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K:\ANUARIO\Anuario 2024 (XVIII)\00 Informe completo\20260422 Publicación Web\"/>
    </mc:Choice>
  </mc:AlternateContent>
  <xr:revisionPtr revIDLastSave="0" documentId="13_ncr:1_{DD223C27-B113-4ECA-BA02-BB4D909DD442}" xr6:coauthVersionLast="47" xr6:coauthVersionMax="47" xr10:uidLastSave="{00000000-0000-0000-0000-000000000000}"/>
  <bookViews>
    <workbookView xWindow="-120" yWindow="-120" windowWidth="29040" windowHeight="15720" xr2:uid="{4E43561E-D70A-4B76-B475-9B0ECE98B85A}"/>
  </bookViews>
  <sheets>
    <sheet name="Índice" sheetId="76" r:id="rId1"/>
    <sheet name="CAPÍTULO" sheetId="75" r:id="rId2"/>
    <sheet name="T.7.1" sheetId="5" r:id="rId3"/>
    <sheet name="G.7.1" sheetId="6" r:id="rId4"/>
    <sheet name="G.7.2" sheetId="7" r:id="rId5"/>
    <sheet name="G.7.3" sheetId="8" r:id="rId6"/>
    <sheet name="T.7.2" sheetId="51" r:id="rId7"/>
    <sheet name="G.7.4" sheetId="19" r:id="rId8"/>
    <sheet name="T.7.3" sheetId="105" r:id="rId9"/>
    <sheet name="G.7.5" sheetId="20" r:id="rId10"/>
    <sheet name="T.7.4" sheetId="13" r:id="rId11"/>
    <sheet name="T.7.5" sheetId="67" r:id="rId12"/>
    <sheet name="G.7.6" sheetId="91" r:id="rId13"/>
    <sheet name="G.7.7" sheetId="60" r:id="rId14"/>
    <sheet name="G.7.8" sheetId="107" r:id="rId15"/>
    <sheet name="G.7.9" sheetId="62" r:id="rId16"/>
    <sheet name="G.7.10" sheetId="69" r:id="rId17"/>
    <sheet name="T.7.6" sheetId="56" r:id="rId18"/>
    <sheet name="G.7.11" sheetId="64" r:id="rId19"/>
    <sheet name="G.7.12" sheetId="65" r:id="rId20"/>
    <sheet name="G.7.13" sheetId="66" r:id="rId21"/>
    <sheet name="G.7.14" sheetId="58" r:id="rId22"/>
    <sheet name="G.7.15" sheetId="57" r:id="rId23"/>
    <sheet name="T.7.7" sheetId="68" r:id="rId24"/>
    <sheet name="ANEXO" sheetId="49" r:id="rId25"/>
    <sheet name="G.7.16" sheetId="98" r:id="rId26"/>
    <sheet name="G.7.17" sheetId="103" r:id="rId27"/>
    <sheet name="T.7.8" sheetId="109" r:id="rId28"/>
    <sheet name="T.7.9" sheetId="35" r:id="rId29"/>
  </sheets>
  <definedNames>
    <definedName name="_xlnm._FilterDatabase" localSheetId="8" hidden="1">'T.7.3'!#REF!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76" l="1"/>
  <c r="C23" i="76"/>
  <c r="C34" i="76" l="1"/>
  <c r="B34" i="76"/>
  <c r="C22" i="76"/>
  <c r="B22" i="76"/>
  <c r="B21" i="76"/>
  <c r="B16" i="76"/>
  <c r="C16" i="76"/>
  <c r="B33" i="76" l="1"/>
  <c r="B20" i="76" l="1"/>
  <c r="B17" i="76"/>
  <c r="B15" i="76"/>
  <c r="B13" i="76"/>
  <c r="B12" i="76"/>
  <c r="B11" i="76"/>
  <c r="B35" i="76"/>
  <c r="B31" i="76"/>
  <c r="B25" i="76"/>
  <c r="B19" i="76"/>
  <c r="B18" i="76"/>
  <c r="B14" i="76"/>
  <c r="B10" i="76"/>
  <c r="B32" i="76" l="1"/>
  <c r="B30" i="76" l="1"/>
  <c r="B29" i="76"/>
  <c r="B28" i="76"/>
  <c r="B27" i="76"/>
  <c r="B26" i="76"/>
  <c r="B24" i="76"/>
  <c r="B23" i="76"/>
  <c r="C10" i="76"/>
  <c r="C29" i="76" l="1"/>
  <c r="C28" i="76"/>
  <c r="C27" i="76"/>
  <c r="C26" i="76"/>
  <c r="C25" i="76"/>
  <c r="C31" i="76"/>
  <c r="C30" i="76"/>
  <c r="C24" i="76"/>
  <c r="C19" i="76"/>
  <c r="C20" i="76"/>
  <c r="C21" i="76"/>
  <c r="C32" i="76"/>
  <c r="C17" i="76"/>
  <c r="C18" i="76"/>
  <c r="C12" i="76"/>
  <c r="C14" i="76"/>
  <c r="C15" i="76"/>
  <c r="C13" i="76"/>
  <c r="C35" i="76"/>
  <c r="C11" i="76"/>
</calcChain>
</file>

<file path=xl/sharedStrings.xml><?xml version="1.0" encoding="utf-8"?>
<sst xmlns="http://schemas.openxmlformats.org/spreadsheetml/2006/main" count="374" uniqueCount="178">
  <si>
    <t>Año</t>
  </si>
  <si>
    <t>Andalucía</t>
  </si>
  <si>
    <t>Aragón</t>
  </si>
  <si>
    <t>Canarias</t>
  </si>
  <si>
    <t>Cantabria</t>
  </si>
  <si>
    <t>Castilla y León</t>
  </si>
  <si>
    <t>Cataluña</t>
  </si>
  <si>
    <t>Comunitat Valenciana</t>
  </si>
  <si>
    <t>Extremadura</t>
  </si>
  <si>
    <t>Galicia</t>
  </si>
  <si>
    <t>País Vasco</t>
  </si>
  <si>
    <t>Ceuta</t>
  </si>
  <si>
    <t>Melilla</t>
  </si>
  <si>
    <t>No consta</t>
  </si>
  <si>
    <t>Resto de Europa</t>
  </si>
  <si>
    <t>África</t>
  </si>
  <si>
    <t>América del Norte</t>
  </si>
  <si>
    <t>América Central y Caribe</t>
  </si>
  <si>
    <t>Asia</t>
  </si>
  <si>
    <t>Oceanía</t>
  </si>
  <si>
    <t>España</t>
  </si>
  <si>
    <t>Hasta 300 días</t>
  </si>
  <si>
    <t>Entre 301 y 600 días</t>
  </si>
  <si>
    <t>Entre 601 y 900 días</t>
  </si>
  <si>
    <t>Usuarias activas</t>
  </si>
  <si>
    <t>Altas durante el año</t>
  </si>
  <si>
    <t>Bajas durante el año</t>
  </si>
  <si>
    <t>N.º de casos</t>
  </si>
  <si>
    <t>Variación interanual (%)</t>
  </si>
  <si>
    <t>-</t>
  </si>
  <si>
    <t>Gráfico 7.1. Usuarias activas y altas y bajas en el servicio ATENPRO.</t>
  </si>
  <si>
    <t xml:space="preserve">Usuarias </t>
  </si>
  <si>
    <t>Asturias, Principado de</t>
  </si>
  <si>
    <t>Balears, Illes</t>
  </si>
  <si>
    <t>Castilla-La Mancha</t>
  </si>
  <si>
    <t xml:space="preserve">Madrid, Comunidad de </t>
  </si>
  <si>
    <t>Murcia, Región de</t>
  </si>
  <si>
    <t>Navarra, Comunidad Foral de</t>
  </si>
  <si>
    <t>Rioja, La</t>
  </si>
  <si>
    <t>TOTAL de usuarias</t>
  </si>
  <si>
    <t>Valores absolutos</t>
  </si>
  <si>
    <t>Distribución porcentual</t>
  </si>
  <si>
    <t>Agresores</t>
  </si>
  <si>
    <t>TOTAL</t>
  </si>
  <si>
    <t>Tiempo de permanencia</t>
  </si>
  <si>
    <t xml:space="preserve">    TOTAL</t>
  </si>
  <si>
    <t xml:space="preserve">    ANDALUCÍA</t>
  </si>
  <si>
    <t xml:space="preserve">    Almería</t>
  </si>
  <si>
    <t xml:space="preserve">    Cádiz</t>
  </si>
  <si>
    <t xml:space="preserve">    Córdoba</t>
  </si>
  <si>
    <t xml:space="preserve">    Granada</t>
  </si>
  <si>
    <t xml:space="preserve">    Huelva</t>
  </si>
  <si>
    <t xml:space="preserve">    Jaén</t>
  </si>
  <si>
    <t xml:space="preserve">    Málaga</t>
  </si>
  <si>
    <t xml:space="preserve">    Sevilla</t>
  </si>
  <si>
    <t xml:space="preserve">    ARAGÓN</t>
  </si>
  <si>
    <t xml:space="preserve">    Huesca</t>
  </si>
  <si>
    <t xml:space="preserve">    Teruel</t>
  </si>
  <si>
    <t xml:space="preserve">    Zaragoza</t>
  </si>
  <si>
    <t xml:space="preserve">    ASTURIAS, PRINCIPADO DE</t>
  </si>
  <si>
    <t xml:space="preserve">    BALEARS, ILLES</t>
  </si>
  <si>
    <t xml:space="preserve">    CANARIAS</t>
  </si>
  <si>
    <t xml:space="preserve">    Palmas, Las</t>
  </si>
  <si>
    <t xml:space="preserve">    Santa Cruz de Tenerife</t>
  </si>
  <si>
    <t xml:space="preserve">    CANTABRIA</t>
  </si>
  <si>
    <t xml:space="preserve">    CASTILLA Y LEÓN</t>
  </si>
  <si>
    <t xml:space="preserve">    Ávila</t>
  </si>
  <si>
    <t xml:space="preserve">    Burgos</t>
  </si>
  <si>
    <t xml:space="preserve">    León</t>
  </si>
  <si>
    <t xml:space="preserve">    Palencia</t>
  </si>
  <si>
    <t xml:space="preserve">    Salamanca</t>
  </si>
  <si>
    <t xml:space="preserve">    Segovia</t>
  </si>
  <si>
    <t xml:space="preserve">    Soria</t>
  </si>
  <si>
    <t xml:space="preserve">    Valladolid</t>
  </si>
  <si>
    <t xml:space="preserve">    Zamora</t>
  </si>
  <si>
    <t xml:space="preserve">    Albacete</t>
  </si>
  <si>
    <t xml:space="preserve">    Ciudad Real</t>
  </si>
  <si>
    <t xml:space="preserve">    Cuenca</t>
  </si>
  <si>
    <t xml:space="preserve">    Guadalajara</t>
  </si>
  <si>
    <t xml:space="preserve">    Toledo</t>
  </si>
  <si>
    <t xml:space="preserve">    CATALUÑA</t>
  </si>
  <si>
    <t xml:space="preserve">   CATALUÑA</t>
  </si>
  <si>
    <t xml:space="preserve">    Barcelona</t>
  </si>
  <si>
    <t xml:space="preserve">    Girona</t>
  </si>
  <si>
    <t xml:space="preserve">    Lleida</t>
  </si>
  <si>
    <t xml:space="preserve">    Tarragona</t>
  </si>
  <si>
    <t xml:space="preserve">    COMUNITAT VALENCIANA</t>
  </si>
  <si>
    <t xml:space="preserve">    Alicante/Alacant</t>
  </si>
  <si>
    <t xml:space="preserve">    Castellón/Castelló</t>
  </si>
  <si>
    <t xml:space="preserve">    Valencia/València</t>
  </si>
  <si>
    <t xml:space="preserve">    EXTREMADURA</t>
  </si>
  <si>
    <t xml:space="preserve">    Badajoz</t>
  </si>
  <si>
    <t xml:space="preserve">    Cáceres</t>
  </si>
  <si>
    <t xml:space="preserve">    GALICIA</t>
  </si>
  <si>
    <t xml:space="preserve">    Coruña, A</t>
  </si>
  <si>
    <t xml:space="preserve">    Lugo</t>
  </si>
  <si>
    <t xml:space="preserve">    Ourense</t>
  </si>
  <si>
    <t xml:space="preserve">    Pontevedra</t>
  </si>
  <si>
    <t xml:space="preserve">    MADRID, COMUNIDAD DE</t>
  </si>
  <si>
    <t xml:space="preserve">    MURCIA, REGIÓN DE</t>
  </si>
  <si>
    <t xml:space="preserve">    NAVARRA, COMUNIDAD FORAL DE</t>
  </si>
  <si>
    <t xml:space="preserve">    PAÍS VASCO</t>
  </si>
  <si>
    <t xml:space="preserve">   PAÍS VASCO</t>
  </si>
  <si>
    <t xml:space="preserve">    Araba/Álava</t>
  </si>
  <si>
    <t xml:space="preserve">    RIOJA, LA</t>
  </si>
  <si>
    <t xml:space="preserve">    CEUTA</t>
  </si>
  <si>
    <t xml:space="preserve">    MELILLA</t>
  </si>
  <si>
    <t xml:space="preserve">    Bizkaia</t>
  </si>
  <si>
    <t xml:space="preserve">    Gipuzkoa</t>
  </si>
  <si>
    <t>Gráfico 7.2. Usuarias activas en el servicio ATENPRO, por mes.</t>
  </si>
  <si>
    <t xml:space="preserve"> Comunidad autónoma</t>
  </si>
  <si>
    <t>Gráfico 7.4. Usuarias activas en el servicio ATENPRO, por comunidad autónoma. Valores absolutos y tasas por millón de mujeres de 15 y más años.</t>
  </si>
  <si>
    <t>Usuarias activas a 31 de diciembre</t>
  </si>
  <si>
    <t>Usuarias activas en algún momento del año</t>
  </si>
  <si>
    <t>Tabla 7.1. Usuarias activas y altas y bajas en el servicio ATENPRO.</t>
  </si>
  <si>
    <t>Gráfico 7.5. Distribución porcentual de las usuarias activas en el servicio ATENPRO y de las bajas acumuladas, por comunidad autónoma.</t>
  </si>
  <si>
    <t>Tabla 7.2. Usuarias activas y altas en el servicio ATENPRO, por comunidad autónoma. Valores absolutos y tasas por millón de mujeres de 15 y más años.</t>
  </si>
  <si>
    <t>Tabla 7.4. Usuarias activas a 31 de diciembre del año de referencia en el servicio ATENPRO, por comunidad autónoma.</t>
  </si>
  <si>
    <t>De 10.001 a 50.000 habitantes</t>
  </si>
  <si>
    <t>De 50.001 a 200.000 habitantes</t>
  </si>
  <si>
    <t>Más de 200.000 habitantes</t>
  </si>
  <si>
    <t xml:space="preserve"> Tamaño de municipio</t>
  </si>
  <si>
    <t>Entre 901 y 1.200 días</t>
  </si>
  <si>
    <t>Entre 1.201 y 1.500 días</t>
  </si>
  <si>
    <t>Entre 1.501 y 1.800 días</t>
  </si>
  <si>
    <t>Más de 1.800 días</t>
  </si>
  <si>
    <t xml:space="preserve">Año </t>
  </si>
  <si>
    <t xml:space="preserve">  Com. autónoma y provincia</t>
  </si>
  <si>
    <t xml:space="preserve">    CASTILLA-LA MANCHA</t>
  </si>
  <si>
    <t>Región geográfica de nacimiento</t>
  </si>
  <si>
    <t>América del Sur</t>
  </si>
  <si>
    <t>De 2.001 a 10.000 habitantes</t>
  </si>
  <si>
    <t>Tabla 7.9. Usuarias activas a 31 de diciembre del año de referencia en el servicio ATENPRO, por comunidad autónoma y provincia.</t>
  </si>
  <si>
    <t>Tabla 7.7. Usuarias activas en el servicio ATENPRO, por tiempo de permanencia en el servicio. Valores absolutos y distribución porcentual.</t>
  </si>
  <si>
    <t>Menos de 2.001 habitantes</t>
  </si>
  <si>
    <t>Tabla 7.5. Usuarias activas en el servicio ATENPRO, por tamaño de municipio. Valores absolutos, distribución porcentual y tasas por millón de mujeres de 15 y más años.</t>
  </si>
  <si>
    <t>Tabla 7.6. Usuarias activas en el servicio ATENPRO y agresores, por región geográfica de nacimiento. Valores absolutos y distribución porcentual.</t>
  </si>
  <si>
    <t>Fuentes de información:</t>
  </si>
  <si>
    <t>CAPÍTULO 7: USUARIAS DEL SERVICIO TELEFÓNICO DE ATENCIÓN Y PROTECCIÓN PARA VÍCTIMAS DE VIOLENCIA DE GÉNERO (ATENPRO)</t>
  </si>
  <si>
    <t xml:space="preserve">   Málaga</t>
  </si>
  <si>
    <r>
      <t>Gráfico 7.3. Altas y bajas en el servicio ATENPRO, por mes</t>
    </r>
    <r>
      <rPr>
        <b/>
        <sz val="11"/>
        <color rgb="FFE46C0A"/>
        <rFont val="Century Gothic"/>
        <family val="2"/>
      </rPr>
      <t>.</t>
    </r>
  </si>
  <si>
    <t>Año 2005 y último quinquenio. Datos a 31 de diciembre de cada año.</t>
  </si>
  <si>
    <t>Fuente: Delegación del Gobierno contra la Violencia de Género. Ministerio de Igualdad.</t>
  </si>
  <si>
    <t>Delegación del Gobierno contra la Violencia de Género.</t>
  </si>
  <si>
    <t>2010¹</t>
  </si>
  <si>
    <r>
      <rPr>
        <sz val="11"/>
        <color indexed="56"/>
        <rFont val="Calibri"/>
        <family val="2"/>
      </rPr>
      <t>Tasas:</t>
    </r>
    <r>
      <rPr>
        <i/>
        <sz val="11"/>
        <color indexed="56"/>
        <rFont val="Calibri"/>
        <family val="2"/>
      </rPr>
      <t xml:space="preserve"> Censo Anual de Población. Instituto Nacional de Estadística (INE).</t>
    </r>
  </si>
  <si>
    <t>Resto de Unión Europea</t>
  </si>
  <si>
    <t>Gráfico 7.7. Usuarias activas de ATENPRO, por grupo de edad. Distribución porcentual y tasas por millón de mujeres de 15 y más años¹.</t>
  </si>
  <si>
    <t>Gráfico 7.8. Distribución porcentual de las usuarias activas de ATENPRO según la edad de la usuaria respecto de la de su agresor.</t>
  </si>
  <si>
    <t>Gráfico 7.10. Distribución porcentual según el grupo de edad de los agresores de las usuarias activas de ATENPRO, por grupo de edad.</t>
  </si>
  <si>
    <t>Gráfico 7.11. Distribución porcentual de las usuarias extranjeras del servicio de ATENPRO y de los agresores extranjeros según la región geográfica de nacimiento.</t>
  </si>
  <si>
    <t>Gráfico 7.12. Distribución porcentual de usuarias extranjeras del servicio de ATENPRO y de agresores extranjeros según el país de nacimiento.</t>
  </si>
  <si>
    <t>Gráfico 7.13. Distribución porcentual según el lugar de nacimiento del agresor, por lugar de nacimiento de las usuarias del servicio de ATENPRO.</t>
  </si>
  <si>
    <t>Gráfico 7.14. Distribución porcentual de las usuarias activas en el servicio ATENPRO según el tipo de relación con su agresor.</t>
  </si>
  <si>
    <t>Gráfico 7.15. Distribución porcentual de las usuarias activas en el servicio ATENPRO según su situación de convivencia.</t>
  </si>
  <si>
    <t>Grafico 7.16. Usuarias activas a 31 de diciembre del año de referencia en el servicio ATENPRO, por comunidad autónoma. Valores absolutos y tasas por millón de mujeres de 15 y más años.</t>
  </si>
  <si>
    <t>Tabla 7.8. Usuarias activas y altas y bajas acumuladas en el servicio ATENPRO, por comunidad autónoma y provincia.</t>
  </si>
  <si>
    <t>Gráfico 7.6. Distribución porcentual de las usuarias activas en el servicio ATENPRO y sus agresores según el grupo de edad.</t>
  </si>
  <si>
    <r>
      <t>Gráfico 7.9. Distribución porcentual de las usuarias activas en el servicio ATENPRO y sus agresores</t>
    </r>
    <r>
      <rPr>
        <b/>
        <vertAlign val="superscript"/>
        <sz val="11"/>
        <color rgb="FFE36C0A"/>
        <rFont val="Century Gothic"/>
        <family val="2"/>
      </rPr>
      <t>¹</t>
    </r>
    <r>
      <rPr>
        <b/>
        <sz val="11"/>
        <color rgb="FFE36C0A"/>
        <rFont val="Century Gothic"/>
        <family val="2"/>
      </rPr>
      <t xml:space="preserve"> por grupos de edad.</t>
    </r>
  </si>
  <si>
    <t>Grafico 7.17. Usuarias activas a 31 de diciembre del año de referencia en el servicio ATENPRO, por provincia. Valores absolutos y tasas por millón de mujeres de 15 y más años.</t>
  </si>
  <si>
    <t>Tabla 7.3. Usuarias activas y altas y bajas acumuladas en el servicio ATENPRO, por comunidad autónoma.</t>
  </si>
  <si>
    <t>Tasa</t>
  </si>
  <si>
    <t>Valor absoluto</t>
  </si>
  <si>
    <t>Periodo 2005-2024. Datos a 31 de diciembre de cada año.</t>
  </si>
  <si>
    <t>Variación interanual (%) 2024/2023</t>
  </si>
  <si>
    <t>Datos a 31 de diciembre de 2024.</t>
  </si>
  <si>
    <t>Usuarias activas a 31 de diciembre de 2024</t>
  </si>
  <si>
    <t>Altas acumuladas 2005-2024</t>
  </si>
  <si>
    <t>Bajas acumuladas 2005-2024</t>
  </si>
  <si>
    <t>Año 2024.</t>
  </si>
  <si>
    <t>1. En el año 2024 hubo 7.096 agresores con edad desconocida.</t>
  </si>
  <si>
    <t>1. Aunque las tasas se calculan con la población de mujeres de 15 y más años, entre las usuarias se incluyen 23 mujeres menores de 15 años,</t>
  </si>
  <si>
    <t>lo que produce un ligero incremento de la tasa en el grupo de edad de menos de 21 años.</t>
  </si>
  <si>
    <t>Usuarias activas a 31 dic 2024</t>
  </si>
  <si>
    <t>1. Para racionalizar el servicio, en 2010 se dieron de baja los servicios telefónicos que no se habían utilizado durante meses</t>
  </si>
  <si>
    <t>y aquellos otros con los que no se había podido contactar, lo que explica la acusada bajada en las usuarias activas a 31 de diciembre de ese año.</t>
  </si>
  <si>
    <t>TOTAL 2005-2024</t>
  </si>
  <si>
    <t>XVIII INFORME ANUAL DEL OBSERVATORIO ESTATAL DE  VIOLENCIA SOBRE LA MUJER.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</si>
</sst>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0.0"/>
    <numFmt numFmtId="165" formatCode="#,##0.0"/>
    <numFmt numFmtId="166" formatCode="0.0%"/>
    <numFmt numFmtId="167" formatCode="_-* #,##0.00\ &quot;Pts&quot;_-;\-* #,##0.00\ &quot;Pts&quot;_-;_-* &quot;-&quot;??\ &quot;Pts&quot;_-;_-@_-"/>
  </numFmts>
  <fonts count="6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rgb="FFE36C0A"/>
      <name val="Century Gothic"/>
      <family val="2"/>
    </font>
    <font>
      <sz val="11"/>
      <color rgb="FFE36C0A"/>
      <name val="Century Gothic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rgb="FFE36C0A"/>
      <name val="Century Gothic"/>
      <family val="2"/>
    </font>
    <font>
      <b/>
      <sz val="11"/>
      <color rgb="FFE46C0A"/>
      <name val="Century Gothic"/>
      <family val="2"/>
    </font>
    <font>
      <sz val="11"/>
      <name val="Century Gothic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entury Gothic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sz val="8"/>
      <color indexed="8"/>
      <name val="Century Gothic"/>
      <family val="2"/>
    </font>
    <font>
      <sz val="11"/>
      <color rgb="FF993300"/>
      <name val="Century Gothic"/>
      <family val="2"/>
    </font>
    <font>
      <b/>
      <sz val="11"/>
      <color indexed="9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rgb="FFFFC000"/>
      <name val="Calibri"/>
      <family val="2"/>
      <scheme val="minor"/>
    </font>
    <font>
      <b/>
      <sz val="10"/>
      <color rgb="FFFF0000"/>
      <name val="Arial"/>
      <family val="2"/>
    </font>
    <font>
      <sz val="9"/>
      <color theme="1"/>
      <name val="Calibri"/>
      <family val="2"/>
      <scheme val="minor"/>
    </font>
    <font>
      <b/>
      <sz val="11"/>
      <name val="Century Gothic"/>
      <family val="2"/>
    </font>
    <font>
      <sz val="10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1"/>
      <name val="Calibri"/>
      <family val="2"/>
    </font>
    <font>
      <sz val="11"/>
      <color indexed="56"/>
      <name val="Calibri"/>
      <family val="2"/>
    </font>
    <font>
      <i/>
      <sz val="11"/>
      <color indexed="56"/>
      <name val="Calibri"/>
      <family val="2"/>
    </font>
    <font>
      <b/>
      <sz val="11"/>
      <color theme="4" tint="-0.499984740745262"/>
      <name val="Calibri"/>
      <family val="2"/>
      <scheme val="minor"/>
    </font>
    <font>
      <sz val="9"/>
      <color theme="1"/>
      <name val="Segoe UI"/>
      <family val="2"/>
    </font>
    <font>
      <b/>
      <sz val="9"/>
      <color rgb="FFFF0000"/>
      <name val="Segoe UI"/>
      <family val="2"/>
    </font>
    <font>
      <sz val="10"/>
      <color rgb="FFFF0000"/>
      <name val="Arial"/>
      <family val="2"/>
    </font>
    <font>
      <sz val="11"/>
      <color rgb="FF990099"/>
      <name val="Calibri"/>
      <family val="2"/>
      <scheme val="minor"/>
    </font>
    <font>
      <b/>
      <vertAlign val="superscript"/>
      <sz val="11"/>
      <color rgb="FFE36C0A"/>
      <name val="Century Gothic"/>
      <family val="2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E26B0A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EB6C15"/>
        <bgColor indexed="64"/>
      </patternFill>
    </fill>
    <fill>
      <patternFill patternType="solid">
        <fgColor rgb="FFEB6C15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5">
    <border>
      <left/>
      <right/>
      <top/>
      <bottom/>
      <diagonal/>
    </border>
    <border>
      <left/>
      <right style="medium">
        <color theme="0"/>
      </right>
      <top style="thin">
        <color rgb="FF99330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rgb="FF993300"/>
      </top>
      <bottom style="thin">
        <color theme="0"/>
      </bottom>
      <diagonal/>
    </border>
    <border>
      <left/>
      <right style="thin">
        <color theme="0"/>
      </right>
      <top style="thin">
        <color rgb="FF993300"/>
      </top>
      <bottom style="thin">
        <color theme="0"/>
      </bottom>
      <diagonal/>
    </border>
    <border>
      <left style="thin">
        <color theme="0"/>
      </left>
      <right style="thin">
        <color rgb="FF993300"/>
      </right>
      <top style="thin">
        <color rgb="FF99330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rgb="FF993300"/>
      </bottom>
      <diagonal/>
    </border>
    <border>
      <left style="thin">
        <color theme="0"/>
      </left>
      <right style="medium">
        <color theme="0"/>
      </right>
      <top/>
      <bottom style="thin">
        <color rgb="FF993300"/>
      </bottom>
      <diagonal/>
    </border>
    <border>
      <left/>
      <right style="thin">
        <color rgb="FF993300"/>
      </right>
      <top/>
      <bottom style="thin">
        <color rgb="FF993300"/>
      </bottom>
      <diagonal/>
    </border>
    <border>
      <left style="thin">
        <color theme="0"/>
      </left>
      <right style="thin">
        <color rgb="FF984807"/>
      </right>
      <top/>
      <bottom style="thin">
        <color rgb="FF984807"/>
      </bottom>
      <diagonal/>
    </border>
    <border>
      <left style="thin">
        <color rgb="FF974706"/>
      </left>
      <right/>
      <top style="thin">
        <color rgb="FF974706"/>
      </top>
      <bottom/>
      <diagonal/>
    </border>
    <border>
      <left style="thin">
        <color theme="0"/>
      </left>
      <right style="thin">
        <color rgb="FF974706"/>
      </right>
      <top style="thin">
        <color rgb="FF974706"/>
      </top>
      <bottom style="thin">
        <color theme="0"/>
      </bottom>
      <diagonal/>
    </border>
    <border>
      <left style="thin">
        <color rgb="FF974706"/>
      </left>
      <right/>
      <top style="thin">
        <color theme="0"/>
      </top>
      <bottom style="thin">
        <color theme="0"/>
      </bottom>
      <diagonal/>
    </border>
    <border>
      <left/>
      <right style="thin">
        <color rgb="FF974706"/>
      </right>
      <top style="thin">
        <color rgb="FF974706"/>
      </top>
      <bottom/>
      <diagonal/>
    </border>
    <border>
      <left/>
      <right style="thin">
        <color theme="0"/>
      </right>
      <top style="thin">
        <color theme="0"/>
      </top>
      <bottom style="thin">
        <color rgb="FF974706"/>
      </bottom>
      <diagonal/>
    </border>
    <border>
      <left style="thin">
        <color rgb="FF974707"/>
      </left>
      <right/>
      <top style="thin">
        <color rgb="FF974707"/>
      </top>
      <bottom/>
      <diagonal/>
    </border>
    <border>
      <left style="thin">
        <color theme="0"/>
      </left>
      <right style="thin">
        <color theme="0"/>
      </right>
      <top style="thin">
        <color rgb="FF974707"/>
      </top>
      <bottom style="thin">
        <color theme="0"/>
      </bottom>
      <diagonal/>
    </border>
    <border>
      <left style="thin">
        <color rgb="FF974707"/>
      </left>
      <right/>
      <top/>
      <bottom style="thin">
        <color theme="0"/>
      </bottom>
      <diagonal/>
    </border>
    <border>
      <left style="thin">
        <color theme="0"/>
      </left>
      <right style="thin">
        <color rgb="FF974707"/>
      </right>
      <top style="thin">
        <color theme="0"/>
      </top>
      <bottom/>
      <diagonal/>
    </border>
    <border>
      <left style="thin">
        <color rgb="FF974707"/>
      </left>
      <right/>
      <top style="thin">
        <color theme="0"/>
      </top>
      <bottom/>
      <diagonal/>
    </border>
    <border>
      <left style="thin">
        <color theme="0"/>
      </left>
      <right style="thin">
        <color rgb="FF974707"/>
      </right>
      <top style="thin">
        <color theme="0"/>
      </top>
      <bottom style="thin">
        <color theme="0"/>
      </bottom>
      <diagonal/>
    </border>
    <border>
      <left style="thin">
        <color rgb="FF974707"/>
      </left>
      <right/>
      <top style="thin">
        <color theme="0"/>
      </top>
      <bottom style="thin">
        <color rgb="FF974707"/>
      </bottom>
      <diagonal/>
    </border>
    <border>
      <left/>
      <right/>
      <top style="thin">
        <color theme="0"/>
      </top>
      <bottom style="thin">
        <color rgb="FF97470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974707"/>
      </bottom>
      <diagonal/>
    </border>
    <border>
      <left style="thin">
        <color theme="0"/>
      </left>
      <right style="thin">
        <color rgb="FF974707"/>
      </right>
      <top style="thin">
        <color theme="0"/>
      </top>
      <bottom style="thin">
        <color rgb="FF974707"/>
      </bottom>
      <diagonal/>
    </border>
    <border>
      <left style="thin">
        <color theme="5" tint="-0.499984740745262"/>
      </left>
      <right style="medium">
        <color theme="5" tint="-0.499984740745262"/>
      </right>
      <top/>
      <bottom/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/>
      <bottom style="thin">
        <color rgb="FF974706"/>
      </bottom>
      <diagonal/>
    </border>
    <border>
      <left style="thin">
        <color rgb="FF993300"/>
      </left>
      <right style="thick">
        <color theme="0"/>
      </right>
      <top style="thin">
        <color rgb="FF993300"/>
      </top>
      <bottom/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rgb="FF974706"/>
      </top>
      <bottom style="thin">
        <color theme="0"/>
      </bottom>
      <diagonal/>
    </border>
    <border>
      <left/>
      <right style="thin">
        <color theme="0"/>
      </right>
      <top/>
      <bottom style="thin">
        <color rgb="FF974706"/>
      </bottom>
      <diagonal/>
    </border>
    <border>
      <left style="thin">
        <color theme="0"/>
      </left>
      <right style="medium">
        <color theme="0"/>
      </right>
      <top/>
      <bottom style="thin">
        <color rgb="FF974706"/>
      </bottom>
      <diagonal/>
    </border>
    <border>
      <left style="thin">
        <color rgb="FF974706"/>
      </left>
      <right/>
      <top style="thin">
        <color theme="0"/>
      </top>
      <bottom/>
      <diagonal/>
    </border>
    <border>
      <left/>
      <right style="medium">
        <color rgb="FF974706"/>
      </right>
      <top style="thin">
        <color theme="0"/>
      </top>
      <bottom style="thin">
        <color theme="0"/>
      </bottom>
      <diagonal/>
    </border>
    <border>
      <left style="thin">
        <color rgb="FF993300"/>
      </left>
      <right style="thick">
        <color rgb="FF993300"/>
      </right>
      <top/>
      <bottom/>
      <diagonal/>
    </border>
    <border>
      <left style="thin">
        <color rgb="FF993300"/>
      </left>
      <right style="thick">
        <color theme="0"/>
      </right>
      <top/>
      <bottom style="thin">
        <color rgb="FF993300"/>
      </bottom>
      <diagonal/>
    </border>
    <border>
      <left/>
      <right style="thick">
        <color theme="0"/>
      </right>
      <top style="thin">
        <color theme="9" tint="-0.499984740745262"/>
      </top>
      <bottom/>
      <diagonal/>
    </border>
    <border>
      <left/>
      <right style="thick">
        <color rgb="FF974706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rgb="FF974706"/>
      </top>
      <bottom/>
      <diagonal/>
    </border>
    <border>
      <left style="thick">
        <color theme="0"/>
      </left>
      <right style="thin">
        <color theme="0"/>
      </right>
      <top style="thin">
        <color rgb="FF974706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rgb="FF974706"/>
      </top>
      <bottom style="thin">
        <color theme="0"/>
      </bottom>
      <diagonal/>
    </border>
    <border>
      <left/>
      <right style="thick">
        <color rgb="FF974706"/>
      </right>
      <top style="thin">
        <color theme="0"/>
      </top>
      <bottom/>
      <diagonal/>
    </border>
    <border>
      <left style="thin">
        <color rgb="FF974706"/>
      </left>
      <right style="thin">
        <color theme="0"/>
      </right>
      <top/>
      <bottom style="thin">
        <color rgb="FF974706"/>
      </bottom>
      <diagonal/>
    </border>
    <border>
      <left style="thin">
        <color theme="0"/>
      </left>
      <right style="thick">
        <color theme="0"/>
      </right>
      <top/>
      <bottom style="thin">
        <color rgb="FF974706"/>
      </bottom>
      <diagonal/>
    </border>
    <border>
      <left style="thin">
        <color theme="0"/>
      </left>
      <right style="thin">
        <color rgb="FF974706"/>
      </right>
      <top/>
      <bottom style="thin">
        <color rgb="FF974706"/>
      </bottom>
      <diagonal/>
    </border>
    <border>
      <left/>
      <right style="thin">
        <color theme="0"/>
      </right>
      <top style="thin">
        <color rgb="FF974706"/>
      </top>
      <bottom/>
      <diagonal/>
    </border>
    <border>
      <left/>
      <right style="thick">
        <color theme="0"/>
      </right>
      <top style="thin">
        <color rgb="FF974706"/>
      </top>
      <bottom/>
      <diagonal/>
    </border>
    <border>
      <left style="thick">
        <color theme="0"/>
      </left>
      <right style="thin">
        <color theme="0"/>
      </right>
      <top style="thin">
        <color rgb="FF974706"/>
      </top>
      <bottom/>
      <diagonal/>
    </border>
    <border>
      <left style="thick">
        <color theme="0"/>
      </left>
      <right style="thin">
        <color rgb="FF974706"/>
      </right>
      <top style="thin">
        <color rgb="FF974706"/>
      </top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rgb="FF98480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974706"/>
      </bottom>
      <diagonal/>
    </border>
    <border>
      <left style="thin">
        <color theme="0"/>
      </left>
      <right style="thin">
        <color theme="0"/>
      </right>
      <top style="thin">
        <color rgb="FF974706"/>
      </top>
      <bottom/>
      <diagonal/>
    </border>
    <border>
      <left/>
      <right style="thin">
        <color rgb="FF974706"/>
      </right>
      <top/>
      <bottom style="thin">
        <color theme="0"/>
      </bottom>
      <diagonal/>
    </border>
    <border>
      <left/>
      <right style="thin">
        <color rgb="FF974706"/>
      </right>
      <top style="thin">
        <color theme="0"/>
      </top>
      <bottom style="thin">
        <color theme="0"/>
      </bottom>
      <diagonal/>
    </border>
    <border>
      <left/>
      <right style="thin">
        <color rgb="FF974706"/>
      </right>
      <top style="thin">
        <color theme="0"/>
      </top>
      <bottom style="thin">
        <color rgb="FF974706"/>
      </bottom>
      <diagonal/>
    </border>
    <border>
      <left style="thin">
        <color rgb="FF974706"/>
      </left>
      <right style="thick">
        <color rgb="FF974706"/>
      </right>
      <top style="thin">
        <color theme="0"/>
      </top>
      <bottom style="thin">
        <color theme="0"/>
      </bottom>
      <diagonal/>
    </border>
    <border>
      <left style="thin">
        <color rgb="FF974706"/>
      </left>
      <right style="thick">
        <color theme="0"/>
      </right>
      <top style="thin">
        <color rgb="FF974706"/>
      </top>
      <bottom/>
      <diagonal/>
    </border>
    <border>
      <left style="thin">
        <color rgb="FF974706"/>
      </left>
      <right style="thick">
        <color theme="0"/>
      </right>
      <top/>
      <bottom style="thin">
        <color theme="0"/>
      </bottom>
      <diagonal/>
    </border>
    <border>
      <left style="thin">
        <color rgb="FF974706"/>
      </left>
      <right style="thick">
        <color theme="0"/>
      </right>
      <top style="thin">
        <color theme="0"/>
      </top>
      <bottom style="thin">
        <color rgb="FF974706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theme="0"/>
      </right>
      <top style="thin">
        <color rgb="FF974707"/>
      </top>
      <bottom/>
      <diagonal/>
    </border>
    <border>
      <left style="thick">
        <color theme="0"/>
      </left>
      <right style="thin">
        <color theme="0"/>
      </right>
      <top style="thin">
        <color rgb="FF974707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rgb="FF974707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thin">
        <color rgb="FF974707"/>
      </left>
      <right/>
      <top/>
      <bottom/>
      <diagonal/>
    </border>
    <border>
      <left style="thick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rgb="FF974707"/>
      </right>
      <top/>
      <bottom/>
      <diagonal/>
    </border>
    <border>
      <left style="thick">
        <color rgb="FF974707"/>
      </left>
      <right style="thin">
        <color theme="0"/>
      </right>
      <top/>
      <bottom/>
      <diagonal/>
    </border>
    <border>
      <left/>
      <right style="thick">
        <color rgb="FF974707"/>
      </right>
      <top/>
      <bottom/>
      <diagonal/>
    </border>
    <border>
      <left style="thin">
        <color theme="0"/>
      </left>
      <right style="thin">
        <color theme="0"/>
      </right>
      <top style="thin">
        <color rgb="FF974707"/>
      </top>
      <bottom/>
      <diagonal/>
    </border>
    <border>
      <left style="thin">
        <color theme="0"/>
      </left>
      <right style="thick">
        <color theme="0"/>
      </right>
      <top style="thin">
        <color rgb="FF974707"/>
      </top>
      <bottom/>
      <diagonal/>
    </border>
    <border>
      <left/>
      <right style="thin">
        <color rgb="FF974707"/>
      </right>
      <top style="thin">
        <color rgb="FF974707"/>
      </top>
      <bottom/>
      <diagonal/>
    </border>
    <border>
      <left/>
      <right style="thin">
        <color rgb="FF974707"/>
      </right>
      <top/>
      <bottom style="thin">
        <color theme="0"/>
      </bottom>
      <diagonal/>
    </border>
    <border>
      <left style="thick">
        <color theme="0"/>
      </left>
      <right style="thin">
        <color rgb="FF974707"/>
      </right>
      <top style="thin">
        <color theme="0"/>
      </top>
      <bottom/>
      <diagonal/>
    </border>
    <border>
      <left style="thick">
        <color rgb="FF974707"/>
      </left>
      <right style="thin">
        <color rgb="FF974707"/>
      </right>
      <top/>
      <bottom/>
      <diagonal/>
    </border>
    <border>
      <left style="thick">
        <color theme="0"/>
      </left>
      <right style="thin">
        <color rgb="FF974707"/>
      </right>
      <top/>
      <bottom/>
      <diagonal/>
    </border>
    <border>
      <left style="thick">
        <color theme="0"/>
      </left>
      <right style="thin">
        <color rgb="FF974707"/>
      </right>
      <top style="thin">
        <color theme="0"/>
      </top>
      <bottom style="thin">
        <color rgb="FF974707"/>
      </bottom>
      <diagonal/>
    </border>
    <border>
      <left/>
      <right/>
      <top style="thin">
        <color rgb="FF974706"/>
      </top>
      <bottom style="thin">
        <color theme="0"/>
      </bottom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rgb="FF984807"/>
      </right>
      <top/>
      <bottom style="thin">
        <color rgb="FF974706"/>
      </bottom>
      <diagonal/>
    </border>
    <border>
      <left style="thin">
        <color rgb="FF993300"/>
      </left>
      <right style="thick">
        <color theme="0"/>
      </right>
      <top/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rgb="FF993300"/>
      </right>
      <top style="thin">
        <color theme="0"/>
      </top>
      <bottom/>
      <diagonal/>
    </border>
    <border>
      <left style="thin">
        <color rgb="FF974706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 style="thick">
        <color rgb="FF974706"/>
      </right>
      <top/>
      <bottom/>
      <diagonal/>
    </border>
    <border>
      <left style="thick">
        <color rgb="FF974706"/>
      </left>
      <right style="thin">
        <color rgb="FF974706"/>
      </right>
      <top/>
      <bottom/>
      <diagonal/>
    </border>
    <border>
      <left style="thick">
        <color theme="0"/>
      </left>
      <right style="thin">
        <color rgb="FF974706"/>
      </right>
      <top/>
      <bottom style="thin">
        <color rgb="FF974706"/>
      </bottom>
      <diagonal/>
    </border>
    <border>
      <left style="thick">
        <color theme="0"/>
      </left>
      <right style="thin">
        <color rgb="FF974706"/>
      </right>
      <top/>
      <bottom/>
      <diagonal/>
    </border>
    <border>
      <left style="thin">
        <color theme="9" tint="-0.499984740745262"/>
      </left>
      <right/>
      <top/>
      <bottom/>
      <diagonal/>
    </border>
    <border>
      <left style="thin">
        <color theme="0"/>
      </left>
      <right style="thin">
        <color rgb="FF974706"/>
      </right>
      <top style="thin">
        <color theme="0"/>
      </top>
      <bottom/>
      <diagonal/>
    </border>
    <border>
      <left style="thin">
        <color theme="0"/>
      </left>
      <right style="medium">
        <color rgb="FF974706"/>
      </right>
      <top/>
      <bottom/>
      <diagonal/>
    </border>
    <border>
      <left style="thin">
        <color theme="0"/>
      </left>
      <right style="thin">
        <color rgb="FF984807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974706"/>
      </bottom>
      <diagonal/>
    </border>
    <border>
      <left style="thin">
        <color theme="0"/>
      </left>
      <right style="thin">
        <color theme="0"/>
      </right>
      <top/>
      <bottom style="thin">
        <color rgb="FF974706"/>
      </bottom>
      <diagonal/>
    </border>
    <border>
      <left style="medium">
        <color rgb="FF974706"/>
      </left>
      <right style="medium">
        <color rgb="FF974706"/>
      </right>
      <top/>
      <bottom/>
      <diagonal/>
    </border>
    <border>
      <left style="thin">
        <color theme="0"/>
      </left>
      <right style="thin">
        <color rgb="FF984807"/>
      </right>
      <top style="thin">
        <color rgb="FF974707"/>
      </top>
      <bottom style="thin">
        <color theme="0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thin">
        <color rgb="FF974706"/>
      </top>
      <bottom/>
      <diagonal/>
    </border>
    <border>
      <left/>
      <right style="thin">
        <color rgb="FF974706"/>
      </right>
      <top/>
      <bottom/>
      <diagonal/>
    </border>
    <border>
      <left style="medium">
        <color theme="0"/>
      </left>
      <right style="medium">
        <color theme="0"/>
      </right>
      <top style="thin">
        <color rgb="FF974706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ck">
        <color rgb="FF974706"/>
      </left>
      <right style="medium">
        <color rgb="FF974706"/>
      </right>
      <top/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rgb="FF974706"/>
      </left>
      <right/>
      <top/>
      <bottom/>
      <diagonal/>
    </border>
    <border>
      <left style="medium">
        <color rgb="FF974706"/>
      </left>
      <right style="medium">
        <color theme="0"/>
      </right>
      <top/>
      <bottom/>
      <diagonal/>
    </border>
    <border>
      <left/>
      <right style="medium">
        <color rgb="FF974706"/>
      </right>
      <top/>
      <bottom style="thin">
        <color theme="0"/>
      </bottom>
      <diagonal/>
    </border>
    <border>
      <left/>
      <right style="medium">
        <color rgb="FF974706"/>
      </right>
      <top style="thin">
        <color theme="0"/>
      </top>
      <bottom/>
      <diagonal/>
    </border>
    <border>
      <left style="thick">
        <color rgb="FF974706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rgb="FF974706"/>
      </right>
      <top/>
      <bottom style="thin">
        <color theme="0"/>
      </bottom>
      <diagonal/>
    </border>
    <border>
      <left style="thick">
        <color rgb="FF974706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rgb="FF974706"/>
      </right>
      <top style="thin">
        <color theme="0"/>
      </top>
      <bottom style="thin">
        <color theme="0"/>
      </bottom>
      <diagonal/>
    </border>
    <border>
      <left style="thick">
        <color rgb="FF974706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rgb="FF974706"/>
      </right>
      <top style="thin">
        <color theme="0"/>
      </top>
      <bottom/>
      <diagonal/>
    </border>
    <border>
      <left/>
      <right style="thin">
        <color rgb="FF974706"/>
      </right>
      <top style="thin">
        <color theme="0"/>
      </top>
      <bottom/>
      <diagonal/>
    </border>
    <border>
      <left style="medium">
        <color rgb="FF974706"/>
      </left>
      <right style="medium">
        <color theme="0"/>
      </right>
      <top/>
      <bottom style="thin">
        <color theme="0"/>
      </bottom>
      <diagonal/>
    </border>
    <border>
      <left style="medium">
        <color rgb="FF974706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rgb="FF974706"/>
      </left>
      <right style="medium">
        <color theme="0"/>
      </right>
      <top style="thin">
        <color theme="0"/>
      </top>
      <bottom/>
      <diagonal/>
    </border>
    <border>
      <left style="thin">
        <color rgb="FF974706"/>
      </left>
      <right/>
      <top/>
      <bottom style="thin">
        <color theme="0"/>
      </bottom>
      <diagonal/>
    </border>
  </borders>
  <cellStyleXfs count="2041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5" fillId="0" borderId="0"/>
    <xf numFmtId="9" fontId="1" fillId="0" borderId="0" applyFont="0" applyFill="0" applyBorder="0" applyAlignment="0" applyProtection="0"/>
    <xf numFmtId="0" fontId="22" fillId="0" borderId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5" fillId="4" borderId="69"/>
    <xf numFmtId="0" fontId="25" fillId="4" borderId="69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7" fillId="25" borderId="70" applyNumberFormat="0" applyAlignment="0" applyProtection="0"/>
    <xf numFmtId="0" fontId="27" fillId="25" borderId="70" applyNumberFormat="0" applyAlignment="0" applyProtection="0"/>
    <xf numFmtId="0" fontId="27" fillId="25" borderId="70" applyNumberFormat="0" applyAlignment="0" applyProtection="0"/>
    <xf numFmtId="0" fontId="27" fillId="25" borderId="70" applyNumberFormat="0" applyAlignment="0" applyProtection="0"/>
    <xf numFmtId="0" fontId="27" fillId="25" borderId="70" applyNumberFormat="0" applyAlignment="0" applyProtection="0"/>
    <xf numFmtId="0" fontId="27" fillId="25" borderId="70" applyNumberFormat="0" applyAlignment="0" applyProtection="0"/>
    <xf numFmtId="0" fontId="28" fillId="26" borderId="71" applyNumberFormat="0" applyAlignment="0" applyProtection="0"/>
    <xf numFmtId="0" fontId="28" fillId="26" borderId="71" applyNumberFormat="0" applyAlignment="0" applyProtection="0"/>
    <xf numFmtId="0" fontId="28" fillId="26" borderId="71" applyNumberFormat="0" applyAlignment="0" applyProtection="0"/>
    <xf numFmtId="0" fontId="28" fillId="26" borderId="71" applyNumberFormat="0" applyAlignment="0" applyProtection="0"/>
    <xf numFmtId="0" fontId="28" fillId="26" borderId="71" applyNumberFormat="0" applyAlignment="0" applyProtection="0"/>
    <xf numFmtId="0" fontId="28" fillId="26" borderId="71" applyNumberFormat="0" applyAlignment="0" applyProtection="0"/>
    <xf numFmtId="0" fontId="29" fillId="0" borderId="72" applyNumberFormat="0" applyFill="0" applyAlignment="0" applyProtection="0"/>
    <xf numFmtId="0" fontId="29" fillId="0" borderId="72" applyNumberFormat="0" applyFill="0" applyAlignment="0" applyProtection="0"/>
    <xf numFmtId="0" fontId="29" fillId="0" borderId="72" applyNumberFormat="0" applyFill="0" applyAlignment="0" applyProtection="0"/>
    <xf numFmtId="0" fontId="29" fillId="0" borderId="72" applyNumberFormat="0" applyFill="0" applyAlignment="0" applyProtection="0"/>
    <xf numFmtId="0" fontId="29" fillId="0" borderId="72" applyNumberFormat="0" applyFill="0" applyAlignment="0" applyProtection="0"/>
    <xf numFmtId="0" fontId="29" fillId="0" borderId="72" applyNumberFormat="0" applyFill="0" applyAlignment="0" applyProtection="0"/>
    <xf numFmtId="0" fontId="25" fillId="0" borderId="73"/>
    <xf numFmtId="0" fontId="25" fillId="0" borderId="73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31" fillId="16" borderId="70" applyNumberFormat="0" applyAlignment="0" applyProtection="0"/>
    <xf numFmtId="0" fontId="31" fillId="16" borderId="70" applyNumberFormat="0" applyAlignment="0" applyProtection="0"/>
    <xf numFmtId="0" fontId="31" fillId="16" borderId="70" applyNumberFormat="0" applyAlignment="0" applyProtection="0"/>
    <xf numFmtId="0" fontId="31" fillId="16" borderId="70" applyNumberFormat="0" applyAlignment="0" applyProtection="0"/>
    <xf numFmtId="0" fontId="31" fillId="16" borderId="70" applyNumberFormat="0" applyAlignment="0" applyProtection="0"/>
    <xf numFmtId="0" fontId="31" fillId="16" borderId="70" applyNumberForma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167" fontId="5" fillId="0" borderId="0" applyFont="0" applyFill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32" borderId="74" applyNumberFormat="0" applyFont="0" applyAlignment="0" applyProtection="0"/>
    <xf numFmtId="0" fontId="17" fillId="32" borderId="74" applyNumberFormat="0" applyFont="0" applyAlignment="0" applyProtection="0"/>
    <xf numFmtId="0" fontId="17" fillId="32" borderId="74" applyNumberFormat="0" applyFont="0" applyAlignment="0" applyProtection="0"/>
    <xf numFmtId="0" fontId="17" fillId="32" borderId="74" applyNumberFormat="0" applyFont="0" applyAlignment="0" applyProtection="0"/>
    <xf numFmtId="0" fontId="17" fillId="32" borderId="74" applyNumberFormat="0" applyFont="0" applyAlignment="0" applyProtection="0"/>
    <xf numFmtId="0" fontId="17" fillId="32" borderId="74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6" fillId="25" borderId="75" applyNumberFormat="0" applyAlignment="0" applyProtection="0"/>
    <xf numFmtId="0" fontId="36" fillId="25" borderId="75" applyNumberFormat="0" applyAlignment="0" applyProtection="0"/>
    <xf numFmtId="0" fontId="36" fillId="25" borderId="75" applyNumberFormat="0" applyAlignment="0" applyProtection="0"/>
    <xf numFmtId="0" fontId="36" fillId="25" borderId="75" applyNumberFormat="0" applyAlignment="0" applyProtection="0"/>
    <xf numFmtId="0" fontId="36" fillId="25" borderId="75" applyNumberFormat="0" applyAlignment="0" applyProtection="0"/>
    <xf numFmtId="0" fontId="36" fillId="25" borderId="75" applyNumberFormat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76" applyNumberFormat="0" applyFill="0" applyAlignment="0" applyProtection="0"/>
    <xf numFmtId="0" fontId="39" fillId="0" borderId="76" applyNumberFormat="0" applyFill="0" applyAlignment="0" applyProtection="0"/>
    <xf numFmtId="0" fontId="39" fillId="0" borderId="76" applyNumberFormat="0" applyFill="0" applyAlignment="0" applyProtection="0"/>
    <xf numFmtId="0" fontId="39" fillId="0" borderId="76" applyNumberFormat="0" applyFill="0" applyAlignment="0" applyProtection="0"/>
    <xf numFmtId="0" fontId="39" fillId="0" borderId="76" applyNumberFormat="0" applyFill="0" applyAlignment="0" applyProtection="0"/>
    <xf numFmtId="0" fontId="39" fillId="0" borderId="76" applyNumberFormat="0" applyFill="0" applyAlignment="0" applyProtection="0"/>
    <xf numFmtId="0" fontId="40" fillId="0" borderId="77" applyNumberFormat="0" applyFill="0" applyAlignment="0" applyProtection="0"/>
    <xf numFmtId="0" fontId="40" fillId="0" borderId="77" applyNumberFormat="0" applyFill="0" applyAlignment="0" applyProtection="0"/>
    <xf numFmtId="0" fontId="40" fillId="0" borderId="77" applyNumberFormat="0" applyFill="0" applyAlignment="0" applyProtection="0"/>
    <xf numFmtId="0" fontId="40" fillId="0" borderId="77" applyNumberFormat="0" applyFill="0" applyAlignment="0" applyProtection="0"/>
    <xf numFmtId="0" fontId="40" fillId="0" borderId="77" applyNumberFormat="0" applyFill="0" applyAlignment="0" applyProtection="0"/>
    <xf numFmtId="0" fontId="40" fillId="0" borderId="77" applyNumberFormat="0" applyFill="0" applyAlignment="0" applyProtection="0"/>
    <xf numFmtId="0" fontId="30" fillId="0" borderId="78" applyNumberFormat="0" applyFill="0" applyAlignment="0" applyProtection="0"/>
    <xf numFmtId="0" fontId="30" fillId="0" borderId="78" applyNumberFormat="0" applyFill="0" applyAlignment="0" applyProtection="0"/>
    <xf numFmtId="0" fontId="30" fillId="0" borderId="78" applyNumberFormat="0" applyFill="0" applyAlignment="0" applyProtection="0"/>
    <xf numFmtId="0" fontId="30" fillId="0" borderId="78" applyNumberFormat="0" applyFill="0" applyAlignment="0" applyProtection="0"/>
    <xf numFmtId="0" fontId="30" fillId="0" borderId="78" applyNumberFormat="0" applyFill="0" applyAlignment="0" applyProtection="0"/>
    <xf numFmtId="0" fontId="30" fillId="0" borderId="7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79" applyNumberFormat="0" applyFill="0" applyAlignment="0" applyProtection="0"/>
    <xf numFmtId="0" fontId="42" fillId="0" borderId="79" applyNumberFormat="0" applyFill="0" applyAlignment="0" applyProtection="0"/>
    <xf numFmtId="0" fontId="42" fillId="0" borderId="79" applyNumberFormat="0" applyFill="0" applyAlignment="0" applyProtection="0"/>
    <xf numFmtId="0" fontId="42" fillId="0" borderId="79" applyNumberFormat="0" applyFill="0" applyAlignment="0" applyProtection="0"/>
    <xf numFmtId="0" fontId="42" fillId="0" borderId="79" applyNumberFormat="0" applyFill="0" applyAlignment="0" applyProtection="0"/>
    <xf numFmtId="0" fontId="42" fillId="0" borderId="7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1">
    <xf numFmtId="0" fontId="0" fillId="0" borderId="0" xfId="0"/>
    <xf numFmtId="0" fontId="3" fillId="0" borderId="0" xfId="0" applyFont="1"/>
    <xf numFmtId="0" fontId="6" fillId="0" borderId="0" xfId="101" applyFont="1" applyAlignment="1" applyProtection="1">
      <alignment horizontal="left" vertical="center"/>
      <protection locked="0"/>
    </xf>
    <xf numFmtId="0" fontId="5" fillId="0" borderId="0" xfId="101"/>
    <xf numFmtId="0" fontId="7" fillId="0" borderId="0" xfId="101" applyFont="1" applyAlignment="1" applyProtection="1">
      <alignment horizontal="left" vertical="center"/>
      <protection locked="0"/>
    </xf>
    <xf numFmtId="0" fontId="10" fillId="0" borderId="0" xfId="101" applyFont="1"/>
    <xf numFmtId="0" fontId="6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3" fillId="0" borderId="0" xfId="0" applyFont="1"/>
    <xf numFmtId="3" fontId="0" fillId="0" borderId="0" xfId="0" applyNumberForma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3" fontId="18" fillId="0" borderId="0" xfId="0" applyNumberFormat="1" applyFont="1" applyAlignment="1">
      <alignment vertic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2" borderId="0" xfId="0" applyFont="1" applyFill="1"/>
    <xf numFmtId="0" fontId="12" fillId="0" borderId="0" xfId="101" applyFont="1"/>
    <xf numFmtId="0" fontId="19" fillId="0" borderId="0" xfId="104" applyFont="1" applyAlignment="1">
      <alignment horizontal="center"/>
    </xf>
    <xf numFmtId="0" fontId="9" fillId="0" borderId="0" xfId="0" applyFont="1"/>
    <xf numFmtId="0" fontId="7" fillId="0" borderId="0" xfId="101" applyFont="1" applyAlignment="1" applyProtection="1">
      <alignment vertical="top"/>
      <protection locked="0"/>
    </xf>
    <xf numFmtId="3" fontId="2" fillId="5" borderId="9" xfId="101" applyNumberFormat="1" applyFont="1" applyFill="1" applyBorder="1" applyAlignment="1">
      <alignment horizontal="right" vertical="center" indent="1"/>
    </xf>
    <xf numFmtId="0" fontId="0" fillId="2" borderId="0" xfId="0" applyFill="1"/>
    <xf numFmtId="3" fontId="2" fillId="9" borderId="13" xfId="101" applyNumberFormat="1" applyFont="1" applyFill="1" applyBorder="1" applyAlignment="1">
      <alignment horizontal="right" vertical="center" indent="1"/>
    </xf>
    <xf numFmtId="164" fontId="2" fillId="9" borderId="14" xfId="101" applyNumberFormat="1" applyFont="1" applyFill="1" applyBorder="1" applyAlignment="1">
      <alignment horizontal="right" vertical="center" indent="2"/>
    </xf>
    <xf numFmtId="164" fontId="2" fillId="9" borderId="15" xfId="101" applyNumberFormat="1" applyFont="1" applyFill="1" applyBorder="1" applyAlignment="1">
      <alignment horizontal="right" vertical="center" indent="2"/>
    </xf>
    <xf numFmtId="3" fontId="2" fillId="5" borderId="30" xfId="101" applyNumberFormat="1" applyFont="1" applyFill="1" applyBorder="1" applyAlignment="1">
      <alignment horizontal="right" vertical="center" indent="1"/>
    </xf>
    <xf numFmtId="164" fontId="9" fillId="6" borderId="32" xfId="101" applyNumberFormat="1" applyFont="1" applyFill="1" applyBorder="1" applyAlignment="1">
      <alignment horizontal="right" vertical="center" indent="2"/>
    </xf>
    <xf numFmtId="164" fontId="9" fillId="6" borderId="33" xfId="101" applyNumberFormat="1" applyFont="1" applyFill="1" applyBorder="1" applyAlignment="1">
      <alignment horizontal="right" vertical="center" indent="2"/>
    </xf>
    <xf numFmtId="0" fontId="23" fillId="0" borderId="0" xfId="0" applyFont="1"/>
    <xf numFmtId="1" fontId="2" fillId="9" borderId="34" xfId="102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8" fillId="6" borderId="43" xfId="101" applyFont="1" applyFill="1" applyBorder="1" applyAlignment="1">
      <alignment horizontal="center" vertical="center"/>
    </xf>
    <xf numFmtId="0" fontId="2" fillId="9" borderId="44" xfId="101" applyFont="1" applyFill="1" applyBorder="1" applyAlignment="1">
      <alignment horizontal="center" vertical="center"/>
    </xf>
    <xf numFmtId="0" fontId="8" fillId="0" borderId="0" xfId="0" applyFont="1"/>
    <xf numFmtId="1" fontId="2" fillId="9" borderId="45" xfId="102" applyNumberFormat="1" applyFont="1" applyFill="1" applyBorder="1" applyAlignment="1">
      <alignment horizontal="right" vertical="top"/>
    </xf>
    <xf numFmtId="1" fontId="2" fillId="9" borderId="37" xfId="102" applyNumberFormat="1" applyFont="1" applyFill="1" applyBorder="1" applyAlignment="1">
      <alignment horizontal="left" wrapText="1"/>
    </xf>
    <xf numFmtId="3" fontId="2" fillId="10" borderId="39" xfId="0" applyNumberFormat="1" applyFont="1" applyFill="1" applyBorder="1" applyAlignment="1">
      <alignment horizontal="right" vertical="center" indent="2"/>
    </xf>
    <xf numFmtId="3" fontId="2" fillId="9" borderId="40" xfId="0" applyNumberFormat="1" applyFont="1" applyFill="1" applyBorder="1" applyAlignment="1">
      <alignment horizontal="right" vertical="center" indent="2"/>
    </xf>
    <xf numFmtId="3" fontId="2" fillId="9" borderId="39" xfId="0" applyNumberFormat="1" applyFont="1" applyFill="1" applyBorder="1" applyAlignment="1">
      <alignment horizontal="right" vertical="center" indent="2"/>
    </xf>
    <xf numFmtId="1" fontId="2" fillId="9" borderId="17" xfId="102" applyNumberFormat="1" applyFont="1" applyFill="1" applyBorder="1" applyAlignment="1">
      <alignment horizontal="right" vertical="top" wrapText="1"/>
    </xf>
    <xf numFmtId="1" fontId="2" fillId="9" borderId="55" xfId="102" applyNumberFormat="1" applyFont="1" applyFill="1" applyBorder="1" applyAlignment="1">
      <alignment horizontal="right" vertical="top"/>
    </xf>
    <xf numFmtId="165" fontId="2" fillId="10" borderId="40" xfId="0" applyNumberFormat="1" applyFont="1" applyFill="1" applyBorder="1" applyAlignment="1">
      <alignment horizontal="right" vertical="center" indent="3"/>
    </xf>
    <xf numFmtId="165" fontId="2" fillId="10" borderId="53" xfId="0" applyNumberFormat="1" applyFont="1" applyFill="1" applyBorder="1" applyAlignment="1">
      <alignment horizontal="right" vertical="center" indent="3"/>
    </xf>
    <xf numFmtId="3" fontId="2" fillId="10" borderId="59" xfId="0" applyNumberFormat="1" applyFont="1" applyFill="1" applyBorder="1" applyAlignment="1">
      <alignment horizontal="right" vertical="center" indent="4"/>
    </xf>
    <xf numFmtId="0" fontId="12" fillId="2" borderId="0" xfId="0" applyFont="1" applyFill="1"/>
    <xf numFmtId="0" fontId="3" fillId="0" borderId="0" xfId="0" applyFont="1" applyAlignment="1">
      <alignment vertical="top" wrapText="1"/>
    </xf>
    <xf numFmtId="0" fontId="7" fillId="2" borderId="0" xfId="101" applyFont="1" applyFill="1" applyAlignment="1" applyProtection="1">
      <alignment horizontal="left" vertical="center"/>
      <protection locked="0"/>
    </xf>
    <xf numFmtId="0" fontId="6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9" fillId="8" borderId="65" xfId="0" applyFont="1" applyFill="1" applyBorder="1" applyAlignment="1">
      <alignment horizontal="left" vertical="center" indent="1"/>
    </xf>
    <xf numFmtId="3" fontId="14" fillId="6" borderId="5" xfId="0" applyNumberFormat="1" applyFont="1" applyFill="1" applyBorder="1" applyAlignment="1">
      <alignment horizontal="right" vertical="center" wrapText="1" indent="2"/>
    </xf>
    <xf numFmtId="0" fontId="9" fillId="3" borderId="65" xfId="0" applyFont="1" applyFill="1" applyBorder="1" applyAlignment="1">
      <alignment horizontal="left" vertical="center" indent="1"/>
    </xf>
    <xf numFmtId="3" fontId="14" fillId="2" borderId="5" xfId="0" applyNumberFormat="1" applyFont="1" applyFill="1" applyBorder="1" applyAlignment="1">
      <alignment horizontal="right" vertical="center" wrapText="1" indent="2"/>
    </xf>
    <xf numFmtId="0" fontId="2" fillId="10" borderId="68" xfId="0" applyFont="1" applyFill="1" applyBorder="1" applyAlignment="1">
      <alignment horizontal="left" vertical="center" wrapText="1" indent="1"/>
    </xf>
    <xf numFmtId="3" fontId="2" fillId="10" borderId="21" xfId="0" applyNumberFormat="1" applyFont="1" applyFill="1" applyBorder="1" applyAlignment="1">
      <alignment horizontal="right" vertical="center" wrapText="1" indent="2"/>
    </xf>
    <xf numFmtId="164" fontId="14" fillId="6" borderId="63" xfId="1" applyNumberFormat="1" applyFont="1" applyFill="1" applyBorder="1" applyAlignment="1">
      <alignment horizontal="right" vertical="center" wrapText="1" indent="2"/>
    </xf>
    <xf numFmtId="164" fontId="14" fillId="2" borderId="63" xfId="1" applyNumberFormat="1" applyFont="1" applyFill="1" applyBorder="1" applyAlignment="1">
      <alignment horizontal="right" vertical="center" wrapText="1" indent="2"/>
    </xf>
    <xf numFmtId="164" fontId="2" fillId="9" borderId="64" xfId="1" applyNumberFormat="1" applyFont="1" applyFill="1" applyBorder="1" applyAlignment="1">
      <alignment horizontal="right" vertical="center" wrapText="1" indent="2"/>
    </xf>
    <xf numFmtId="3" fontId="9" fillId="6" borderId="42" xfId="0" applyNumberFormat="1" applyFont="1" applyFill="1" applyBorder="1" applyAlignment="1">
      <alignment horizontal="right" vertical="center" indent="2"/>
    </xf>
    <xf numFmtId="0" fontId="13" fillId="0" borderId="0" xfId="0" applyFont="1" applyAlignment="1">
      <alignment vertical="top" wrapText="1"/>
    </xf>
    <xf numFmtId="0" fontId="20" fillId="5" borderId="22" xfId="104" applyFont="1" applyFill="1" applyBorder="1" applyAlignment="1">
      <alignment vertical="center" wrapText="1"/>
    </xf>
    <xf numFmtId="0" fontId="20" fillId="5" borderId="37" xfId="104" applyFont="1" applyFill="1" applyBorder="1" applyAlignment="1">
      <alignment vertical="center" wrapText="1"/>
    </xf>
    <xf numFmtId="0" fontId="20" fillId="5" borderId="24" xfId="104" applyFont="1" applyFill="1" applyBorder="1" applyAlignment="1">
      <alignment horizontal="left" wrapText="1"/>
    </xf>
    <xf numFmtId="3" fontId="2" fillId="5" borderId="9" xfId="101" applyNumberFormat="1" applyFont="1" applyFill="1" applyBorder="1" applyAlignment="1">
      <alignment horizontal="right" vertical="center" indent="4"/>
    </xf>
    <xf numFmtId="0" fontId="20" fillId="5" borderId="10" xfId="104" applyFont="1" applyFill="1" applyBorder="1" applyAlignment="1">
      <alignment vertical="center" wrapText="1"/>
    </xf>
    <xf numFmtId="3" fontId="2" fillId="5" borderId="82" xfId="101" applyNumberFormat="1" applyFont="1" applyFill="1" applyBorder="1" applyAlignment="1">
      <alignment horizontal="right" vertical="center" indent="4"/>
    </xf>
    <xf numFmtId="1" fontId="2" fillId="5" borderId="80" xfId="102" applyNumberFormat="1" applyFont="1" applyFill="1" applyBorder="1" applyAlignment="1">
      <alignment horizontal="right" vertical="top"/>
    </xf>
    <xf numFmtId="0" fontId="2" fillId="7" borderId="58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3" fontId="8" fillId="6" borderId="86" xfId="103" applyNumberFormat="1" applyFont="1" applyFill="1" applyBorder="1" applyAlignment="1">
      <alignment horizontal="left" vertical="center"/>
    </xf>
    <xf numFmtId="3" fontId="8" fillId="2" borderId="86" xfId="103" applyNumberFormat="1" applyFont="1" applyFill="1" applyBorder="1" applyAlignment="1">
      <alignment horizontal="left" vertical="center"/>
    </xf>
    <xf numFmtId="3" fontId="8" fillId="2" borderId="0" xfId="103" applyNumberFormat="1" applyFont="1" applyFill="1" applyAlignment="1">
      <alignment horizontal="left" vertical="center"/>
    </xf>
    <xf numFmtId="3" fontId="8" fillId="6" borderId="92" xfId="103" applyNumberFormat="1" applyFont="1" applyFill="1" applyBorder="1" applyAlignment="1">
      <alignment horizontal="left" vertical="center"/>
    </xf>
    <xf numFmtId="3" fontId="8" fillId="2" borderId="92" xfId="103" applyNumberFormat="1" applyFont="1" applyFill="1" applyBorder="1" applyAlignment="1">
      <alignment horizontal="left" vertical="center"/>
    </xf>
    <xf numFmtId="3" fontId="2" fillId="5" borderId="82" xfId="101" applyNumberFormat="1" applyFont="1" applyFill="1" applyBorder="1" applyAlignment="1">
      <alignment horizontal="right" vertical="center" indent="1"/>
    </xf>
    <xf numFmtId="3" fontId="9" fillId="6" borderId="91" xfId="104" applyNumberFormat="1" applyFont="1" applyFill="1" applyBorder="1" applyAlignment="1">
      <alignment horizontal="right" vertical="center" indent="1"/>
    </xf>
    <xf numFmtId="3" fontId="9" fillId="6" borderId="88" xfId="104" applyNumberFormat="1" applyFont="1" applyFill="1" applyBorder="1" applyAlignment="1">
      <alignment horizontal="right" vertical="center" indent="1"/>
    </xf>
    <xf numFmtId="3" fontId="9" fillId="2" borderId="91" xfId="104" applyNumberFormat="1" applyFont="1" applyFill="1" applyBorder="1" applyAlignment="1">
      <alignment horizontal="right" vertical="center" indent="1"/>
    </xf>
    <xf numFmtId="3" fontId="9" fillId="2" borderId="88" xfId="104" applyNumberFormat="1" applyFont="1" applyFill="1" applyBorder="1" applyAlignment="1">
      <alignment horizontal="right" vertical="center" indent="1"/>
    </xf>
    <xf numFmtId="3" fontId="2" fillId="5" borderId="87" xfId="101" applyNumberFormat="1" applyFont="1" applyFill="1" applyBorder="1" applyAlignment="1">
      <alignment horizontal="right" vertical="center" indent="1"/>
    </xf>
    <xf numFmtId="3" fontId="2" fillId="5" borderId="88" xfId="101" applyNumberFormat="1" applyFont="1" applyFill="1" applyBorder="1" applyAlignment="1">
      <alignment horizontal="right" vertical="center" indent="1"/>
    </xf>
    <xf numFmtId="3" fontId="2" fillId="5" borderId="84" xfId="101" applyNumberFormat="1" applyFont="1" applyFill="1" applyBorder="1" applyAlignment="1">
      <alignment horizontal="right" vertical="center" indent="1"/>
    </xf>
    <xf numFmtId="165" fontId="2" fillId="5" borderId="97" xfId="101" applyNumberFormat="1" applyFont="1" applyFill="1" applyBorder="1" applyAlignment="1">
      <alignment horizontal="right" vertical="center" indent="4"/>
    </xf>
    <xf numFmtId="165" fontId="9" fillId="6" borderId="98" xfId="104" applyNumberFormat="1" applyFont="1" applyFill="1" applyBorder="1" applyAlignment="1">
      <alignment horizontal="right" vertical="center" indent="4"/>
    </xf>
    <xf numFmtId="165" fontId="9" fillId="2" borderId="98" xfId="104" applyNumberFormat="1" applyFont="1" applyFill="1" applyBorder="1" applyAlignment="1">
      <alignment horizontal="right" vertical="center" indent="4"/>
    </xf>
    <xf numFmtId="165" fontId="2" fillId="5" borderId="99" xfId="101" applyNumberFormat="1" applyFont="1" applyFill="1" applyBorder="1" applyAlignment="1">
      <alignment horizontal="right" vertical="center" indent="4"/>
    </xf>
    <xf numFmtId="165" fontId="2" fillId="5" borderId="100" xfId="101" applyNumberFormat="1" applyFont="1" applyFill="1" applyBorder="1" applyAlignment="1">
      <alignment horizontal="right" vertical="center" indent="4"/>
    </xf>
    <xf numFmtId="164" fontId="2" fillId="9" borderId="60" xfId="1" applyNumberFormat="1" applyFont="1" applyFill="1" applyBorder="1" applyAlignment="1">
      <alignment horizontal="right" vertical="center" wrapText="1" indent="2"/>
    </xf>
    <xf numFmtId="164" fontId="0" fillId="2" borderId="0" xfId="0" applyNumberFormat="1" applyFill="1"/>
    <xf numFmtId="0" fontId="43" fillId="0" borderId="0" xfId="0" applyFont="1" applyAlignment="1">
      <alignment vertical="top" wrapText="1"/>
    </xf>
    <xf numFmtId="1" fontId="0" fillId="0" borderId="0" xfId="0" applyNumberFormat="1"/>
    <xf numFmtId="0" fontId="13" fillId="2" borderId="0" xfId="0" applyFont="1" applyFill="1"/>
    <xf numFmtId="0" fontId="6" fillId="0" borderId="0" xfId="0" applyFont="1" applyAlignment="1">
      <alignment vertical="top"/>
    </xf>
    <xf numFmtId="0" fontId="13" fillId="0" borderId="0" xfId="0" applyFont="1" applyAlignment="1">
      <alignment wrapText="1"/>
    </xf>
    <xf numFmtId="0" fontId="47" fillId="2" borderId="0" xfId="741" applyFont="1" applyFill="1" applyAlignment="1">
      <alignment vertical="top"/>
    </xf>
    <xf numFmtId="0" fontId="48" fillId="33" borderId="0" xfId="741" applyFont="1" applyFill="1" applyAlignment="1">
      <alignment vertical="top"/>
    </xf>
    <xf numFmtId="0" fontId="49" fillId="33" borderId="0" xfId="741" applyFont="1" applyFill="1" applyAlignment="1">
      <alignment vertical="top"/>
    </xf>
    <xf numFmtId="0" fontId="50" fillId="2" borderId="0" xfId="741" applyFont="1" applyFill="1" applyAlignment="1">
      <alignment vertical="top"/>
    </xf>
    <xf numFmtId="0" fontId="51" fillId="2" borderId="0" xfId="741" applyFont="1" applyFill="1" applyAlignment="1">
      <alignment vertical="top"/>
    </xf>
    <xf numFmtId="0" fontId="52" fillId="2" borderId="0" xfId="741" quotePrefix="1" applyFont="1" applyFill="1" applyAlignment="1">
      <alignment vertical="top"/>
    </xf>
    <xf numFmtId="0" fontId="53" fillId="2" borderId="0" xfId="741" quotePrefix="1" applyFont="1" applyFill="1" applyAlignment="1">
      <alignment vertical="top"/>
    </xf>
    <xf numFmtId="0" fontId="54" fillId="34" borderId="102" xfId="2" applyFont="1" applyFill="1" applyBorder="1" applyAlignment="1" applyProtection="1">
      <alignment horizontal="left" vertical="top" wrapText="1"/>
    </xf>
    <xf numFmtId="0" fontId="47" fillId="2" borderId="0" xfId="741" applyFont="1" applyFill="1" applyAlignment="1">
      <alignment vertical="top" wrapText="1"/>
    </xf>
    <xf numFmtId="0" fontId="4" fillId="34" borderId="0" xfId="2" applyFill="1" applyBorder="1" applyAlignment="1" applyProtection="1">
      <alignment horizontal="left" vertical="top" wrapText="1"/>
    </xf>
    <xf numFmtId="0" fontId="54" fillId="34" borderId="0" xfId="2" applyFont="1" applyFill="1" applyBorder="1" applyAlignment="1" applyProtection="1">
      <alignment horizontal="left" vertical="top" wrapText="1"/>
    </xf>
    <xf numFmtId="0" fontId="4" fillId="34" borderId="103" xfId="2" applyFill="1" applyBorder="1" applyAlignment="1" applyProtection="1">
      <alignment horizontal="left" vertical="top" wrapText="1"/>
    </xf>
    <xf numFmtId="0" fontId="54" fillId="34" borderId="103" xfId="2" applyFont="1" applyFill="1" applyBorder="1" applyAlignment="1" applyProtection="1">
      <alignment horizontal="left" vertical="top" wrapText="1"/>
    </xf>
    <xf numFmtId="0" fontId="55" fillId="2" borderId="0" xfId="742" applyFont="1" applyFill="1" applyBorder="1" applyAlignment="1" applyProtection="1">
      <alignment horizontal="left" vertical="top"/>
    </xf>
    <xf numFmtId="0" fontId="4" fillId="34" borderId="102" xfId="2" applyFill="1" applyBorder="1" applyAlignment="1" applyProtection="1">
      <alignment horizontal="left" vertical="top" wrapText="1"/>
    </xf>
    <xf numFmtId="3" fontId="9" fillId="6" borderId="0" xfId="101" applyNumberFormat="1" applyFont="1" applyFill="1" applyAlignment="1">
      <alignment horizontal="center" vertical="center" wrapText="1"/>
    </xf>
    <xf numFmtId="3" fontId="9" fillId="6" borderId="88" xfId="104" applyNumberFormat="1" applyFont="1" applyFill="1" applyBorder="1" applyAlignment="1">
      <alignment horizontal="right" vertical="center" indent="4"/>
    </xf>
    <xf numFmtId="3" fontId="2" fillId="5" borderId="88" xfId="101" applyNumberFormat="1" applyFont="1" applyFill="1" applyBorder="1" applyAlignment="1">
      <alignment horizontal="right" vertical="center" indent="4"/>
    </xf>
    <xf numFmtId="3" fontId="2" fillId="5" borderId="30" xfId="101" applyNumberFormat="1" applyFont="1" applyFill="1" applyBorder="1" applyAlignment="1">
      <alignment horizontal="right" vertical="center" indent="4"/>
    </xf>
    <xf numFmtId="0" fontId="44" fillId="0" borderId="0" xfId="101" applyFont="1"/>
    <xf numFmtId="0" fontId="2" fillId="5" borderId="11" xfId="101" applyFont="1" applyFill="1" applyBorder="1" applyAlignment="1">
      <alignment horizontal="center" vertical="center" wrapText="1"/>
    </xf>
    <xf numFmtId="0" fontId="2" fillId="5" borderId="85" xfId="101" applyFont="1" applyFill="1" applyBorder="1" applyAlignment="1">
      <alignment horizontal="center" vertical="center" wrapText="1"/>
    </xf>
    <xf numFmtId="0" fontId="2" fillId="5" borderId="106" xfId="101" applyFont="1" applyFill="1" applyBorder="1" applyAlignment="1">
      <alignment horizontal="center" vertical="center" wrapText="1"/>
    </xf>
    <xf numFmtId="0" fontId="2" fillId="5" borderId="107" xfId="10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101" applyFont="1" applyAlignment="1">
      <alignment vertical="center"/>
    </xf>
    <xf numFmtId="1" fontId="2" fillId="9" borderId="108" xfId="102" applyNumberFormat="1" applyFont="1" applyFill="1" applyBorder="1" applyAlignment="1">
      <alignment horizontal="left"/>
    </xf>
    <xf numFmtId="1" fontId="2" fillId="9" borderId="109" xfId="102" applyNumberFormat="1" applyFont="1" applyFill="1" applyBorder="1" applyAlignment="1">
      <alignment horizontal="left" wrapText="1"/>
    </xf>
    <xf numFmtId="1" fontId="2" fillId="9" borderId="114" xfId="102" applyNumberFormat="1" applyFont="1" applyFill="1" applyBorder="1" applyAlignment="1">
      <alignment horizontal="left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85" xfId="0" applyFont="1" applyFill="1" applyBorder="1" applyAlignment="1">
      <alignment horizontal="center" vertical="center" wrapText="1"/>
    </xf>
    <xf numFmtId="0" fontId="2" fillId="10" borderId="115" xfId="0" applyFont="1" applyFill="1" applyBorder="1" applyAlignment="1">
      <alignment horizontal="center" vertical="center" wrapText="1"/>
    </xf>
    <xf numFmtId="3" fontId="2" fillId="9" borderId="119" xfId="0" applyNumberFormat="1" applyFont="1" applyFill="1" applyBorder="1" applyAlignment="1">
      <alignment horizontal="right" vertical="center" indent="2"/>
    </xf>
    <xf numFmtId="3" fontId="14" fillId="6" borderId="116" xfId="0" applyNumberFormat="1" applyFont="1" applyFill="1" applyBorder="1" applyAlignment="1">
      <alignment horizontal="right" vertical="center" indent="4"/>
    </xf>
    <xf numFmtId="3" fontId="14" fillId="0" borderId="116" xfId="0" applyNumberFormat="1" applyFont="1" applyBorder="1" applyAlignment="1">
      <alignment horizontal="right" vertical="center" indent="4"/>
    </xf>
    <xf numFmtId="3" fontId="9" fillId="6" borderId="91" xfId="104" applyNumberFormat="1" applyFont="1" applyFill="1" applyBorder="1" applyAlignment="1">
      <alignment horizontal="right" vertical="center" indent="4"/>
    </xf>
    <xf numFmtId="3" fontId="2" fillId="5" borderId="87" xfId="101" applyNumberFormat="1" applyFont="1" applyFill="1" applyBorder="1" applyAlignment="1">
      <alignment horizontal="right" vertical="center" indent="4"/>
    </xf>
    <xf numFmtId="3" fontId="2" fillId="5" borderId="84" xfId="101" applyNumberFormat="1" applyFont="1" applyFill="1" applyBorder="1" applyAlignment="1">
      <alignment horizontal="right" vertical="center" indent="4"/>
    </xf>
    <xf numFmtId="3" fontId="9" fillId="2" borderId="42" xfId="0" applyNumberFormat="1" applyFont="1" applyFill="1" applyBorder="1" applyAlignment="1">
      <alignment horizontal="right" vertical="center" indent="2"/>
    </xf>
    <xf numFmtId="3" fontId="9" fillId="2" borderId="91" xfId="104" applyNumberFormat="1" applyFont="1" applyFill="1" applyBorder="1" applyAlignment="1">
      <alignment horizontal="right" vertical="center" indent="4"/>
    </xf>
    <xf numFmtId="3" fontId="9" fillId="2" borderId="88" xfId="104" applyNumberFormat="1" applyFont="1" applyFill="1" applyBorder="1" applyAlignment="1">
      <alignment horizontal="right" vertical="center" indent="4"/>
    </xf>
    <xf numFmtId="3" fontId="8" fillId="6" borderId="0" xfId="103" applyNumberFormat="1" applyFont="1" applyFill="1" applyAlignment="1">
      <alignment horizontal="left" vertical="center"/>
    </xf>
    <xf numFmtId="0" fontId="21" fillId="0" borderId="0" xfId="101" applyFont="1"/>
    <xf numFmtId="0" fontId="8" fillId="0" borderId="43" xfId="101" applyFont="1" applyBorder="1" applyAlignment="1">
      <alignment horizontal="center" vertical="center"/>
    </xf>
    <xf numFmtId="3" fontId="9" fillId="0" borderId="0" xfId="101" applyNumberFormat="1" applyFont="1" applyAlignment="1">
      <alignment horizontal="center" vertical="center" wrapText="1"/>
    </xf>
    <xf numFmtId="164" fontId="9" fillId="0" borderId="32" xfId="101" applyNumberFormat="1" applyFont="1" applyBorder="1" applyAlignment="1">
      <alignment horizontal="right" vertical="center" indent="2"/>
    </xf>
    <xf numFmtId="164" fontId="9" fillId="0" borderId="33" xfId="101" applyNumberFormat="1" applyFont="1" applyBorder="1" applyAlignment="1">
      <alignment horizontal="right" vertical="center" indent="2"/>
    </xf>
    <xf numFmtId="3" fontId="17" fillId="6" borderId="89" xfId="0" applyNumberFormat="1" applyFont="1" applyFill="1" applyBorder="1" applyAlignment="1">
      <alignment horizontal="right" vertical="center" indent="1"/>
    </xf>
    <xf numFmtId="3" fontId="17" fillId="6" borderId="111" xfId="0" applyNumberFormat="1" applyFont="1" applyFill="1" applyBorder="1" applyAlignment="1">
      <alignment horizontal="right" vertical="center" indent="1"/>
    </xf>
    <xf numFmtId="3" fontId="17" fillId="2" borderId="89" xfId="0" applyNumberFormat="1" applyFont="1" applyFill="1" applyBorder="1" applyAlignment="1">
      <alignment horizontal="right" vertical="center" indent="1"/>
    </xf>
    <xf numFmtId="3" fontId="17" fillId="2" borderId="111" xfId="0" applyNumberFormat="1" applyFont="1" applyFill="1" applyBorder="1" applyAlignment="1">
      <alignment horizontal="right" vertical="center" indent="1"/>
    </xf>
    <xf numFmtId="3" fontId="16" fillId="9" borderId="39" xfId="0" applyNumberFormat="1" applyFont="1" applyFill="1" applyBorder="1" applyAlignment="1">
      <alignment horizontal="right" vertical="center" indent="1"/>
    </xf>
    <xf numFmtId="3" fontId="16" fillId="9" borderId="35" xfId="0" applyNumberFormat="1" applyFont="1" applyFill="1" applyBorder="1" applyAlignment="1">
      <alignment horizontal="right" vertical="center" indent="1"/>
    </xf>
    <xf numFmtId="3" fontId="16" fillId="9" borderId="112" xfId="0" applyNumberFormat="1" applyFont="1" applyFill="1" applyBorder="1" applyAlignment="1">
      <alignment horizontal="right" vertical="center" indent="1"/>
    </xf>
    <xf numFmtId="0" fontId="2" fillId="2" borderId="0" xfId="101" applyFont="1" applyFill="1" applyAlignment="1">
      <alignment horizontal="center" vertical="center"/>
    </xf>
    <xf numFmtId="3" fontId="2" fillId="2" borderId="0" xfId="101" applyNumberFormat="1" applyFont="1" applyFill="1" applyAlignment="1">
      <alignment horizontal="right" vertical="center" indent="1"/>
    </xf>
    <xf numFmtId="164" fontId="2" fillId="2" borderId="0" xfId="101" applyNumberFormat="1" applyFont="1" applyFill="1" applyAlignment="1">
      <alignment horizontal="right" vertical="center" indent="2"/>
    </xf>
    <xf numFmtId="3" fontId="5" fillId="0" borderId="0" xfId="101" applyNumberFormat="1"/>
    <xf numFmtId="3" fontId="6" fillId="0" borderId="0" xfId="0" applyNumberFormat="1" applyFont="1" applyAlignment="1">
      <alignment horizontal="center" vertical="center" wrapText="1"/>
    </xf>
    <xf numFmtId="3" fontId="56" fillId="6" borderId="89" xfId="0" applyNumberFormat="1" applyFont="1" applyFill="1" applyBorder="1" applyAlignment="1">
      <alignment horizontal="right" vertical="center" indent="1"/>
    </xf>
    <xf numFmtId="0" fontId="59" fillId="0" borderId="0" xfId="0" applyFont="1"/>
    <xf numFmtId="3" fontId="56" fillId="2" borderId="89" xfId="0" applyNumberFormat="1" applyFont="1" applyFill="1" applyBorder="1" applyAlignment="1">
      <alignment horizontal="right" vertical="center" indent="1"/>
    </xf>
    <xf numFmtId="0" fontId="60" fillId="0" borderId="0" xfId="0" applyFont="1"/>
    <xf numFmtId="0" fontId="61" fillId="0" borderId="0" xfId="0" applyFont="1"/>
    <xf numFmtId="166" fontId="0" fillId="0" borderId="0" xfId="1" applyNumberFormat="1" applyFont="1"/>
    <xf numFmtId="0" fontId="62" fillId="0" borderId="0" xfId="101" applyFont="1"/>
    <xf numFmtId="0" fontId="10" fillId="2" borderId="0" xfId="101" applyFont="1" applyFill="1"/>
    <xf numFmtId="0" fontId="63" fillId="0" borderId="0" xfId="0" applyFont="1"/>
    <xf numFmtId="3" fontId="14" fillId="6" borderId="117" xfId="0" applyNumberFormat="1" applyFont="1" applyFill="1" applyBorder="1" applyAlignment="1">
      <alignment horizontal="right" vertical="center" indent="4"/>
    </xf>
    <xf numFmtId="3" fontId="14" fillId="2" borderId="117" xfId="0" applyNumberFormat="1" applyFont="1" applyFill="1" applyBorder="1" applyAlignment="1">
      <alignment horizontal="right" vertical="center" indent="4"/>
    </xf>
    <xf numFmtId="3" fontId="2" fillId="10" borderId="16" xfId="0" applyNumberFormat="1" applyFont="1" applyFill="1" applyBorder="1" applyAlignment="1">
      <alignment horizontal="right" vertical="center" indent="4"/>
    </xf>
    <xf numFmtId="0" fontId="63" fillId="0" borderId="0" xfId="0" applyFont="1" applyAlignment="1">
      <alignment vertical="center"/>
    </xf>
    <xf numFmtId="3" fontId="63" fillId="0" borderId="0" xfId="0" applyNumberFormat="1" applyFont="1"/>
    <xf numFmtId="0" fontId="46" fillId="0" borderId="0" xfId="0" applyFont="1" applyAlignment="1">
      <alignment horizontal="center" vertical="center" wrapText="1"/>
    </xf>
    <xf numFmtId="0" fontId="65" fillId="0" borderId="0" xfId="0" applyFont="1"/>
    <xf numFmtId="166" fontId="63" fillId="0" borderId="0" xfId="1" applyNumberFormat="1" applyFont="1"/>
    <xf numFmtId="3" fontId="14" fillId="6" borderId="63" xfId="1" applyNumberFormat="1" applyFont="1" applyFill="1" applyBorder="1" applyAlignment="1">
      <alignment horizontal="right" vertical="center" wrapText="1" indent="2"/>
    </xf>
    <xf numFmtId="3" fontId="14" fillId="2" borderId="63" xfId="1" applyNumberFormat="1" applyFont="1" applyFill="1" applyBorder="1" applyAlignment="1">
      <alignment horizontal="right" vertical="center" wrapText="1" indent="2"/>
    </xf>
    <xf numFmtId="3" fontId="2" fillId="5" borderId="25" xfId="101" applyNumberFormat="1" applyFont="1" applyFill="1" applyBorder="1" applyAlignment="1">
      <alignment horizontal="right" vertical="center" indent="4"/>
    </xf>
    <xf numFmtId="3" fontId="9" fillId="6" borderId="90" xfId="104" applyNumberFormat="1" applyFont="1" applyFill="1" applyBorder="1" applyAlignment="1">
      <alignment horizontal="right" vertical="center" indent="4"/>
    </xf>
    <xf numFmtId="3" fontId="9" fillId="2" borderId="90" xfId="104" applyNumberFormat="1" applyFont="1" applyFill="1" applyBorder="1" applyAlignment="1">
      <alignment horizontal="right" vertical="center" indent="4"/>
    </xf>
    <xf numFmtId="3" fontId="2" fillId="5" borderId="90" xfId="101" applyNumberFormat="1" applyFont="1" applyFill="1" applyBorder="1" applyAlignment="1">
      <alignment horizontal="right" vertical="center" indent="4"/>
    </xf>
    <xf numFmtId="3" fontId="2" fillId="5" borderId="31" xfId="101" applyNumberFormat="1" applyFont="1" applyFill="1" applyBorder="1" applyAlignment="1">
      <alignment horizontal="right" vertical="center" indent="4"/>
    </xf>
    <xf numFmtId="3" fontId="14" fillId="6" borderId="121" xfId="0" applyNumberFormat="1" applyFont="1" applyFill="1" applyBorder="1" applyAlignment="1">
      <alignment horizontal="right" vertical="center" indent="4"/>
    </xf>
    <xf numFmtId="3" fontId="14" fillId="6" borderId="128" xfId="0" applyNumberFormat="1" applyFont="1" applyFill="1" applyBorder="1" applyAlignment="1">
      <alignment horizontal="right" vertical="center" indent="4"/>
    </xf>
    <xf numFmtId="3" fontId="14" fillId="6" borderId="0" xfId="0" applyNumberFormat="1" applyFont="1" applyFill="1" applyAlignment="1">
      <alignment horizontal="right" vertical="center" indent="2"/>
    </xf>
    <xf numFmtId="3" fontId="14" fillId="2" borderId="0" xfId="0" applyNumberFormat="1" applyFont="1" applyFill="1" applyAlignment="1">
      <alignment horizontal="right" vertical="center" indent="2"/>
    </xf>
    <xf numFmtId="3" fontId="14" fillId="6" borderId="130" xfId="0" applyNumberFormat="1" applyFont="1" applyFill="1" applyBorder="1" applyAlignment="1">
      <alignment horizontal="right" vertical="center" indent="2"/>
    </xf>
    <xf numFmtId="3" fontId="14" fillId="2" borderId="130" xfId="0" applyNumberFormat="1" applyFont="1" applyFill="1" applyBorder="1" applyAlignment="1">
      <alignment horizontal="right" vertical="center" indent="2"/>
    </xf>
    <xf numFmtId="3" fontId="14" fillId="6" borderId="131" xfId="0" applyNumberFormat="1" applyFont="1" applyFill="1" applyBorder="1" applyAlignment="1">
      <alignment horizontal="right" vertical="center" indent="2"/>
    </xf>
    <xf numFmtId="3" fontId="14" fillId="2" borderId="131" xfId="0" applyNumberFormat="1" applyFont="1" applyFill="1" applyBorder="1" applyAlignment="1">
      <alignment horizontal="right" vertical="center" indent="2"/>
    </xf>
    <xf numFmtId="3" fontId="9" fillId="6" borderId="132" xfId="0" applyNumberFormat="1" applyFont="1" applyFill="1" applyBorder="1" applyAlignment="1">
      <alignment horizontal="right" vertical="center" indent="2"/>
    </xf>
    <xf numFmtId="3" fontId="9" fillId="6" borderId="133" xfId="0" applyNumberFormat="1" applyFont="1" applyFill="1" applyBorder="1" applyAlignment="1">
      <alignment horizontal="right" vertical="center" indent="2"/>
    </xf>
    <xf numFmtId="3" fontId="9" fillId="6" borderId="134" xfId="0" applyNumberFormat="1" applyFont="1" applyFill="1" applyBorder="1" applyAlignment="1">
      <alignment horizontal="right" vertical="center" indent="2"/>
    </xf>
    <xf numFmtId="165" fontId="14" fillId="6" borderId="135" xfId="0" applyNumberFormat="1" applyFont="1" applyFill="1" applyBorder="1" applyAlignment="1">
      <alignment horizontal="right" vertical="center" indent="3"/>
    </xf>
    <xf numFmtId="3" fontId="9" fillId="2" borderId="136" xfId="0" applyNumberFormat="1" applyFont="1" applyFill="1" applyBorder="1" applyAlignment="1">
      <alignment horizontal="right" vertical="center" indent="2"/>
    </xf>
    <xf numFmtId="165" fontId="14" fillId="2" borderId="137" xfId="0" applyNumberFormat="1" applyFont="1" applyFill="1" applyBorder="1" applyAlignment="1">
      <alignment horizontal="right" vertical="center" indent="3"/>
    </xf>
    <xf numFmtId="3" fontId="9" fillId="6" borderId="136" xfId="0" applyNumberFormat="1" applyFont="1" applyFill="1" applyBorder="1" applyAlignment="1">
      <alignment horizontal="right" vertical="center" indent="2"/>
    </xf>
    <xf numFmtId="165" fontId="14" fillId="6" borderId="137" xfId="0" applyNumberFormat="1" applyFont="1" applyFill="1" applyBorder="1" applyAlignment="1">
      <alignment horizontal="right" vertical="center" indent="3"/>
    </xf>
    <xf numFmtId="3" fontId="9" fillId="6" borderId="138" xfId="0" applyNumberFormat="1" applyFont="1" applyFill="1" applyBorder="1" applyAlignment="1">
      <alignment horizontal="right" vertical="center" indent="2"/>
    </xf>
    <xf numFmtId="165" fontId="14" fillId="6" borderId="139" xfId="0" applyNumberFormat="1" applyFont="1" applyFill="1" applyBorder="1" applyAlignment="1">
      <alignment horizontal="right" vertical="center" indent="3"/>
    </xf>
    <xf numFmtId="165" fontId="14" fillId="6" borderId="62" xfId="0" applyNumberFormat="1" applyFont="1" applyFill="1" applyBorder="1" applyAlignment="1">
      <alignment horizontal="right" vertical="center" indent="3"/>
    </xf>
    <xf numFmtId="165" fontId="14" fillId="2" borderId="63" xfId="0" applyNumberFormat="1" applyFont="1" applyFill="1" applyBorder="1" applyAlignment="1">
      <alignment horizontal="right" vertical="center" indent="3"/>
    </xf>
    <xf numFmtId="165" fontId="14" fillId="6" borderId="63" xfId="0" applyNumberFormat="1" applyFont="1" applyFill="1" applyBorder="1" applyAlignment="1">
      <alignment horizontal="right" vertical="center" indent="3"/>
    </xf>
    <xf numFmtId="165" fontId="14" fillId="6" borderId="140" xfId="0" applyNumberFormat="1" applyFont="1" applyFill="1" applyBorder="1" applyAlignment="1">
      <alignment horizontal="right" vertical="center" indent="3"/>
    </xf>
    <xf numFmtId="3" fontId="9" fillId="6" borderId="141" xfId="0" applyNumberFormat="1" applyFont="1" applyFill="1" applyBorder="1" applyAlignment="1">
      <alignment horizontal="right" vertical="center" indent="2"/>
    </xf>
    <xf numFmtId="3" fontId="9" fillId="2" borderId="142" xfId="0" applyNumberFormat="1" applyFont="1" applyFill="1" applyBorder="1" applyAlignment="1">
      <alignment horizontal="right" vertical="center" indent="2"/>
    </xf>
    <xf numFmtId="3" fontId="9" fillId="6" borderId="142" xfId="0" applyNumberFormat="1" applyFont="1" applyFill="1" applyBorder="1" applyAlignment="1">
      <alignment horizontal="right" vertical="center" indent="2"/>
    </xf>
    <xf numFmtId="3" fontId="9" fillId="6" borderId="143" xfId="0" applyNumberFormat="1" applyFont="1" applyFill="1" applyBorder="1" applyAlignment="1">
      <alignment horizontal="right" vertical="center" indent="2"/>
    </xf>
    <xf numFmtId="1" fontId="2" fillId="9" borderId="144" xfId="102" applyNumberFormat="1" applyFont="1" applyFill="1" applyBorder="1" applyAlignment="1">
      <alignment horizontal="left"/>
    </xf>
    <xf numFmtId="165" fontId="14" fillId="6" borderId="116" xfId="0" applyNumberFormat="1" applyFont="1" applyFill="1" applyBorder="1" applyAlignment="1">
      <alignment horizontal="right" vertical="center" indent="2"/>
    </xf>
    <xf numFmtId="165" fontId="14" fillId="2" borderId="116" xfId="0" applyNumberFormat="1" applyFont="1" applyFill="1" applyBorder="1" applyAlignment="1">
      <alignment horizontal="right" vertical="center" indent="2"/>
    </xf>
    <xf numFmtId="164" fontId="14" fillId="6" borderId="129" xfId="0" applyNumberFormat="1" applyFont="1" applyFill="1" applyBorder="1" applyAlignment="1">
      <alignment horizontal="right" vertical="center" indent="2"/>
    </xf>
    <xf numFmtId="164" fontId="14" fillId="2" borderId="129" xfId="0" applyNumberFormat="1" applyFont="1" applyFill="1" applyBorder="1" applyAlignment="1">
      <alignment horizontal="right" vertical="center" indent="2"/>
    </xf>
    <xf numFmtId="164" fontId="14" fillId="6" borderId="0" xfId="0" applyNumberFormat="1" applyFont="1" applyFill="1" applyAlignment="1">
      <alignment horizontal="right" vertical="center" indent="2"/>
    </xf>
    <xf numFmtId="164" fontId="14" fillId="2" borderId="0" xfId="0" applyNumberFormat="1" applyFont="1" applyFill="1" applyAlignment="1">
      <alignment horizontal="right" vertical="center" indent="2"/>
    </xf>
    <xf numFmtId="165" fontId="14" fillId="6" borderId="117" xfId="0" applyNumberFormat="1" applyFont="1" applyFill="1" applyBorder="1" applyAlignment="1">
      <alignment horizontal="right" vertical="center" indent="2"/>
    </xf>
    <xf numFmtId="165" fontId="14" fillId="2" borderId="117" xfId="0" applyNumberFormat="1" applyFont="1" applyFill="1" applyBorder="1" applyAlignment="1">
      <alignment horizontal="right" vertical="center" indent="2"/>
    </xf>
    <xf numFmtId="164" fontId="2" fillId="9" borderId="120" xfId="0" applyNumberFormat="1" applyFont="1" applyFill="1" applyBorder="1" applyAlignment="1">
      <alignment horizontal="right" vertical="center" indent="2"/>
    </xf>
    <xf numFmtId="165" fontId="2" fillId="10" borderId="35" xfId="0" applyNumberFormat="1" applyFont="1" applyFill="1" applyBorder="1" applyAlignment="1">
      <alignment horizontal="right" vertical="center" indent="2"/>
    </xf>
    <xf numFmtId="165" fontId="2" fillId="10" borderId="104" xfId="0" applyNumberFormat="1" applyFont="1" applyFill="1" applyBorder="1" applyAlignment="1">
      <alignment horizontal="right" vertical="center" indent="2"/>
    </xf>
    <xf numFmtId="0" fontId="66" fillId="0" borderId="0" xfId="0" applyFont="1" applyAlignment="1">
      <alignment vertical="center"/>
    </xf>
    <xf numFmtId="0" fontId="45" fillId="0" borderId="0" xfId="0" applyFont="1"/>
    <xf numFmtId="0" fontId="66" fillId="0" borderId="0" xfId="101" applyFont="1"/>
    <xf numFmtId="0" fontId="2" fillId="5" borderId="36" xfId="101" applyFont="1" applyFill="1" applyBorder="1" applyAlignment="1">
      <alignment horizontal="center" vertical="center"/>
    </xf>
    <xf numFmtId="0" fontId="2" fillId="5" borderId="105" xfId="101" applyFont="1" applyFill="1" applyBorder="1" applyAlignment="1">
      <alignment horizontal="center" vertical="center"/>
    </xf>
    <xf numFmtId="0" fontId="2" fillId="5" borderId="1" xfId="101" applyFont="1" applyFill="1" applyBorder="1" applyAlignment="1">
      <alignment horizontal="center" vertical="center" wrapText="1"/>
    </xf>
    <xf numFmtId="0" fontId="2" fillId="5" borderId="2" xfId="101" applyFont="1" applyFill="1" applyBorder="1" applyAlignment="1">
      <alignment horizontal="center" vertical="center" wrapText="1"/>
    </xf>
    <xf numFmtId="0" fontId="2" fillId="5" borderId="3" xfId="101" applyFont="1" applyFill="1" applyBorder="1" applyAlignment="1">
      <alignment horizontal="center" vertical="center" wrapText="1"/>
    </xf>
    <xf numFmtId="0" fontId="2" fillId="5" borderId="4" xfId="101" applyFont="1" applyFill="1" applyBorder="1" applyAlignment="1">
      <alignment horizontal="center" vertical="center" wrapText="1"/>
    </xf>
    <xf numFmtId="3" fontId="8" fillId="0" borderId="19" xfId="103" applyNumberFormat="1" applyFont="1" applyBorder="1" applyAlignment="1">
      <alignment horizontal="left" vertical="center" indent="1"/>
    </xf>
    <xf numFmtId="3" fontId="8" fillId="0" borderId="46" xfId="103" applyNumberFormat="1" applyFont="1" applyBorder="1" applyAlignment="1">
      <alignment horizontal="left" vertical="center" indent="1"/>
    </xf>
    <xf numFmtId="3" fontId="8" fillId="6" borderId="19" xfId="103" applyNumberFormat="1" applyFont="1" applyFill="1" applyBorder="1" applyAlignment="1">
      <alignment horizontal="left" vertical="center" indent="1"/>
    </xf>
    <xf numFmtId="3" fontId="8" fillId="6" borderId="46" xfId="103" applyNumberFormat="1" applyFont="1" applyFill="1" applyBorder="1" applyAlignment="1">
      <alignment horizontal="left" vertical="center" indent="1"/>
    </xf>
    <xf numFmtId="3" fontId="8" fillId="6" borderId="41" xfId="103" applyNumberFormat="1" applyFont="1" applyFill="1" applyBorder="1" applyAlignment="1">
      <alignment horizontal="left" vertical="center" indent="1"/>
    </xf>
    <xf numFmtId="3" fontId="8" fillId="6" borderId="50" xfId="103" applyNumberFormat="1" applyFont="1" applyFill="1" applyBorder="1" applyAlignment="1">
      <alignment horizontal="left" vertical="center" indent="1"/>
    </xf>
    <xf numFmtId="0" fontId="2" fillId="9" borderId="51" xfId="104" applyFont="1" applyFill="1" applyBorder="1" applyAlignment="1">
      <alignment horizontal="left" indent="1"/>
    </xf>
    <xf numFmtId="0" fontId="2" fillId="9" borderId="52" xfId="104" applyFont="1" applyFill="1" applyBorder="1" applyAlignment="1">
      <alignment horizontal="left" indent="1"/>
    </xf>
    <xf numFmtId="0" fontId="2" fillId="10" borderId="48" xfId="0" applyFont="1" applyFill="1" applyBorder="1" applyAlignment="1">
      <alignment horizontal="center" vertical="center" wrapText="1"/>
    </xf>
    <xf numFmtId="0" fontId="2" fillId="10" borderId="49" xfId="0" applyFont="1" applyFill="1" applyBorder="1" applyAlignment="1">
      <alignment horizontal="center" vertical="center" wrapText="1"/>
    </xf>
    <xf numFmtId="0" fontId="2" fillId="10" borderId="47" xfId="0" applyFont="1" applyFill="1" applyBorder="1" applyAlignment="1">
      <alignment horizontal="center" vertical="center" wrapText="1"/>
    </xf>
    <xf numFmtId="0" fontId="2" fillId="10" borderId="118" xfId="0" applyFont="1" applyFill="1" applyBorder="1" applyAlignment="1">
      <alignment horizontal="center" vertical="center" wrapText="1"/>
    </xf>
    <xf numFmtId="0" fontId="2" fillId="10" borderId="38" xfId="0" applyFont="1" applyFill="1" applyBorder="1" applyAlignment="1">
      <alignment horizontal="center" vertical="center" wrapText="1"/>
    </xf>
    <xf numFmtId="0" fontId="2" fillId="10" borderId="18" xfId="0" applyFont="1" applyFill="1" applyBorder="1" applyAlignment="1">
      <alignment horizontal="center" vertical="center" wrapText="1"/>
    </xf>
    <xf numFmtId="0" fontId="2" fillId="10" borderId="124" xfId="0" applyFont="1" applyFill="1" applyBorder="1" applyAlignment="1">
      <alignment horizontal="center" vertical="center" wrapText="1"/>
    </xf>
    <xf numFmtId="0" fontId="2" fillId="10" borderId="123" xfId="0" applyFont="1" applyFill="1" applyBorder="1" applyAlignment="1">
      <alignment horizontal="center" vertical="center" wrapText="1"/>
    </xf>
    <xf numFmtId="0" fontId="2" fillId="10" borderId="126" xfId="0" applyFont="1" applyFill="1" applyBorder="1" applyAlignment="1">
      <alignment horizontal="center" vertical="center" wrapText="1"/>
    </xf>
    <xf numFmtId="0" fontId="2" fillId="10" borderId="127" xfId="0" applyFont="1" applyFill="1" applyBorder="1" applyAlignment="1">
      <alignment horizontal="center" vertical="center" wrapText="1"/>
    </xf>
    <xf numFmtId="0" fontId="2" fillId="10" borderId="20" xfId="0" applyFont="1" applyFill="1" applyBorder="1" applyAlignment="1">
      <alignment horizontal="center" vertical="center" wrapText="1"/>
    </xf>
    <xf numFmtId="0" fontId="2" fillId="10" borderId="125" xfId="0" applyFont="1" applyFill="1" applyBorder="1" applyAlignment="1">
      <alignment horizontal="center" vertical="center" wrapText="1"/>
    </xf>
    <xf numFmtId="3" fontId="8" fillId="6" borderId="108" xfId="103" applyNumberFormat="1" applyFont="1" applyFill="1" applyBorder="1" applyAlignment="1">
      <alignment horizontal="left" vertical="center" indent="1"/>
    </xf>
    <xf numFmtId="3" fontId="8" fillId="6" borderId="110" xfId="103" applyNumberFormat="1" applyFont="1" applyFill="1" applyBorder="1" applyAlignment="1">
      <alignment horizontal="left" vertical="center" indent="1"/>
    </xf>
    <xf numFmtId="3" fontId="8" fillId="0" borderId="108" xfId="103" applyNumberFormat="1" applyFont="1" applyBorder="1" applyAlignment="1">
      <alignment horizontal="left" vertical="center" indent="1"/>
    </xf>
    <xf numFmtId="3" fontId="8" fillId="0" borderId="110" xfId="103" applyNumberFormat="1" applyFont="1" applyBorder="1" applyAlignment="1">
      <alignment horizontal="left" vertical="center" indent="1"/>
    </xf>
    <xf numFmtId="0" fontId="16" fillId="10" borderId="57" xfId="0" applyFont="1" applyFill="1" applyBorder="1" applyAlignment="1">
      <alignment horizontal="center" vertical="center" wrapText="1"/>
    </xf>
    <xf numFmtId="0" fontId="16" fillId="10" borderId="113" xfId="0" applyFont="1" applyFill="1" applyBorder="1" applyAlignment="1">
      <alignment horizontal="center" vertical="center" wrapText="1"/>
    </xf>
    <xf numFmtId="0" fontId="16" fillId="10" borderId="56" xfId="0" applyFont="1" applyFill="1" applyBorder="1" applyAlignment="1">
      <alignment horizontal="center" vertical="center" wrapText="1"/>
    </xf>
    <xf numFmtId="0" fontId="16" fillId="10" borderId="87" xfId="0" applyFont="1" applyFill="1" applyBorder="1" applyAlignment="1">
      <alignment horizontal="center" vertical="center" wrapText="1"/>
    </xf>
    <xf numFmtId="0" fontId="16" fillId="10" borderId="54" xfId="0" applyFont="1" applyFill="1" applyBorder="1" applyAlignment="1">
      <alignment horizontal="center" vertical="center" wrapText="1"/>
    </xf>
    <xf numFmtId="0" fontId="16" fillId="10" borderId="89" xfId="0" applyFont="1" applyFill="1" applyBorder="1" applyAlignment="1">
      <alignment horizontal="center" vertical="center" wrapText="1"/>
    </xf>
    <xf numFmtId="0" fontId="16" fillId="10" borderId="55" xfId="0" applyFont="1" applyFill="1" applyBorder="1" applyAlignment="1">
      <alignment horizontal="center" vertical="center" wrapText="1"/>
    </xf>
    <xf numFmtId="0" fontId="16" fillId="10" borderId="109" xfId="0" applyFont="1" applyFill="1" applyBorder="1" applyAlignment="1">
      <alignment horizontal="center" vertical="center" wrapText="1"/>
    </xf>
    <xf numFmtId="0" fontId="2" fillId="10" borderId="101" xfId="0" applyFont="1" applyFill="1" applyBorder="1" applyAlignment="1">
      <alignment horizontal="center" vertical="center" wrapText="1"/>
    </xf>
    <xf numFmtId="0" fontId="2" fillId="9" borderId="66" xfId="0" applyFont="1" applyFill="1" applyBorder="1" applyAlignment="1">
      <alignment horizontal="center" vertical="center" wrapText="1"/>
    </xf>
    <xf numFmtId="0" fontId="2" fillId="9" borderId="67" xfId="0" applyFont="1" applyFill="1" applyBorder="1" applyAlignment="1">
      <alignment horizontal="center" vertical="center" wrapText="1"/>
    </xf>
    <xf numFmtId="0" fontId="2" fillId="10" borderId="54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61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10" borderId="62" xfId="0" applyFont="1" applyFill="1" applyBorder="1" applyAlignment="1">
      <alignment horizontal="center" vertical="center" wrapText="1"/>
    </xf>
    <xf numFmtId="0" fontId="2" fillId="9" borderId="66" xfId="0" applyFont="1" applyFill="1" applyBorder="1" applyAlignment="1">
      <alignment horizontal="center" vertical="center"/>
    </xf>
    <xf numFmtId="0" fontId="2" fillId="9" borderId="67" xfId="0" applyFont="1" applyFill="1" applyBorder="1" applyAlignment="1">
      <alignment horizontal="center" vertical="center"/>
    </xf>
    <xf numFmtId="3" fontId="2" fillId="5" borderId="26" xfId="103" applyNumberFormat="1" applyFont="1" applyFill="1" applyBorder="1" applyAlignment="1">
      <alignment horizontal="left" vertical="center"/>
    </xf>
    <xf numFmtId="3" fontId="2" fillId="5" borderId="12" xfId="103" applyNumberFormat="1" applyFont="1" applyFill="1" applyBorder="1" applyAlignment="1">
      <alignment horizontal="left" vertical="center"/>
    </xf>
    <xf numFmtId="3" fontId="2" fillId="5" borderId="86" xfId="103" applyNumberFormat="1" applyFont="1" applyFill="1" applyBorder="1" applyAlignment="1">
      <alignment horizontal="left" vertical="center"/>
    </xf>
    <xf numFmtId="3" fontId="2" fillId="5" borderId="0" xfId="103" applyNumberFormat="1" applyFont="1" applyFill="1" applyAlignment="1">
      <alignment horizontal="left" vertical="center"/>
    </xf>
    <xf numFmtId="3" fontId="2" fillId="5" borderId="28" xfId="103" applyNumberFormat="1" applyFont="1" applyFill="1" applyBorder="1" applyAlignment="1">
      <alignment horizontal="left" vertical="center"/>
    </xf>
    <xf numFmtId="3" fontId="2" fillId="5" borderId="29" xfId="103" applyNumberFormat="1" applyFont="1" applyFill="1" applyBorder="1" applyAlignment="1">
      <alignment horizontal="left" vertical="center"/>
    </xf>
    <xf numFmtId="0" fontId="2" fillId="7" borderId="81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122" xfId="0" applyFont="1" applyFill="1" applyBorder="1" applyAlignment="1">
      <alignment horizontal="center" vertical="center"/>
    </xf>
    <xf numFmtId="0" fontId="2" fillId="7" borderId="93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5" xfId="0" applyFont="1" applyFill="1" applyBorder="1" applyAlignment="1">
      <alignment horizontal="center" vertical="center" wrapText="1"/>
    </xf>
    <xf numFmtId="0" fontId="2" fillId="7" borderId="96" xfId="0" applyFont="1" applyFill="1" applyBorder="1" applyAlignment="1">
      <alignment horizontal="center" vertical="center" wrapText="1"/>
    </xf>
    <xf numFmtId="0" fontId="2" fillId="7" borderId="94" xfId="0" applyFont="1" applyFill="1" applyBorder="1" applyAlignment="1">
      <alignment horizontal="center" vertical="center"/>
    </xf>
    <xf numFmtId="0" fontId="2" fillId="7" borderId="83" xfId="0" applyFont="1" applyFill="1" applyBorder="1" applyAlignment="1">
      <alignment horizontal="center" vertical="center"/>
    </xf>
  </cellXfs>
  <cellStyles count="2041">
    <cellStyle name="20% - Énfasis1 2" xfId="402" xr:uid="{00000000-0005-0000-0000-000000000000}"/>
    <cellStyle name="20% - Énfasis1 3" xfId="403" xr:uid="{00000000-0005-0000-0000-000001000000}"/>
    <cellStyle name="20% - Énfasis1 4" xfId="404" xr:uid="{00000000-0005-0000-0000-000002000000}"/>
    <cellStyle name="20% - Énfasis1 5" xfId="405" xr:uid="{00000000-0005-0000-0000-000003000000}"/>
    <cellStyle name="20% - Énfasis1 6" xfId="406" xr:uid="{00000000-0005-0000-0000-000004000000}"/>
    <cellStyle name="20% - Énfasis1 7" xfId="407" xr:uid="{00000000-0005-0000-0000-000005000000}"/>
    <cellStyle name="20% - Énfasis2 2" xfId="408" xr:uid="{00000000-0005-0000-0000-000006000000}"/>
    <cellStyle name="20% - Énfasis2 3" xfId="409" xr:uid="{00000000-0005-0000-0000-000007000000}"/>
    <cellStyle name="20% - Énfasis2 4" xfId="410" xr:uid="{00000000-0005-0000-0000-000008000000}"/>
    <cellStyle name="20% - Énfasis2 5" xfId="411" xr:uid="{00000000-0005-0000-0000-000009000000}"/>
    <cellStyle name="20% - Énfasis2 6" xfId="412" xr:uid="{00000000-0005-0000-0000-00000A000000}"/>
    <cellStyle name="20% - Énfasis2 7" xfId="413" xr:uid="{00000000-0005-0000-0000-00000B000000}"/>
    <cellStyle name="20% - Énfasis3 2" xfId="414" xr:uid="{00000000-0005-0000-0000-00000C000000}"/>
    <cellStyle name="20% - Énfasis3 3" xfId="415" xr:uid="{00000000-0005-0000-0000-00000D000000}"/>
    <cellStyle name="20% - Énfasis3 4" xfId="416" xr:uid="{00000000-0005-0000-0000-00000E000000}"/>
    <cellStyle name="20% - Énfasis3 5" xfId="417" xr:uid="{00000000-0005-0000-0000-00000F000000}"/>
    <cellStyle name="20% - Énfasis3 6" xfId="418" xr:uid="{00000000-0005-0000-0000-000010000000}"/>
    <cellStyle name="20% - Énfasis3 7" xfId="419" xr:uid="{00000000-0005-0000-0000-000011000000}"/>
    <cellStyle name="20% - Énfasis4 2" xfId="420" xr:uid="{00000000-0005-0000-0000-000012000000}"/>
    <cellStyle name="20% - Énfasis4 3" xfId="421" xr:uid="{00000000-0005-0000-0000-000013000000}"/>
    <cellStyle name="20% - Énfasis4 4" xfId="422" xr:uid="{00000000-0005-0000-0000-000014000000}"/>
    <cellStyle name="20% - Énfasis4 5" xfId="423" xr:uid="{00000000-0005-0000-0000-000015000000}"/>
    <cellStyle name="20% - Énfasis4 6" xfId="424" xr:uid="{00000000-0005-0000-0000-000016000000}"/>
    <cellStyle name="20% - Énfasis4 7" xfId="425" xr:uid="{00000000-0005-0000-0000-000017000000}"/>
    <cellStyle name="20% - Énfasis5 2" xfId="426" xr:uid="{00000000-0005-0000-0000-000018000000}"/>
    <cellStyle name="20% - Énfasis5 3" xfId="427" xr:uid="{00000000-0005-0000-0000-000019000000}"/>
    <cellStyle name="20% - Énfasis5 4" xfId="428" xr:uid="{00000000-0005-0000-0000-00001A000000}"/>
    <cellStyle name="20% - Énfasis5 5" xfId="429" xr:uid="{00000000-0005-0000-0000-00001B000000}"/>
    <cellStyle name="20% - Énfasis5 6" xfId="430" xr:uid="{00000000-0005-0000-0000-00001C000000}"/>
    <cellStyle name="20% - Énfasis5 7" xfId="431" xr:uid="{00000000-0005-0000-0000-00001D000000}"/>
    <cellStyle name="20% - Énfasis6 2" xfId="432" xr:uid="{00000000-0005-0000-0000-00001E000000}"/>
    <cellStyle name="20% - Énfasis6 3" xfId="433" xr:uid="{00000000-0005-0000-0000-00001F000000}"/>
    <cellStyle name="20% - Énfasis6 4" xfId="434" xr:uid="{00000000-0005-0000-0000-000020000000}"/>
    <cellStyle name="20% - Énfasis6 5" xfId="435" xr:uid="{00000000-0005-0000-0000-000021000000}"/>
    <cellStyle name="20% - Énfasis6 6" xfId="436" xr:uid="{00000000-0005-0000-0000-000022000000}"/>
    <cellStyle name="20% - Énfasis6 7" xfId="437" xr:uid="{00000000-0005-0000-0000-000023000000}"/>
    <cellStyle name="40% - Énfasis1 2" xfId="438" xr:uid="{00000000-0005-0000-0000-000024000000}"/>
    <cellStyle name="40% - Énfasis1 3" xfId="439" xr:uid="{00000000-0005-0000-0000-000025000000}"/>
    <cellStyle name="40% - Énfasis1 4" xfId="440" xr:uid="{00000000-0005-0000-0000-000026000000}"/>
    <cellStyle name="40% - Énfasis1 5" xfId="441" xr:uid="{00000000-0005-0000-0000-000027000000}"/>
    <cellStyle name="40% - Énfasis1 6" xfId="442" xr:uid="{00000000-0005-0000-0000-000028000000}"/>
    <cellStyle name="40% - Énfasis1 7" xfId="443" xr:uid="{00000000-0005-0000-0000-000029000000}"/>
    <cellStyle name="40% - Énfasis2 2" xfId="444" xr:uid="{00000000-0005-0000-0000-00002A000000}"/>
    <cellStyle name="40% - Énfasis2 3" xfId="445" xr:uid="{00000000-0005-0000-0000-00002B000000}"/>
    <cellStyle name="40% - Énfasis2 4" xfId="446" xr:uid="{00000000-0005-0000-0000-00002C000000}"/>
    <cellStyle name="40% - Énfasis2 5" xfId="447" xr:uid="{00000000-0005-0000-0000-00002D000000}"/>
    <cellStyle name="40% - Énfasis2 6" xfId="448" xr:uid="{00000000-0005-0000-0000-00002E000000}"/>
    <cellStyle name="40% - Énfasis2 7" xfId="449" xr:uid="{00000000-0005-0000-0000-00002F000000}"/>
    <cellStyle name="40% - Énfasis3 2" xfId="450" xr:uid="{00000000-0005-0000-0000-000030000000}"/>
    <cellStyle name="40% - Énfasis3 3" xfId="451" xr:uid="{00000000-0005-0000-0000-000031000000}"/>
    <cellStyle name="40% - Énfasis3 4" xfId="452" xr:uid="{00000000-0005-0000-0000-000032000000}"/>
    <cellStyle name="40% - Énfasis3 5" xfId="453" xr:uid="{00000000-0005-0000-0000-000033000000}"/>
    <cellStyle name="40% - Énfasis3 6" xfId="454" xr:uid="{00000000-0005-0000-0000-000034000000}"/>
    <cellStyle name="40% - Énfasis3 7" xfId="455" xr:uid="{00000000-0005-0000-0000-000035000000}"/>
    <cellStyle name="40% - Énfasis4 2" xfId="456" xr:uid="{00000000-0005-0000-0000-000036000000}"/>
    <cellStyle name="40% - Énfasis4 3" xfId="457" xr:uid="{00000000-0005-0000-0000-000037000000}"/>
    <cellStyle name="40% - Énfasis4 4" xfId="458" xr:uid="{00000000-0005-0000-0000-000038000000}"/>
    <cellStyle name="40% - Énfasis4 5" xfId="459" xr:uid="{00000000-0005-0000-0000-000039000000}"/>
    <cellStyle name="40% - Énfasis4 6" xfId="460" xr:uid="{00000000-0005-0000-0000-00003A000000}"/>
    <cellStyle name="40% - Énfasis4 7" xfId="461" xr:uid="{00000000-0005-0000-0000-00003B000000}"/>
    <cellStyle name="40% - Énfasis5 2" xfId="462" xr:uid="{00000000-0005-0000-0000-00003C000000}"/>
    <cellStyle name="40% - Énfasis5 3" xfId="463" xr:uid="{00000000-0005-0000-0000-00003D000000}"/>
    <cellStyle name="40% - Énfasis5 4" xfId="464" xr:uid="{00000000-0005-0000-0000-00003E000000}"/>
    <cellStyle name="40% - Énfasis5 5" xfId="465" xr:uid="{00000000-0005-0000-0000-00003F000000}"/>
    <cellStyle name="40% - Énfasis5 6" xfId="466" xr:uid="{00000000-0005-0000-0000-000040000000}"/>
    <cellStyle name="40% - Énfasis5 7" xfId="467" xr:uid="{00000000-0005-0000-0000-000041000000}"/>
    <cellStyle name="40% - Énfasis6 2" xfId="468" xr:uid="{00000000-0005-0000-0000-000042000000}"/>
    <cellStyle name="40% - Énfasis6 3" xfId="469" xr:uid="{00000000-0005-0000-0000-000043000000}"/>
    <cellStyle name="40% - Énfasis6 4" xfId="470" xr:uid="{00000000-0005-0000-0000-000044000000}"/>
    <cellStyle name="40% - Énfasis6 5" xfId="471" xr:uid="{00000000-0005-0000-0000-000045000000}"/>
    <cellStyle name="40% - Énfasis6 6" xfId="472" xr:uid="{00000000-0005-0000-0000-000046000000}"/>
    <cellStyle name="40% - Énfasis6 7" xfId="473" xr:uid="{00000000-0005-0000-0000-000047000000}"/>
    <cellStyle name="60% - Énfasis1 2" xfId="474" xr:uid="{00000000-0005-0000-0000-000048000000}"/>
    <cellStyle name="60% - Énfasis1 3" xfId="475" xr:uid="{00000000-0005-0000-0000-000049000000}"/>
    <cellStyle name="60% - Énfasis1 4" xfId="476" xr:uid="{00000000-0005-0000-0000-00004A000000}"/>
    <cellStyle name="60% - Énfasis1 5" xfId="477" xr:uid="{00000000-0005-0000-0000-00004B000000}"/>
    <cellStyle name="60% - Énfasis1 6" xfId="478" xr:uid="{00000000-0005-0000-0000-00004C000000}"/>
    <cellStyle name="60% - Énfasis1 7" xfId="479" xr:uid="{00000000-0005-0000-0000-00004D000000}"/>
    <cellStyle name="60% - Énfasis2 2" xfId="480" xr:uid="{00000000-0005-0000-0000-00004E000000}"/>
    <cellStyle name="60% - Énfasis2 3" xfId="481" xr:uid="{00000000-0005-0000-0000-00004F000000}"/>
    <cellStyle name="60% - Énfasis2 4" xfId="482" xr:uid="{00000000-0005-0000-0000-000050000000}"/>
    <cellStyle name="60% - Énfasis2 5" xfId="483" xr:uid="{00000000-0005-0000-0000-000051000000}"/>
    <cellStyle name="60% - Énfasis2 6" xfId="484" xr:uid="{00000000-0005-0000-0000-000052000000}"/>
    <cellStyle name="60% - Énfasis2 7" xfId="485" xr:uid="{00000000-0005-0000-0000-000053000000}"/>
    <cellStyle name="60% - Énfasis3 2" xfId="486" xr:uid="{00000000-0005-0000-0000-000054000000}"/>
    <cellStyle name="60% - Énfasis3 3" xfId="487" xr:uid="{00000000-0005-0000-0000-000055000000}"/>
    <cellStyle name="60% - Énfasis3 4" xfId="488" xr:uid="{00000000-0005-0000-0000-000056000000}"/>
    <cellStyle name="60% - Énfasis3 5" xfId="489" xr:uid="{00000000-0005-0000-0000-000057000000}"/>
    <cellStyle name="60% - Énfasis3 6" xfId="490" xr:uid="{00000000-0005-0000-0000-000058000000}"/>
    <cellStyle name="60% - Énfasis3 7" xfId="491" xr:uid="{00000000-0005-0000-0000-000059000000}"/>
    <cellStyle name="60% - Énfasis4 2" xfId="492" xr:uid="{00000000-0005-0000-0000-00005A000000}"/>
    <cellStyle name="60% - Énfasis4 3" xfId="493" xr:uid="{00000000-0005-0000-0000-00005B000000}"/>
    <cellStyle name="60% - Énfasis4 4" xfId="494" xr:uid="{00000000-0005-0000-0000-00005C000000}"/>
    <cellStyle name="60% - Énfasis4 5" xfId="495" xr:uid="{00000000-0005-0000-0000-00005D000000}"/>
    <cellStyle name="60% - Énfasis4 6" xfId="496" xr:uid="{00000000-0005-0000-0000-00005E000000}"/>
    <cellStyle name="60% - Énfasis4 7" xfId="497" xr:uid="{00000000-0005-0000-0000-00005F000000}"/>
    <cellStyle name="60% - Énfasis5 2" xfId="498" xr:uid="{00000000-0005-0000-0000-000060000000}"/>
    <cellStyle name="60% - Énfasis5 3" xfId="499" xr:uid="{00000000-0005-0000-0000-000061000000}"/>
    <cellStyle name="60% - Énfasis5 4" xfId="500" xr:uid="{00000000-0005-0000-0000-000062000000}"/>
    <cellStyle name="60% - Énfasis5 5" xfId="501" xr:uid="{00000000-0005-0000-0000-000063000000}"/>
    <cellStyle name="60% - Énfasis5 6" xfId="502" xr:uid="{00000000-0005-0000-0000-000064000000}"/>
    <cellStyle name="60% - Énfasis5 7" xfId="503" xr:uid="{00000000-0005-0000-0000-000065000000}"/>
    <cellStyle name="60% - Énfasis6 2" xfId="504" xr:uid="{00000000-0005-0000-0000-000066000000}"/>
    <cellStyle name="60% - Énfasis6 3" xfId="505" xr:uid="{00000000-0005-0000-0000-000067000000}"/>
    <cellStyle name="60% - Énfasis6 4" xfId="506" xr:uid="{00000000-0005-0000-0000-000068000000}"/>
    <cellStyle name="60% - Énfasis6 5" xfId="507" xr:uid="{00000000-0005-0000-0000-000069000000}"/>
    <cellStyle name="60% - Énfasis6 6" xfId="508" xr:uid="{00000000-0005-0000-0000-00006A000000}"/>
    <cellStyle name="60% - Énfasis6 7" xfId="509" xr:uid="{00000000-0005-0000-0000-00006B000000}"/>
    <cellStyle name="bin" xfId="510" xr:uid="{00000000-0005-0000-0000-00006C000000}"/>
    <cellStyle name="bin 2" xfId="511" xr:uid="{00000000-0005-0000-0000-00006D000000}"/>
    <cellStyle name="Buena 2" xfId="512" xr:uid="{00000000-0005-0000-0000-00006E000000}"/>
    <cellStyle name="Buena 3" xfId="513" xr:uid="{00000000-0005-0000-0000-00006F000000}"/>
    <cellStyle name="Buena 4" xfId="514" xr:uid="{00000000-0005-0000-0000-000070000000}"/>
    <cellStyle name="Buena 5" xfId="515" xr:uid="{00000000-0005-0000-0000-000071000000}"/>
    <cellStyle name="Buena 6" xfId="516" xr:uid="{00000000-0005-0000-0000-000072000000}"/>
    <cellStyle name="Buena 7" xfId="517" xr:uid="{00000000-0005-0000-0000-000073000000}"/>
    <cellStyle name="Cálculo 2" xfId="518" xr:uid="{00000000-0005-0000-0000-000074000000}"/>
    <cellStyle name="Cálculo 3" xfId="519" xr:uid="{00000000-0005-0000-0000-000075000000}"/>
    <cellStyle name="Cálculo 4" xfId="520" xr:uid="{00000000-0005-0000-0000-000076000000}"/>
    <cellStyle name="Cálculo 5" xfId="521" xr:uid="{00000000-0005-0000-0000-000077000000}"/>
    <cellStyle name="Cálculo 6" xfId="522" xr:uid="{00000000-0005-0000-0000-000078000000}"/>
    <cellStyle name="Cálculo 7" xfId="523" xr:uid="{00000000-0005-0000-0000-000079000000}"/>
    <cellStyle name="Celda de comprobación 2" xfId="524" xr:uid="{00000000-0005-0000-0000-00007A000000}"/>
    <cellStyle name="Celda de comprobación 3" xfId="525" xr:uid="{00000000-0005-0000-0000-00007B000000}"/>
    <cellStyle name="Celda de comprobación 4" xfId="526" xr:uid="{00000000-0005-0000-0000-00007C000000}"/>
    <cellStyle name="Celda de comprobación 5" xfId="527" xr:uid="{00000000-0005-0000-0000-00007D000000}"/>
    <cellStyle name="Celda de comprobación 6" xfId="528" xr:uid="{00000000-0005-0000-0000-00007E000000}"/>
    <cellStyle name="Celda de comprobación 7" xfId="529" xr:uid="{00000000-0005-0000-0000-00007F000000}"/>
    <cellStyle name="Celda vinculada 2" xfId="530" xr:uid="{00000000-0005-0000-0000-000080000000}"/>
    <cellStyle name="Celda vinculada 3" xfId="531" xr:uid="{00000000-0005-0000-0000-000081000000}"/>
    <cellStyle name="Celda vinculada 4" xfId="532" xr:uid="{00000000-0005-0000-0000-000082000000}"/>
    <cellStyle name="Celda vinculada 5" xfId="533" xr:uid="{00000000-0005-0000-0000-000083000000}"/>
    <cellStyle name="Celda vinculada 6" xfId="534" xr:uid="{00000000-0005-0000-0000-000084000000}"/>
    <cellStyle name="Celda vinculada 7" xfId="535" xr:uid="{00000000-0005-0000-0000-000085000000}"/>
    <cellStyle name="cell" xfId="536" xr:uid="{00000000-0005-0000-0000-000086000000}"/>
    <cellStyle name="cell 2" xfId="537" xr:uid="{00000000-0005-0000-0000-000087000000}"/>
    <cellStyle name="Encabezado 4 2" xfId="538" xr:uid="{00000000-0005-0000-0000-000088000000}"/>
    <cellStyle name="Encabezado 4 3" xfId="539" xr:uid="{00000000-0005-0000-0000-000089000000}"/>
    <cellStyle name="Encabezado 4 4" xfId="540" xr:uid="{00000000-0005-0000-0000-00008A000000}"/>
    <cellStyle name="Encabezado 4 5" xfId="541" xr:uid="{00000000-0005-0000-0000-00008B000000}"/>
    <cellStyle name="Encabezado 4 6" xfId="542" xr:uid="{00000000-0005-0000-0000-00008C000000}"/>
    <cellStyle name="Encabezado 4 7" xfId="543" xr:uid="{00000000-0005-0000-0000-00008D000000}"/>
    <cellStyle name="Énfasis1 2" xfId="544" xr:uid="{00000000-0005-0000-0000-00008E000000}"/>
    <cellStyle name="Énfasis1 3" xfId="545" xr:uid="{00000000-0005-0000-0000-00008F000000}"/>
    <cellStyle name="Énfasis1 4" xfId="546" xr:uid="{00000000-0005-0000-0000-000090000000}"/>
    <cellStyle name="Énfasis1 5" xfId="547" xr:uid="{00000000-0005-0000-0000-000091000000}"/>
    <cellStyle name="Énfasis1 6" xfId="548" xr:uid="{00000000-0005-0000-0000-000092000000}"/>
    <cellStyle name="Énfasis1 7" xfId="549" xr:uid="{00000000-0005-0000-0000-000093000000}"/>
    <cellStyle name="Énfasis2 2" xfId="550" xr:uid="{00000000-0005-0000-0000-000094000000}"/>
    <cellStyle name="Énfasis2 3" xfId="551" xr:uid="{00000000-0005-0000-0000-000095000000}"/>
    <cellStyle name="Énfasis2 4" xfId="552" xr:uid="{00000000-0005-0000-0000-000096000000}"/>
    <cellStyle name="Énfasis2 5" xfId="553" xr:uid="{00000000-0005-0000-0000-000097000000}"/>
    <cellStyle name="Énfasis2 6" xfId="554" xr:uid="{00000000-0005-0000-0000-000098000000}"/>
    <cellStyle name="Énfasis2 7" xfId="555" xr:uid="{00000000-0005-0000-0000-000099000000}"/>
    <cellStyle name="Énfasis3 2" xfId="556" xr:uid="{00000000-0005-0000-0000-00009A000000}"/>
    <cellStyle name="Énfasis3 3" xfId="557" xr:uid="{00000000-0005-0000-0000-00009B000000}"/>
    <cellStyle name="Énfasis3 4" xfId="558" xr:uid="{00000000-0005-0000-0000-00009C000000}"/>
    <cellStyle name="Énfasis3 5" xfId="559" xr:uid="{00000000-0005-0000-0000-00009D000000}"/>
    <cellStyle name="Énfasis3 6" xfId="560" xr:uid="{00000000-0005-0000-0000-00009E000000}"/>
    <cellStyle name="Énfasis3 7" xfId="561" xr:uid="{00000000-0005-0000-0000-00009F000000}"/>
    <cellStyle name="Énfasis4 2" xfId="562" xr:uid="{00000000-0005-0000-0000-0000A0000000}"/>
    <cellStyle name="Énfasis4 3" xfId="563" xr:uid="{00000000-0005-0000-0000-0000A1000000}"/>
    <cellStyle name="Énfasis4 4" xfId="564" xr:uid="{00000000-0005-0000-0000-0000A2000000}"/>
    <cellStyle name="Énfasis4 5" xfId="565" xr:uid="{00000000-0005-0000-0000-0000A3000000}"/>
    <cellStyle name="Énfasis4 6" xfId="566" xr:uid="{00000000-0005-0000-0000-0000A4000000}"/>
    <cellStyle name="Énfasis4 7" xfId="567" xr:uid="{00000000-0005-0000-0000-0000A5000000}"/>
    <cellStyle name="Énfasis5 2" xfId="568" xr:uid="{00000000-0005-0000-0000-0000A6000000}"/>
    <cellStyle name="Énfasis5 3" xfId="569" xr:uid="{00000000-0005-0000-0000-0000A7000000}"/>
    <cellStyle name="Énfasis5 4" xfId="570" xr:uid="{00000000-0005-0000-0000-0000A8000000}"/>
    <cellStyle name="Énfasis5 5" xfId="571" xr:uid="{00000000-0005-0000-0000-0000A9000000}"/>
    <cellStyle name="Énfasis5 6" xfId="572" xr:uid="{00000000-0005-0000-0000-0000AA000000}"/>
    <cellStyle name="Énfasis5 7" xfId="573" xr:uid="{00000000-0005-0000-0000-0000AB000000}"/>
    <cellStyle name="Énfasis6 2" xfId="574" xr:uid="{00000000-0005-0000-0000-0000AC000000}"/>
    <cellStyle name="Énfasis6 3" xfId="575" xr:uid="{00000000-0005-0000-0000-0000AD000000}"/>
    <cellStyle name="Énfasis6 4" xfId="576" xr:uid="{00000000-0005-0000-0000-0000AE000000}"/>
    <cellStyle name="Énfasis6 5" xfId="577" xr:uid="{00000000-0005-0000-0000-0000AF000000}"/>
    <cellStyle name="Énfasis6 6" xfId="578" xr:uid="{00000000-0005-0000-0000-0000B0000000}"/>
    <cellStyle name="Énfasis6 7" xfId="579" xr:uid="{00000000-0005-0000-0000-0000B1000000}"/>
    <cellStyle name="Entrada 2" xfId="580" xr:uid="{00000000-0005-0000-0000-0000B2000000}"/>
    <cellStyle name="Entrada 3" xfId="581" xr:uid="{00000000-0005-0000-0000-0000B3000000}"/>
    <cellStyle name="Entrada 4" xfId="582" xr:uid="{00000000-0005-0000-0000-0000B4000000}"/>
    <cellStyle name="Entrada 5" xfId="583" xr:uid="{00000000-0005-0000-0000-0000B5000000}"/>
    <cellStyle name="Entrada 6" xfId="584" xr:uid="{00000000-0005-0000-0000-0000B6000000}"/>
    <cellStyle name="Entrada 7" xfId="585" xr:uid="{00000000-0005-0000-0000-0000B7000000}"/>
    <cellStyle name="Euro" xfId="586" xr:uid="{00000000-0005-0000-0000-0000B8000000}"/>
    <cellStyle name="Euro 2" xfId="587" xr:uid="{00000000-0005-0000-0000-0000B9000000}"/>
    <cellStyle name="Euro 3" xfId="588" xr:uid="{00000000-0005-0000-0000-0000BA000000}"/>
    <cellStyle name="Euro 3 2" xfId="589" xr:uid="{00000000-0005-0000-0000-0000BB000000}"/>
    <cellStyle name="Euro 4" xfId="590" xr:uid="{00000000-0005-0000-0000-0000BC000000}"/>
    <cellStyle name="Hipervínculo" xfId="2" builtinId="8"/>
    <cellStyle name="Hipervínculo 2" xfId="591" xr:uid="{00000000-0005-0000-0000-0000BE000000}"/>
    <cellStyle name="Hipervínculo 3" xfId="592" xr:uid="{00000000-0005-0000-0000-0000BF000000}"/>
    <cellStyle name="Hipervínculo 4" xfId="742" xr:uid="{00000000-0005-0000-0000-0000C0000000}"/>
    <cellStyle name="Incorrecto 2" xfId="593" xr:uid="{00000000-0005-0000-0000-0000C1000000}"/>
    <cellStyle name="Incorrecto 3" xfId="594" xr:uid="{00000000-0005-0000-0000-0000C2000000}"/>
    <cellStyle name="Incorrecto 4" xfId="595" xr:uid="{00000000-0005-0000-0000-0000C3000000}"/>
    <cellStyle name="Incorrecto 5" xfId="596" xr:uid="{00000000-0005-0000-0000-0000C4000000}"/>
    <cellStyle name="Incorrecto 6" xfId="597" xr:uid="{00000000-0005-0000-0000-0000C5000000}"/>
    <cellStyle name="Incorrecto 7" xfId="598" xr:uid="{00000000-0005-0000-0000-0000C6000000}"/>
    <cellStyle name="Moneda 2" xfId="599" xr:uid="{00000000-0005-0000-0000-0000C8000000}"/>
    <cellStyle name="Neutral 2" xfId="600" xr:uid="{00000000-0005-0000-0000-0000C9000000}"/>
    <cellStyle name="Neutral 3" xfId="601" xr:uid="{00000000-0005-0000-0000-0000CA000000}"/>
    <cellStyle name="Neutral 4" xfId="602" xr:uid="{00000000-0005-0000-0000-0000CB000000}"/>
    <cellStyle name="Neutral 5" xfId="603" xr:uid="{00000000-0005-0000-0000-0000CC000000}"/>
    <cellStyle name="Neutral 6" xfId="604" xr:uid="{00000000-0005-0000-0000-0000CD000000}"/>
    <cellStyle name="Neutral 7" xfId="605" xr:uid="{00000000-0005-0000-0000-0000CE000000}"/>
    <cellStyle name="Normal" xfId="0" builtinId="0"/>
    <cellStyle name="Normal 10" xfId="104" xr:uid="{00000000-0005-0000-0000-0000D0000000}"/>
    <cellStyle name="Normal 10 2" xfId="397" xr:uid="{00000000-0005-0000-0000-0000D1000000}"/>
    <cellStyle name="Normal 11" xfId="606" xr:uid="{00000000-0005-0000-0000-0000D2000000}"/>
    <cellStyle name="Normal 12" xfId="607" xr:uid="{00000000-0005-0000-0000-0000D3000000}"/>
    <cellStyle name="Normal 12 2" xfId="608" xr:uid="{00000000-0005-0000-0000-0000D4000000}"/>
    <cellStyle name="Normal 13" xfId="609" xr:uid="{00000000-0005-0000-0000-0000D5000000}"/>
    <cellStyle name="Normal 17" xfId="610" xr:uid="{00000000-0005-0000-0000-0000D6000000}"/>
    <cellStyle name="Normal 2" xfId="401" xr:uid="{00000000-0005-0000-0000-0000D7000000}"/>
    <cellStyle name="Normal 2 2" xfId="103" xr:uid="{00000000-0005-0000-0000-0000D8000000}"/>
    <cellStyle name="Normal 2 3" xfId="398" xr:uid="{00000000-0005-0000-0000-0000D9000000}"/>
    <cellStyle name="Normal 2 4" xfId="611" xr:uid="{00000000-0005-0000-0000-0000DA000000}"/>
    <cellStyle name="Normal 2 5" xfId="741" xr:uid="{00000000-0005-0000-0000-0000DB000000}"/>
    <cellStyle name="Normal 3" xfId="612" xr:uid="{00000000-0005-0000-0000-0000DC000000}"/>
    <cellStyle name="Normal 4" xfId="613" xr:uid="{00000000-0005-0000-0000-0000DD000000}"/>
    <cellStyle name="Normal 4 2" xfId="614" xr:uid="{00000000-0005-0000-0000-0000DE000000}"/>
    <cellStyle name="Normal 5" xfId="615" xr:uid="{00000000-0005-0000-0000-0000DF000000}"/>
    <cellStyle name="Normal 5 2" xfId="616" xr:uid="{00000000-0005-0000-0000-0000E0000000}"/>
    <cellStyle name="Normal 5 3" xfId="617" xr:uid="{00000000-0005-0000-0000-0000E1000000}"/>
    <cellStyle name="Normal 5 3 2" xfId="618" xr:uid="{00000000-0005-0000-0000-0000E2000000}"/>
    <cellStyle name="Normal 5 4" xfId="619" xr:uid="{00000000-0005-0000-0000-0000E3000000}"/>
    <cellStyle name="Normal 6" xfId="620" xr:uid="{00000000-0005-0000-0000-0000E4000000}"/>
    <cellStyle name="Normal 6 2" xfId="621" xr:uid="{00000000-0005-0000-0000-0000E5000000}"/>
    <cellStyle name="Normal 6 3" xfId="622" xr:uid="{00000000-0005-0000-0000-0000E6000000}"/>
    <cellStyle name="Normal 6 3 2" xfId="623" xr:uid="{00000000-0005-0000-0000-0000E7000000}"/>
    <cellStyle name="Normal 6 4" xfId="624" xr:uid="{00000000-0005-0000-0000-0000E8000000}"/>
    <cellStyle name="Normal 7" xfId="101" xr:uid="{00000000-0005-0000-0000-0000E9000000}"/>
    <cellStyle name="Normal 7 2" xfId="625" xr:uid="{00000000-0005-0000-0000-0000EA000000}"/>
    <cellStyle name="Normal 7 3" xfId="626" xr:uid="{00000000-0005-0000-0000-0000EB000000}"/>
    <cellStyle name="Normal 7 3 2" xfId="627" xr:uid="{00000000-0005-0000-0000-0000EC000000}"/>
    <cellStyle name="Normal 7 4" xfId="628" xr:uid="{00000000-0005-0000-0000-0000ED000000}"/>
    <cellStyle name="Normal 8" xfId="399" xr:uid="{00000000-0005-0000-0000-0000EE000000}"/>
    <cellStyle name="Normal 8 2" xfId="629" xr:uid="{00000000-0005-0000-0000-0000EF000000}"/>
    <cellStyle name="Normal 9" xfId="630" xr:uid="{00000000-0005-0000-0000-0000F0000000}"/>
    <cellStyle name="Normal_PRESENTACION_Informe_Violencia_de_Genero" xfId="102" xr:uid="{00000000-0005-0000-0000-0000F2000000}"/>
    <cellStyle name="Notas 2" xfId="631" xr:uid="{00000000-0005-0000-0000-0000F4000000}"/>
    <cellStyle name="Notas 3" xfId="632" xr:uid="{00000000-0005-0000-0000-0000F5000000}"/>
    <cellStyle name="Notas 4" xfId="633" xr:uid="{00000000-0005-0000-0000-0000F6000000}"/>
    <cellStyle name="Notas 5" xfId="634" xr:uid="{00000000-0005-0000-0000-0000F7000000}"/>
    <cellStyle name="Notas 6" xfId="635" xr:uid="{00000000-0005-0000-0000-0000F8000000}"/>
    <cellStyle name="Notas 7" xfId="636" xr:uid="{00000000-0005-0000-0000-0000F9000000}"/>
    <cellStyle name="Porcentaje" xfId="1" builtinId="5"/>
    <cellStyle name="Porcentaje 2" xfId="637" xr:uid="{00000000-0005-0000-0000-0000FB000000}"/>
    <cellStyle name="Porcentaje 3" xfId="400" xr:uid="{00000000-0005-0000-0000-0000FC000000}"/>
    <cellStyle name="Porcentaje 3 2" xfId="638" xr:uid="{00000000-0005-0000-0000-0000FD000000}"/>
    <cellStyle name="Porcentaje 4" xfId="639" xr:uid="{00000000-0005-0000-0000-0000FE000000}"/>
    <cellStyle name="Porcentaje 4 2" xfId="640" xr:uid="{00000000-0005-0000-0000-0000FF000000}"/>
    <cellStyle name="Porcentaje 5" xfId="641" xr:uid="{00000000-0005-0000-0000-000000010000}"/>
    <cellStyle name="Porcentaje 6" xfId="642" xr:uid="{00000000-0005-0000-0000-000001010000}"/>
    <cellStyle name="Porcentaje 6 2" xfId="643" xr:uid="{00000000-0005-0000-0000-000002010000}"/>
    <cellStyle name="Porcentaje 7" xfId="644" xr:uid="{00000000-0005-0000-0000-000003010000}"/>
    <cellStyle name="Porcentaje 7 2" xfId="645" xr:uid="{00000000-0005-0000-0000-000004010000}"/>
    <cellStyle name="Porcentaje 8" xfId="646" xr:uid="{00000000-0005-0000-0000-000005010000}"/>
    <cellStyle name="Salida 2" xfId="647" xr:uid="{00000000-0005-0000-0000-000006010000}"/>
    <cellStyle name="Salida 3" xfId="648" xr:uid="{00000000-0005-0000-0000-000007010000}"/>
    <cellStyle name="Salida 4" xfId="649" xr:uid="{00000000-0005-0000-0000-000008010000}"/>
    <cellStyle name="Salida 5" xfId="650" xr:uid="{00000000-0005-0000-0000-000009010000}"/>
    <cellStyle name="Salida 6" xfId="651" xr:uid="{00000000-0005-0000-0000-00000A010000}"/>
    <cellStyle name="Salida 7" xfId="652" xr:uid="{00000000-0005-0000-0000-00000B010000}"/>
    <cellStyle name="style1434961733890" xfId="150" xr:uid="{00000000-0005-0000-0000-00000C010000}"/>
    <cellStyle name="style1434961734467" xfId="151" xr:uid="{00000000-0005-0000-0000-00000D010000}"/>
    <cellStyle name="style1434961734561" xfId="152" xr:uid="{00000000-0005-0000-0000-00000E010000}"/>
    <cellStyle name="style1584096442401" xfId="3" xr:uid="{00000000-0005-0000-0000-00000F010000}"/>
    <cellStyle name="style1584096442433" xfId="4" xr:uid="{00000000-0005-0000-0000-000010010000}"/>
    <cellStyle name="style1584096442474" xfId="5" xr:uid="{00000000-0005-0000-0000-000011010000}"/>
    <cellStyle name="style1584096442508" xfId="8" xr:uid="{00000000-0005-0000-0000-000012010000}"/>
    <cellStyle name="style1584096442531" xfId="9" xr:uid="{00000000-0005-0000-0000-000013010000}"/>
    <cellStyle name="style1584096442555" xfId="6" xr:uid="{00000000-0005-0000-0000-000014010000}"/>
    <cellStyle name="style1584096442579" xfId="7" xr:uid="{00000000-0005-0000-0000-000015010000}"/>
    <cellStyle name="style1584096442604" xfId="10" xr:uid="{00000000-0005-0000-0000-000016010000}"/>
    <cellStyle name="style1584096442644" xfId="11" xr:uid="{00000000-0005-0000-0000-000017010000}"/>
    <cellStyle name="style1584096442669" xfId="12" xr:uid="{00000000-0005-0000-0000-000018010000}"/>
    <cellStyle name="style1584096442686" xfId="16" xr:uid="{00000000-0005-0000-0000-000019010000}"/>
    <cellStyle name="style1584096442712" xfId="20" xr:uid="{00000000-0005-0000-0000-00001A010000}"/>
    <cellStyle name="style1584096442732" xfId="43" xr:uid="{00000000-0005-0000-0000-00001B010000}"/>
    <cellStyle name="style1584096442779" xfId="13" xr:uid="{00000000-0005-0000-0000-00001C010000}"/>
    <cellStyle name="style1584096442795" xfId="44" xr:uid="{00000000-0005-0000-0000-00001D010000}"/>
    <cellStyle name="style1584096442820" xfId="17" xr:uid="{00000000-0005-0000-0000-00001E010000}"/>
    <cellStyle name="style1584096442838" xfId="45" xr:uid="{00000000-0005-0000-0000-00001F010000}"/>
    <cellStyle name="style1584096442859" xfId="21" xr:uid="{00000000-0005-0000-0000-000020010000}"/>
    <cellStyle name="style1584096442876" xfId="14" xr:uid="{00000000-0005-0000-0000-000021010000}"/>
    <cellStyle name="style1584096442903" xfId="15" xr:uid="{00000000-0005-0000-0000-000022010000}"/>
    <cellStyle name="style1584096442925" xfId="18" xr:uid="{00000000-0005-0000-0000-000023010000}"/>
    <cellStyle name="style1584096442948" xfId="19" xr:uid="{00000000-0005-0000-0000-000024010000}"/>
    <cellStyle name="style1584096442975" xfId="22" xr:uid="{00000000-0005-0000-0000-000025010000}"/>
    <cellStyle name="style1584096442996" xfId="23" xr:uid="{00000000-0005-0000-0000-000026010000}"/>
    <cellStyle name="style1584096443021" xfId="24" xr:uid="{00000000-0005-0000-0000-000027010000}"/>
    <cellStyle name="style1584096443044" xfId="25" xr:uid="{00000000-0005-0000-0000-000028010000}"/>
    <cellStyle name="style1584096443068" xfId="26" xr:uid="{00000000-0005-0000-0000-000029010000}"/>
    <cellStyle name="style1584096443092" xfId="27" xr:uid="{00000000-0005-0000-0000-00002A010000}"/>
    <cellStyle name="style1584096443116" xfId="28" xr:uid="{00000000-0005-0000-0000-00002B010000}"/>
    <cellStyle name="style1584096443165" xfId="29" xr:uid="{00000000-0005-0000-0000-00002C010000}"/>
    <cellStyle name="style1584096443192" xfId="31" xr:uid="{00000000-0005-0000-0000-00002D010000}"/>
    <cellStyle name="style1584096443216" xfId="35" xr:uid="{00000000-0005-0000-0000-00002E010000}"/>
    <cellStyle name="style1584096443243" xfId="30" xr:uid="{00000000-0005-0000-0000-00002F010000}"/>
    <cellStyle name="style1584096443267" xfId="48" xr:uid="{00000000-0005-0000-0000-000030010000}"/>
    <cellStyle name="style1584096443290" xfId="32" xr:uid="{00000000-0005-0000-0000-000031010000}"/>
    <cellStyle name="style1584096443308" xfId="49" xr:uid="{00000000-0005-0000-0000-000032010000}"/>
    <cellStyle name="style1584096443331" xfId="33" xr:uid="{00000000-0005-0000-0000-000033010000}"/>
    <cellStyle name="style1584096443353" xfId="50" xr:uid="{00000000-0005-0000-0000-000034010000}"/>
    <cellStyle name="style1584096443375" xfId="34" xr:uid="{00000000-0005-0000-0000-000035010000}"/>
    <cellStyle name="style1584096443396" xfId="36" xr:uid="{00000000-0005-0000-0000-000036010000}"/>
    <cellStyle name="style1584096443441" xfId="37" xr:uid="{00000000-0005-0000-0000-000037010000}"/>
    <cellStyle name="style1584096443462" xfId="39" xr:uid="{00000000-0005-0000-0000-000038010000}"/>
    <cellStyle name="style1584096443480" xfId="41" xr:uid="{00000000-0005-0000-0000-000039010000}"/>
    <cellStyle name="style1584096443500" xfId="38" xr:uid="{00000000-0005-0000-0000-00003A010000}"/>
    <cellStyle name="style1584096443524" xfId="40" xr:uid="{00000000-0005-0000-0000-00003B010000}"/>
    <cellStyle name="style1584096443576" xfId="42" xr:uid="{00000000-0005-0000-0000-00003C010000}"/>
    <cellStyle name="style1584096443606" xfId="46" xr:uid="{00000000-0005-0000-0000-00003D010000}"/>
    <cellStyle name="style1584096443622" xfId="47" xr:uid="{00000000-0005-0000-0000-00003E010000}"/>
    <cellStyle name="style1584096443680" xfId="51" xr:uid="{00000000-0005-0000-0000-00003F010000}"/>
    <cellStyle name="style1584096443702" xfId="52" xr:uid="{00000000-0005-0000-0000-000040010000}"/>
    <cellStyle name="style1584096443727" xfId="53" xr:uid="{00000000-0005-0000-0000-000041010000}"/>
    <cellStyle name="style1584096443743" xfId="54" xr:uid="{00000000-0005-0000-0000-000042010000}"/>
    <cellStyle name="style1584096443773" xfId="55" xr:uid="{00000000-0005-0000-0000-000043010000}"/>
    <cellStyle name="style1584103923332" xfId="56" xr:uid="{00000000-0005-0000-0000-000044010000}"/>
    <cellStyle name="style1584103923382" xfId="57" xr:uid="{00000000-0005-0000-0000-000045010000}"/>
    <cellStyle name="style1584103923436" xfId="58" xr:uid="{00000000-0005-0000-0000-000046010000}"/>
    <cellStyle name="style1584103923468" xfId="61" xr:uid="{00000000-0005-0000-0000-000047010000}"/>
    <cellStyle name="style1584103923498" xfId="62" xr:uid="{00000000-0005-0000-0000-000048010000}"/>
    <cellStyle name="style1584103923530" xfId="65" xr:uid="{00000000-0005-0000-0000-000049010000}"/>
    <cellStyle name="style1584103923561" xfId="66" xr:uid="{00000000-0005-0000-0000-00004A010000}"/>
    <cellStyle name="style1584103923592" xfId="59" xr:uid="{00000000-0005-0000-0000-00004B010000}"/>
    <cellStyle name="style1584103923623" xfId="60" xr:uid="{00000000-0005-0000-0000-00004C010000}"/>
    <cellStyle name="style1584103923651" xfId="91" xr:uid="{00000000-0005-0000-0000-00004D010000}"/>
    <cellStyle name="style1584103923687" xfId="63" xr:uid="{00000000-0005-0000-0000-00004E010000}"/>
    <cellStyle name="style1584103923721" xfId="93" xr:uid="{00000000-0005-0000-0000-00004F010000}"/>
    <cellStyle name="style1584103923764" xfId="64" xr:uid="{00000000-0005-0000-0000-000050010000}"/>
    <cellStyle name="style1584103923786" xfId="67" xr:uid="{00000000-0005-0000-0000-000051010000}"/>
    <cellStyle name="style1584103923816" xfId="68" xr:uid="{00000000-0005-0000-0000-000052010000}"/>
    <cellStyle name="style1584103923851" xfId="69" xr:uid="{00000000-0005-0000-0000-000053010000}"/>
    <cellStyle name="style1584103923874" xfId="73" xr:uid="{00000000-0005-0000-0000-000054010000}"/>
    <cellStyle name="style1584103923902" xfId="77" xr:uid="{00000000-0005-0000-0000-000055010000}"/>
    <cellStyle name="style1584103923924" xfId="70" xr:uid="{00000000-0005-0000-0000-000056010000}"/>
    <cellStyle name="style1584103923946" xfId="74" xr:uid="{00000000-0005-0000-0000-000057010000}"/>
    <cellStyle name="style1584103923973" xfId="78" xr:uid="{00000000-0005-0000-0000-000058010000}"/>
    <cellStyle name="style1584103923996" xfId="71" xr:uid="{00000000-0005-0000-0000-000059010000}"/>
    <cellStyle name="style1584103924023" xfId="72" xr:uid="{00000000-0005-0000-0000-00005A010000}"/>
    <cellStyle name="style1584103924050" xfId="75" xr:uid="{00000000-0005-0000-0000-00005B010000}"/>
    <cellStyle name="style1584103924078" xfId="76" xr:uid="{00000000-0005-0000-0000-00005C010000}"/>
    <cellStyle name="style1584103924116" xfId="79" xr:uid="{00000000-0005-0000-0000-00005D010000}"/>
    <cellStyle name="style1584103924183" xfId="80" xr:uid="{00000000-0005-0000-0000-00005E010000}"/>
    <cellStyle name="style1584103924244" xfId="81" xr:uid="{00000000-0005-0000-0000-00005F010000}"/>
    <cellStyle name="style1584103924274" xfId="82" xr:uid="{00000000-0005-0000-0000-000060010000}"/>
    <cellStyle name="style1584103924304" xfId="83" xr:uid="{00000000-0005-0000-0000-000061010000}"/>
    <cellStyle name="style1584103924334" xfId="84" xr:uid="{00000000-0005-0000-0000-000062010000}"/>
    <cellStyle name="style1584103924364" xfId="86" xr:uid="{00000000-0005-0000-0000-000063010000}"/>
    <cellStyle name="style1584103924400" xfId="88" xr:uid="{00000000-0005-0000-0000-000064010000}"/>
    <cellStyle name="style1584103924429" xfId="85" xr:uid="{00000000-0005-0000-0000-000065010000}"/>
    <cellStyle name="style1584103924464" xfId="87" xr:uid="{00000000-0005-0000-0000-000066010000}"/>
    <cellStyle name="style1584103924490" xfId="89" xr:uid="{00000000-0005-0000-0000-000067010000}"/>
    <cellStyle name="style1584103924517" xfId="90" xr:uid="{00000000-0005-0000-0000-000068010000}"/>
    <cellStyle name="style1584103924553" xfId="92" xr:uid="{00000000-0005-0000-0000-000069010000}"/>
    <cellStyle name="style1584103924578" xfId="94" xr:uid="{00000000-0005-0000-0000-00006A010000}"/>
    <cellStyle name="style1584103924606" xfId="95" xr:uid="{00000000-0005-0000-0000-00006B010000}"/>
    <cellStyle name="style1584103924632" xfId="96" xr:uid="{00000000-0005-0000-0000-00006C010000}"/>
    <cellStyle name="style1584103924664" xfId="97" xr:uid="{00000000-0005-0000-0000-00006D010000}"/>
    <cellStyle name="style1584103924815" xfId="98" xr:uid="{00000000-0005-0000-0000-00006E010000}"/>
    <cellStyle name="style1584103924835" xfId="99" xr:uid="{00000000-0005-0000-0000-00006F010000}"/>
    <cellStyle name="style1584103924855" xfId="100" xr:uid="{00000000-0005-0000-0000-000070010000}"/>
    <cellStyle name="style1584361055905" xfId="105" xr:uid="{00000000-0005-0000-0000-000071010000}"/>
    <cellStyle name="style1584361055937" xfId="106" xr:uid="{00000000-0005-0000-0000-000072010000}"/>
    <cellStyle name="style1584361055964" xfId="107" xr:uid="{00000000-0005-0000-0000-000073010000}"/>
    <cellStyle name="style1584361055995" xfId="110" xr:uid="{00000000-0005-0000-0000-000074010000}"/>
    <cellStyle name="style1584361056011" xfId="111" xr:uid="{00000000-0005-0000-0000-000075010000}"/>
    <cellStyle name="style1584361056042" xfId="114" xr:uid="{00000000-0005-0000-0000-000076010000}"/>
    <cellStyle name="style1584361056058" xfId="115" xr:uid="{00000000-0005-0000-0000-000077010000}"/>
    <cellStyle name="style1584361056089" xfId="108" xr:uid="{00000000-0005-0000-0000-000078010000}"/>
    <cellStyle name="style1584361056105" xfId="109" xr:uid="{00000000-0005-0000-0000-000079010000}"/>
    <cellStyle name="style1584361056136" xfId="140" xr:uid="{00000000-0005-0000-0000-00007A010000}"/>
    <cellStyle name="style1584361056152" xfId="112" xr:uid="{00000000-0005-0000-0000-00007B010000}"/>
    <cellStyle name="style1584361056183" xfId="142" xr:uid="{00000000-0005-0000-0000-00007C010000}"/>
    <cellStyle name="style1584361056199" xfId="113" xr:uid="{00000000-0005-0000-0000-00007D010000}"/>
    <cellStyle name="style1584361056214" xfId="116" xr:uid="{00000000-0005-0000-0000-00007E010000}"/>
    <cellStyle name="style1584361056245" xfId="117" xr:uid="{00000000-0005-0000-0000-00007F010000}"/>
    <cellStyle name="style1584361056261" xfId="118" xr:uid="{00000000-0005-0000-0000-000080010000}"/>
    <cellStyle name="style1584361056292" xfId="122" xr:uid="{00000000-0005-0000-0000-000081010000}"/>
    <cellStyle name="style1584361056308" xfId="126" xr:uid="{00000000-0005-0000-0000-000082010000}"/>
    <cellStyle name="style1584361056323" xfId="119" xr:uid="{00000000-0005-0000-0000-000083010000}"/>
    <cellStyle name="style1584361056355" xfId="123" xr:uid="{00000000-0005-0000-0000-000084010000}"/>
    <cellStyle name="style1584361056370" xfId="127" xr:uid="{00000000-0005-0000-0000-000085010000}"/>
    <cellStyle name="style1584361056386" xfId="120" xr:uid="{00000000-0005-0000-0000-000086010000}"/>
    <cellStyle name="style1584361056417" xfId="121" xr:uid="{00000000-0005-0000-0000-000087010000}"/>
    <cellStyle name="style1584361056466" xfId="124" xr:uid="{00000000-0005-0000-0000-000088010000}"/>
    <cellStyle name="style1584361056497" xfId="125" xr:uid="{00000000-0005-0000-0000-000089010000}"/>
    <cellStyle name="style1584361056528" xfId="128" xr:uid="{00000000-0005-0000-0000-00008A010000}"/>
    <cellStyle name="style1584361056544" xfId="129" xr:uid="{00000000-0005-0000-0000-00008B010000}"/>
    <cellStyle name="style1584361056591" xfId="130" xr:uid="{00000000-0005-0000-0000-00008C010000}"/>
    <cellStyle name="style1584361056622" xfId="131" xr:uid="{00000000-0005-0000-0000-00008D010000}"/>
    <cellStyle name="style1584361056638" xfId="132" xr:uid="{00000000-0005-0000-0000-00008E010000}"/>
    <cellStyle name="style1584361056669" xfId="133" xr:uid="{00000000-0005-0000-0000-00008F010000}"/>
    <cellStyle name="style1584361056708" xfId="135" xr:uid="{00000000-0005-0000-0000-000090010000}"/>
    <cellStyle name="style1584361056739" xfId="137" xr:uid="{00000000-0005-0000-0000-000091010000}"/>
    <cellStyle name="style1584361056770" xfId="134" xr:uid="{00000000-0005-0000-0000-000092010000}"/>
    <cellStyle name="style1584361056804" xfId="136" xr:uid="{00000000-0005-0000-0000-000093010000}"/>
    <cellStyle name="style1584361056807" xfId="138" xr:uid="{00000000-0005-0000-0000-000094010000}"/>
    <cellStyle name="style1584361056838" xfId="139" xr:uid="{00000000-0005-0000-0000-000095010000}"/>
    <cellStyle name="style1584361056854" xfId="141" xr:uid="{00000000-0005-0000-0000-000096010000}"/>
    <cellStyle name="style1584361056885" xfId="143" xr:uid="{00000000-0005-0000-0000-000097010000}"/>
    <cellStyle name="style1584361056917" xfId="144" xr:uid="{00000000-0005-0000-0000-000098010000}"/>
    <cellStyle name="style1584361056932" xfId="145" xr:uid="{00000000-0005-0000-0000-000099010000}"/>
    <cellStyle name="style1584361056974" xfId="146" xr:uid="{00000000-0005-0000-0000-00009A010000}"/>
    <cellStyle name="style1584361057091" xfId="147" xr:uid="{00000000-0005-0000-0000-00009B010000}"/>
    <cellStyle name="style1584361057122" xfId="148" xr:uid="{00000000-0005-0000-0000-00009C010000}"/>
    <cellStyle name="style1584361057138" xfId="149" xr:uid="{00000000-0005-0000-0000-00009D010000}"/>
    <cellStyle name="style1584621705340" xfId="199" xr:uid="{00000000-0005-0000-0000-00009E010000}"/>
    <cellStyle name="style1584621705382" xfId="200" xr:uid="{00000000-0005-0000-0000-00009F010000}"/>
    <cellStyle name="style1584621705414" xfId="201" xr:uid="{00000000-0005-0000-0000-0000A0010000}"/>
    <cellStyle name="style1584621705449" xfId="204" xr:uid="{00000000-0005-0000-0000-0000A1010000}"/>
    <cellStyle name="style1584621705479" xfId="205" xr:uid="{00000000-0005-0000-0000-0000A2010000}"/>
    <cellStyle name="style1584621705504" xfId="202" xr:uid="{00000000-0005-0000-0000-0000A3010000}"/>
    <cellStyle name="style1584621705529" xfId="203" xr:uid="{00000000-0005-0000-0000-0000A4010000}"/>
    <cellStyle name="style1584621705554" xfId="206" xr:uid="{00000000-0005-0000-0000-0000A5010000}"/>
    <cellStyle name="style1584621705581" xfId="207" xr:uid="{00000000-0005-0000-0000-0000A6010000}"/>
    <cellStyle name="style1584621705605" xfId="208" xr:uid="{00000000-0005-0000-0000-0000A7010000}"/>
    <cellStyle name="style1584621705625" xfId="212" xr:uid="{00000000-0005-0000-0000-0000A8010000}"/>
    <cellStyle name="style1584621705650" xfId="216" xr:uid="{00000000-0005-0000-0000-0000A9010000}"/>
    <cellStyle name="style1584621705671" xfId="239" xr:uid="{00000000-0005-0000-0000-0000AA010000}"/>
    <cellStyle name="style1584621705692" xfId="209" xr:uid="{00000000-0005-0000-0000-0000AB010000}"/>
    <cellStyle name="style1584621705713" xfId="240" xr:uid="{00000000-0005-0000-0000-0000AC010000}"/>
    <cellStyle name="style1584621705741" xfId="213" xr:uid="{00000000-0005-0000-0000-0000AD010000}"/>
    <cellStyle name="style1584621705768" xfId="241" xr:uid="{00000000-0005-0000-0000-0000AE010000}"/>
    <cellStyle name="style1584621705792" xfId="217" xr:uid="{00000000-0005-0000-0000-0000AF010000}"/>
    <cellStyle name="style1584621705817" xfId="210" xr:uid="{00000000-0005-0000-0000-0000B0010000}"/>
    <cellStyle name="style1584621705876" xfId="211" xr:uid="{00000000-0005-0000-0000-0000B1010000}"/>
    <cellStyle name="style1584621705900" xfId="214" xr:uid="{00000000-0005-0000-0000-0000B2010000}"/>
    <cellStyle name="style1584621705924" xfId="215" xr:uid="{00000000-0005-0000-0000-0000B3010000}"/>
    <cellStyle name="style1584621705950" xfId="218" xr:uid="{00000000-0005-0000-0000-0000B4010000}"/>
    <cellStyle name="style1584621705975" xfId="219" xr:uid="{00000000-0005-0000-0000-0000B5010000}"/>
    <cellStyle name="style1584621706001" xfId="220" xr:uid="{00000000-0005-0000-0000-0000B6010000}"/>
    <cellStyle name="style1584621706028" xfId="221" xr:uid="{00000000-0005-0000-0000-0000B7010000}"/>
    <cellStyle name="style1584621706055" xfId="222" xr:uid="{00000000-0005-0000-0000-0000B8010000}"/>
    <cellStyle name="style1584621706080" xfId="223" xr:uid="{00000000-0005-0000-0000-0000B9010000}"/>
    <cellStyle name="style1584621706105" xfId="224" xr:uid="{00000000-0005-0000-0000-0000BA010000}"/>
    <cellStyle name="style1584621706145" xfId="225" xr:uid="{00000000-0005-0000-0000-0000BB010000}"/>
    <cellStyle name="style1584621706172" xfId="227" xr:uid="{00000000-0005-0000-0000-0000BC010000}"/>
    <cellStyle name="style1584621706190" xfId="231" xr:uid="{00000000-0005-0000-0000-0000BD010000}"/>
    <cellStyle name="style1584621706208" xfId="226" xr:uid="{00000000-0005-0000-0000-0000BE010000}"/>
    <cellStyle name="style1584621706232" xfId="244" xr:uid="{00000000-0005-0000-0000-0000BF010000}"/>
    <cellStyle name="style1584621706256" xfId="228" xr:uid="{00000000-0005-0000-0000-0000C0010000}"/>
    <cellStyle name="style1584621706274" xfId="245" xr:uid="{00000000-0005-0000-0000-0000C1010000}"/>
    <cellStyle name="style1584621706296" xfId="229" xr:uid="{00000000-0005-0000-0000-0000C2010000}"/>
    <cellStyle name="style1584621706315" xfId="246" xr:uid="{00000000-0005-0000-0000-0000C3010000}"/>
    <cellStyle name="style1584621706338" xfId="230" xr:uid="{00000000-0005-0000-0000-0000C4010000}"/>
    <cellStyle name="style1584621706356" xfId="232" xr:uid="{00000000-0005-0000-0000-0000C5010000}"/>
    <cellStyle name="style1584621706407" xfId="233" xr:uid="{00000000-0005-0000-0000-0000C6010000}"/>
    <cellStyle name="style1584621706425" xfId="235" xr:uid="{00000000-0005-0000-0000-0000C7010000}"/>
    <cellStyle name="style1584621706443" xfId="237" xr:uid="{00000000-0005-0000-0000-0000C8010000}"/>
    <cellStyle name="style1584621706461" xfId="234" xr:uid="{00000000-0005-0000-0000-0000C9010000}"/>
    <cellStyle name="style1584621706488" xfId="236" xr:uid="{00000000-0005-0000-0000-0000CA010000}"/>
    <cellStyle name="style1584621706513" xfId="238" xr:uid="{00000000-0005-0000-0000-0000CB010000}"/>
    <cellStyle name="style1584621706544" xfId="242" xr:uid="{00000000-0005-0000-0000-0000CC010000}"/>
    <cellStyle name="style1584621706562" xfId="243" xr:uid="{00000000-0005-0000-0000-0000CD010000}"/>
    <cellStyle name="style1584621706601" xfId="247" xr:uid="{00000000-0005-0000-0000-0000CE010000}"/>
    <cellStyle name="style1584621706624" xfId="248" xr:uid="{00000000-0005-0000-0000-0000CF010000}"/>
    <cellStyle name="style1584621706651" xfId="249" xr:uid="{00000000-0005-0000-0000-0000D0010000}"/>
    <cellStyle name="style1584621706668" xfId="250" xr:uid="{00000000-0005-0000-0000-0000D1010000}"/>
    <cellStyle name="style1584621706698" xfId="251" xr:uid="{00000000-0005-0000-0000-0000D2010000}"/>
    <cellStyle name="style1584621709253" xfId="153" xr:uid="{00000000-0005-0000-0000-0000D3010000}"/>
    <cellStyle name="style1584621709298" xfId="154" xr:uid="{00000000-0005-0000-0000-0000D4010000}"/>
    <cellStyle name="style1584621709335" xfId="155" xr:uid="{00000000-0005-0000-0000-0000D5010000}"/>
    <cellStyle name="style1584621709369" xfId="158" xr:uid="{00000000-0005-0000-0000-0000D6010000}"/>
    <cellStyle name="style1584621709395" xfId="159" xr:uid="{00000000-0005-0000-0000-0000D7010000}"/>
    <cellStyle name="style1584621709420" xfId="162" xr:uid="{00000000-0005-0000-0000-0000D8010000}"/>
    <cellStyle name="style1584621709444" xfId="163" xr:uid="{00000000-0005-0000-0000-0000D9010000}"/>
    <cellStyle name="style1584621709467" xfId="156" xr:uid="{00000000-0005-0000-0000-0000DA010000}"/>
    <cellStyle name="style1584621709496" xfId="157" xr:uid="{00000000-0005-0000-0000-0000DB010000}"/>
    <cellStyle name="style1584621709521" xfId="188" xr:uid="{00000000-0005-0000-0000-0000DC010000}"/>
    <cellStyle name="style1584621709544" xfId="160" xr:uid="{00000000-0005-0000-0000-0000DD010000}"/>
    <cellStyle name="style1584621709563" xfId="190" xr:uid="{00000000-0005-0000-0000-0000DE010000}"/>
    <cellStyle name="style1584621709587" xfId="161" xr:uid="{00000000-0005-0000-0000-0000DF010000}"/>
    <cellStyle name="style1584621709605" xfId="164" xr:uid="{00000000-0005-0000-0000-0000E0010000}"/>
    <cellStyle name="style1584621709627" xfId="165" xr:uid="{00000000-0005-0000-0000-0000E1010000}"/>
    <cellStyle name="style1584621709650" xfId="166" xr:uid="{00000000-0005-0000-0000-0000E2010000}"/>
    <cellStyle name="style1584621709668" xfId="170" xr:uid="{00000000-0005-0000-0000-0000E3010000}"/>
    <cellStyle name="style1584621709686" xfId="174" xr:uid="{00000000-0005-0000-0000-0000E4010000}"/>
    <cellStyle name="style1584621709733" xfId="167" xr:uid="{00000000-0005-0000-0000-0000E5010000}"/>
    <cellStyle name="style1584621709752" xfId="171" xr:uid="{00000000-0005-0000-0000-0000E6010000}"/>
    <cellStyle name="style1584621709772" xfId="175" xr:uid="{00000000-0005-0000-0000-0000E7010000}"/>
    <cellStyle name="style1584621709791" xfId="168" xr:uid="{00000000-0005-0000-0000-0000E8010000}"/>
    <cellStyle name="style1584621709818" xfId="169" xr:uid="{00000000-0005-0000-0000-0000E9010000}"/>
    <cellStyle name="style1584621709842" xfId="172" xr:uid="{00000000-0005-0000-0000-0000EA010000}"/>
    <cellStyle name="style1584621709865" xfId="173" xr:uid="{00000000-0005-0000-0000-0000EB010000}"/>
    <cellStyle name="style1584621709890" xfId="176" xr:uid="{00000000-0005-0000-0000-0000EC010000}"/>
    <cellStyle name="style1584621709914" xfId="177" xr:uid="{00000000-0005-0000-0000-0000ED010000}"/>
    <cellStyle name="style1584621709951" xfId="178" xr:uid="{00000000-0005-0000-0000-0000EE010000}"/>
    <cellStyle name="style1584621709978" xfId="179" xr:uid="{00000000-0005-0000-0000-0000EF010000}"/>
    <cellStyle name="style1584621710007" xfId="180" xr:uid="{00000000-0005-0000-0000-0000F0010000}"/>
    <cellStyle name="style1584621710030" xfId="181" xr:uid="{00000000-0005-0000-0000-0000F1010000}"/>
    <cellStyle name="style1584621710060" xfId="183" xr:uid="{00000000-0005-0000-0000-0000F2010000}"/>
    <cellStyle name="style1584621710086" xfId="185" xr:uid="{00000000-0005-0000-0000-0000F3010000}"/>
    <cellStyle name="style1584621710110" xfId="182" xr:uid="{00000000-0005-0000-0000-0000F4010000}"/>
    <cellStyle name="style1584621710129" xfId="184" xr:uid="{00000000-0005-0000-0000-0000F5010000}"/>
    <cellStyle name="style1584621710148" xfId="186" xr:uid="{00000000-0005-0000-0000-0000F6010000}"/>
    <cellStyle name="style1584621710202" xfId="187" xr:uid="{00000000-0005-0000-0000-0000F7010000}"/>
    <cellStyle name="style1584621710228" xfId="189" xr:uid="{00000000-0005-0000-0000-0000F8010000}"/>
    <cellStyle name="style1584621710254" xfId="191" xr:uid="{00000000-0005-0000-0000-0000F9010000}"/>
    <cellStyle name="style1584621710274" xfId="192" xr:uid="{00000000-0005-0000-0000-0000FA010000}"/>
    <cellStyle name="style1584621710300" xfId="193" xr:uid="{00000000-0005-0000-0000-0000FB010000}"/>
    <cellStyle name="style1584621710326" xfId="194" xr:uid="{00000000-0005-0000-0000-0000FC010000}"/>
    <cellStyle name="style1584621710373" xfId="195" xr:uid="{00000000-0005-0000-0000-0000FD010000}"/>
    <cellStyle name="style1584621710536" xfId="196" xr:uid="{00000000-0005-0000-0000-0000FE010000}"/>
    <cellStyle name="style1584621710555" xfId="197" xr:uid="{00000000-0005-0000-0000-0000FF010000}"/>
    <cellStyle name="style1584621710574" xfId="198" xr:uid="{00000000-0005-0000-0000-000000020000}"/>
    <cellStyle name="style1584630702784" xfId="252" xr:uid="{00000000-0005-0000-0000-000001020000}"/>
    <cellStyle name="style1584630702835" xfId="253" xr:uid="{00000000-0005-0000-0000-000002020000}"/>
    <cellStyle name="style1584630702902" xfId="254" xr:uid="{00000000-0005-0000-0000-000003020000}"/>
    <cellStyle name="style1584630702984" xfId="257" xr:uid="{00000000-0005-0000-0000-000004020000}"/>
    <cellStyle name="style1584630703030" xfId="258" xr:uid="{00000000-0005-0000-0000-000005020000}"/>
    <cellStyle name="style1584630703053" xfId="261" xr:uid="{00000000-0005-0000-0000-000006020000}"/>
    <cellStyle name="style1584630703079" xfId="262" xr:uid="{00000000-0005-0000-0000-000007020000}"/>
    <cellStyle name="style1584630703103" xfId="255" xr:uid="{00000000-0005-0000-0000-000008020000}"/>
    <cellStyle name="style1584630703126" xfId="256" xr:uid="{00000000-0005-0000-0000-000009020000}"/>
    <cellStyle name="style1584630703148" xfId="287" xr:uid="{00000000-0005-0000-0000-00000A020000}"/>
    <cellStyle name="style1584630703170" xfId="259" xr:uid="{00000000-0005-0000-0000-00000B020000}"/>
    <cellStyle name="style1584630703188" xfId="289" xr:uid="{00000000-0005-0000-0000-00000C020000}"/>
    <cellStyle name="style1584630703210" xfId="260" xr:uid="{00000000-0005-0000-0000-00000D020000}"/>
    <cellStyle name="style1584630703227" xfId="263" xr:uid="{00000000-0005-0000-0000-00000E020000}"/>
    <cellStyle name="style1584630703250" xfId="264" xr:uid="{00000000-0005-0000-0000-00000F020000}"/>
    <cellStyle name="style1584630703303" xfId="265" xr:uid="{00000000-0005-0000-0000-000010020000}"/>
    <cellStyle name="style1584630703320" xfId="269" xr:uid="{00000000-0005-0000-0000-000011020000}"/>
    <cellStyle name="style1584630703339" xfId="273" xr:uid="{00000000-0005-0000-0000-000012020000}"/>
    <cellStyle name="style1584630703357" xfId="266" xr:uid="{00000000-0005-0000-0000-000013020000}"/>
    <cellStyle name="style1584630703375" xfId="270" xr:uid="{00000000-0005-0000-0000-000014020000}"/>
    <cellStyle name="style1584630703394" xfId="274" xr:uid="{00000000-0005-0000-0000-000015020000}"/>
    <cellStyle name="style1584630703412" xfId="267" xr:uid="{00000000-0005-0000-0000-000016020000}"/>
    <cellStyle name="style1584630703436" xfId="268" xr:uid="{00000000-0005-0000-0000-000017020000}"/>
    <cellStyle name="style1584630703459" xfId="271" xr:uid="{00000000-0005-0000-0000-000018020000}"/>
    <cellStyle name="style1584630703488" xfId="272" xr:uid="{00000000-0005-0000-0000-000019020000}"/>
    <cellStyle name="style1584630703515" xfId="275" xr:uid="{00000000-0005-0000-0000-00001A020000}"/>
    <cellStyle name="style1584630703538" xfId="276" xr:uid="{00000000-0005-0000-0000-00001B020000}"/>
    <cellStyle name="style1584630703581" xfId="277" xr:uid="{00000000-0005-0000-0000-00001C020000}"/>
    <cellStyle name="style1584630703610" xfId="278" xr:uid="{00000000-0005-0000-0000-00001D020000}"/>
    <cellStyle name="style1584630703639" xfId="279" xr:uid="{00000000-0005-0000-0000-00001E020000}"/>
    <cellStyle name="style1584630703696" xfId="280" xr:uid="{00000000-0005-0000-0000-00001F020000}"/>
    <cellStyle name="style1584630703720" xfId="282" xr:uid="{00000000-0005-0000-0000-000020020000}"/>
    <cellStyle name="style1584630703746" xfId="284" xr:uid="{00000000-0005-0000-0000-000021020000}"/>
    <cellStyle name="style1584630703771" xfId="281" xr:uid="{00000000-0005-0000-0000-000022020000}"/>
    <cellStyle name="style1584630703791" xfId="283" xr:uid="{00000000-0005-0000-0000-000023020000}"/>
    <cellStyle name="style1584630703811" xfId="285" xr:uid="{00000000-0005-0000-0000-000024020000}"/>
    <cellStyle name="style1584630703832" xfId="286" xr:uid="{00000000-0005-0000-0000-000025020000}"/>
    <cellStyle name="style1584630703856" xfId="288" xr:uid="{00000000-0005-0000-0000-000026020000}"/>
    <cellStyle name="style1584630703884" xfId="290" xr:uid="{00000000-0005-0000-0000-000027020000}"/>
    <cellStyle name="style1584630703904" xfId="291" xr:uid="{00000000-0005-0000-0000-000028020000}"/>
    <cellStyle name="style1584630703932" xfId="292" xr:uid="{00000000-0005-0000-0000-000029020000}"/>
    <cellStyle name="style1584630703955" xfId="293" xr:uid="{00000000-0005-0000-0000-00002A020000}"/>
    <cellStyle name="style1584630703992" xfId="294" xr:uid="{00000000-0005-0000-0000-00002B020000}"/>
    <cellStyle name="style1584630704181" xfId="295" xr:uid="{00000000-0005-0000-0000-00002C020000}"/>
    <cellStyle name="style1584630704205" xfId="296" xr:uid="{00000000-0005-0000-0000-00002D020000}"/>
    <cellStyle name="style1584630704232" xfId="297" xr:uid="{00000000-0005-0000-0000-00002E020000}"/>
    <cellStyle name="style1584964232899" xfId="298" xr:uid="{00000000-0005-0000-0000-00002F020000}"/>
    <cellStyle name="style1584964232936" xfId="299" xr:uid="{00000000-0005-0000-0000-000030020000}"/>
    <cellStyle name="style1584964232963" xfId="300" xr:uid="{00000000-0005-0000-0000-000031020000}"/>
    <cellStyle name="style1584964232992" xfId="303" xr:uid="{00000000-0005-0000-0000-000032020000}"/>
    <cellStyle name="style1584964233018" xfId="304" xr:uid="{00000000-0005-0000-0000-000033020000}"/>
    <cellStyle name="style1584964233042" xfId="307" xr:uid="{00000000-0005-0000-0000-000034020000}"/>
    <cellStyle name="style1584964233068" xfId="308" xr:uid="{00000000-0005-0000-0000-000035020000}"/>
    <cellStyle name="style1584964233095" xfId="301" xr:uid="{00000000-0005-0000-0000-000036020000}"/>
    <cellStyle name="style1584964233122" xfId="302" xr:uid="{00000000-0005-0000-0000-000037020000}"/>
    <cellStyle name="style1584964233150" xfId="333" xr:uid="{00000000-0005-0000-0000-000038020000}"/>
    <cellStyle name="style1584964233175" xfId="305" xr:uid="{00000000-0005-0000-0000-000039020000}"/>
    <cellStyle name="style1584964233197" xfId="335" xr:uid="{00000000-0005-0000-0000-00003A020000}"/>
    <cellStyle name="style1584964233222" xfId="306" xr:uid="{00000000-0005-0000-0000-00003B020000}"/>
    <cellStyle name="style1584964233251" xfId="309" xr:uid="{00000000-0005-0000-0000-00003C020000}"/>
    <cellStyle name="style1584964233321" xfId="310" xr:uid="{00000000-0005-0000-0000-00003D020000}"/>
    <cellStyle name="style1584964233350" xfId="311" xr:uid="{00000000-0005-0000-0000-00003E020000}"/>
    <cellStyle name="style1584964233381" xfId="315" xr:uid="{00000000-0005-0000-0000-00003F020000}"/>
    <cellStyle name="style1584964233408" xfId="319" xr:uid="{00000000-0005-0000-0000-000040020000}"/>
    <cellStyle name="style1584964233434" xfId="312" xr:uid="{00000000-0005-0000-0000-000041020000}"/>
    <cellStyle name="style1584964233463" xfId="316" xr:uid="{00000000-0005-0000-0000-000042020000}"/>
    <cellStyle name="style1584964233489" xfId="320" xr:uid="{00000000-0005-0000-0000-000043020000}"/>
    <cellStyle name="style1584964233520" xfId="313" xr:uid="{00000000-0005-0000-0000-000044020000}"/>
    <cellStyle name="style1584964233550" xfId="314" xr:uid="{00000000-0005-0000-0000-000045020000}"/>
    <cellStyle name="style1584964233584" xfId="317" xr:uid="{00000000-0005-0000-0000-000046020000}"/>
    <cellStyle name="style1584964233620" xfId="318" xr:uid="{00000000-0005-0000-0000-000047020000}"/>
    <cellStyle name="style1584964233667" xfId="321" xr:uid="{00000000-0005-0000-0000-000048020000}"/>
    <cellStyle name="style1584964233700" xfId="322" xr:uid="{00000000-0005-0000-0000-000049020000}"/>
    <cellStyle name="style1584964233756" xfId="323" xr:uid="{00000000-0005-0000-0000-00004A020000}"/>
    <cellStyle name="style1584964233825" xfId="324" xr:uid="{00000000-0005-0000-0000-00004B020000}"/>
    <cellStyle name="style1584964233860" xfId="325" xr:uid="{00000000-0005-0000-0000-00004C020000}"/>
    <cellStyle name="style1584964233893" xfId="326" xr:uid="{00000000-0005-0000-0000-00004D020000}"/>
    <cellStyle name="style1584964233924" xfId="328" xr:uid="{00000000-0005-0000-0000-00004E020000}"/>
    <cellStyle name="style1584964233953" xfId="330" xr:uid="{00000000-0005-0000-0000-00004F020000}"/>
    <cellStyle name="style1584964233982" xfId="327" xr:uid="{00000000-0005-0000-0000-000050020000}"/>
    <cellStyle name="style1584964234004" xfId="329" xr:uid="{00000000-0005-0000-0000-000051020000}"/>
    <cellStyle name="style1584964234027" xfId="331" xr:uid="{00000000-0005-0000-0000-000052020000}"/>
    <cellStyle name="style1584964234049" xfId="332" xr:uid="{00000000-0005-0000-0000-000053020000}"/>
    <cellStyle name="style1584964234075" xfId="334" xr:uid="{00000000-0005-0000-0000-000054020000}"/>
    <cellStyle name="style1584964234103" xfId="336" xr:uid="{00000000-0005-0000-0000-000055020000}"/>
    <cellStyle name="style1584964234125" xfId="337" xr:uid="{00000000-0005-0000-0000-000056020000}"/>
    <cellStyle name="style1584964234157" xfId="338" xr:uid="{00000000-0005-0000-0000-000057020000}"/>
    <cellStyle name="style1584964234215" xfId="339" xr:uid="{00000000-0005-0000-0000-000058020000}"/>
    <cellStyle name="style1584964234259" xfId="340" xr:uid="{00000000-0005-0000-0000-000059020000}"/>
    <cellStyle name="style1584964234437" xfId="341" xr:uid="{00000000-0005-0000-0000-00005A020000}"/>
    <cellStyle name="style1584964234461" xfId="342" xr:uid="{00000000-0005-0000-0000-00005B020000}"/>
    <cellStyle name="style1584964234488" xfId="343" xr:uid="{00000000-0005-0000-0000-00005C020000}"/>
    <cellStyle name="style1585040845751" xfId="344" xr:uid="{00000000-0005-0000-0000-00005D020000}"/>
    <cellStyle name="style1585040845992" xfId="345" xr:uid="{00000000-0005-0000-0000-00005E020000}"/>
    <cellStyle name="style1585040846065" xfId="346" xr:uid="{00000000-0005-0000-0000-00005F020000}"/>
    <cellStyle name="style1585040846123" xfId="349" xr:uid="{00000000-0005-0000-0000-000060020000}"/>
    <cellStyle name="style1585040846196" xfId="350" xr:uid="{00000000-0005-0000-0000-000061020000}"/>
    <cellStyle name="style1585040846284" xfId="347" xr:uid="{00000000-0005-0000-0000-000062020000}"/>
    <cellStyle name="style1585040846433" xfId="348" xr:uid="{00000000-0005-0000-0000-000063020000}"/>
    <cellStyle name="style1585040846480" xfId="351" xr:uid="{00000000-0005-0000-0000-000064020000}"/>
    <cellStyle name="style1585040846544" xfId="352" xr:uid="{00000000-0005-0000-0000-000065020000}"/>
    <cellStyle name="style1585040846579" xfId="353" xr:uid="{00000000-0005-0000-0000-000066020000}"/>
    <cellStyle name="style1585040846606" xfId="357" xr:uid="{00000000-0005-0000-0000-000067020000}"/>
    <cellStyle name="style1585040846644" xfId="361" xr:uid="{00000000-0005-0000-0000-000068020000}"/>
    <cellStyle name="style1585040846673" xfId="384" xr:uid="{00000000-0005-0000-0000-000069020000}"/>
    <cellStyle name="style1585040846701" xfId="354" xr:uid="{00000000-0005-0000-0000-00006A020000}"/>
    <cellStyle name="style1585040846734" xfId="385" xr:uid="{00000000-0005-0000-0000-00006B020000}"/>
    <cellStyle name="style1585040846772" xfId="358" xr:uid="{00000000-0005-0000-0000-00006C020000}"/>
    <cellStyle name="style1585040846805" xfId="386" xr:uid="{00000000-0005-0000-0000-00006D020000}"/>
    <cellStyle name="style1585040846867" xfId="362" xr:uid="{00000000-0005-0000-0000-00006E020000}"/>
    <cellStyle name="style1585040846900" xfId="355" xr:uid="{00000000-0005-0000-0000-00006F020000}"/>
    <cellStyle name="style1585040846936" xfId="356" xr:uid="{00000000-0005-0000-0000-000070020000}"/>
    <cellStyle name="style1585040846973" xfId="359" xr:uid="{00000000-0005-0000-0000-000071020000}"/>
    <cellStyle name="style1585040847006" xfId="360" xr:uid="{00000000-0005-0000-0000-000072020000}"/>
    <cellStyle name="style1585040847058" xfId="363" xr:uid="{00000000-0005-0000-0000-000073020000}"/>
    <cellStyle name="style1585040847094" xfId="364" xr:uid="{00000000-0005-0000-0000-000074020000}"/>
    <cellStyle name="style1585040847133" xfId="365" xr:uid="{00000000-0005-0000-0000-000075020000}"/>
    <cellStyle name="style1585040847196" xfId="366" xr:uid="{00000000-0005-0000-0000-000076020000}"/>
    <cellStyle name="style1585040847239" xfId="367" xr:uid="{00000000-0005-0000-0000-000077020000}"/>
    <cellStyle name="style1585040847273" xfId="368" xr:uid="{00000000-0005-0000-0000-000078020000}"/>
    <cellStyle name="style1585040847311" xfId="369" xr:uid="{00000000-0005-0000-0000-000079020000}"/>
    <cellStyle name="style1585040847342" xfId="370" xr:uid="{00000000-0005-0000-0000-00007A020000}"/>
    <cellStyle name="style1585040847368" xfId="372" xr:uid="{00000000-0005-0000-0000-00007B020000}"/>
    <cellStyle name="style1585040847395" xfId="376" xr:uid="{00000000-0005-0000-0000-00007C020000}"/>
    <cellStyle name="style1585040847425" xfId="371" xr:uid="{00000000-0005-0000-0000-00007D020000}"/>
    <cellStyle name="style1585040847513" xfId="389" xr:uid="{00000000-0005-0000-0000-00007E020000}"/>
    <cellStyle name="style1585040847541" xfId="373" xr:uid="{00000000-0005-0000-0000-00007F020000}"/>
    <cellStyle name="style1585040847572" xfId="390" xr:uid="{00000000-0005-0000-0000-000080020000}"/>
    <cellStyle name="style1585040847606" xfId="374" xr:uid="{00000000-0005-0000-0000-000081020000}"/>
    <cellStyle name="style1585040847630" xfId="391" xr:uid="{00000000-0005-0000-0000-000082020000}"/>
    <cellStyle name="style1585040847661" xfId="375" xr:uid="{00000000-0005-0000-0000-000083020000}"/>
    <cellStyle name="style1585040847683" xfId="377" xr:uid="{00000000-0005-0000-0000-000084020000}"/>
    <cellStyle name="style1585040847713" xfId="378" xr:uid="{00000000-0005-0000-0000-000085020000}"/>
    <cellStyle name="style1585040847735" xfId="380" xr:uid="{00000000-0005-0000-0000-000086020000}"/>
    <cellStyle name="style1585040847785" xfId="382" xr:uid="{00000000-0005-0000-0000-000087020000}"/>
    <cellStyle name="style1585040847807" xfId="379" xr:uid="{00000000-0005-0000-0000-000088020000}"/>
    <cellStyle name="style1585040847835" xfId="381" xr:uid="{00000000-0005-0000-0000-000089020000}"/>
    <cellStyle name="style1585040847867" xfId="383" xr:uid="{00000000-0005-0000-0000-00008A020000}"/>
    <cellStyle name="style1585040847928" xfId="387" xr:uid="{00000000-0005-0000-0000-00008B020000}"/>
    <cellStyle name="style1585040847952" xfId="388" xr:uid="{00000000-0005-0000-0000-00008C020000}"/>
    <cellStyle name="style1585040848061" xfId="392" xr:uid="{00000000-0005-0000-0000-00008D020000}"/>
    <cellStyle name="style1585040848090" xfId="393" xr:uid="{00000000-0005-0000-0000-00008E020000}"/>
    <cellStyle name="style1585040848124" xfId="394" xr:uid="{00000000-0005-0000-0000-00008F020000}"/>
    <cellStyle name="style1585040848144" xfId="395" xr:uid="{00000000-0005-0000-0000-000090020000}"/>
    <cellStyle name="style1585040848184" xfId="396" xr:uid="{00000000-0005-0000-0000-000091020000}"/>
    <cellStyle name="style1600171580114" xfId="700" xr:uid="{00000000-0005-0000-0000-000092020000}"/>
    <cellStyle name="style1600171580160" xfId="724" xr:uid="{00000000-0005-0000-0000-000093020000}"/>
    <cellStyle name="style1600171580192" xfId="723" xr:uid="{00000000-0005-0000-0000-000094020000}"/>
    <cellStyle name="style1600171580193" xfId="720" xr:uid="{00000000-0005-0000-0000-000095020000}"/>
    <cellStyle name="style1600171580239" xfId="719" xr:uid="{00000000-0005-0000-0000-000096020000}"/>
    <cellStyle name="style1600171580254" xfId="716" xr:uid="{00000000-0005-0000-0000-000097020000}"/>
    <cellStyle name="style1600171580286" xfId="715" xr:uid="{00000000-0005-0000-0000-000098020000}"/>
    <cellStyle name="style1600171580301" xfId="722" xr:uid="{00000000-0005-0000-0000-000099020000}"/>
    <cellStyle name="style1600171580332" xfId="721" xr:uid="{00000000-0005-0000-0000-00009A020000}"/>
    <cellStyle name="style1600171580348" xfId="731" xr:uid="{00000000-0005-0000-0000-00009B020000}"/>
    <cellStyle name="style1600171580379" xfId="718" xr:uid="{00000000-0005-0000-0000-00009C020000}"/>
    <cellStyle name="style1600171580395" xfId="729" xr:uid="{00000000-0005-0000-0000-00009D020000}"/>
    <cellStyle name="style1600171580410" xfId="717" xr:uid="{00000000-0005-0000-0000-00009E020000}"/>
    <cellStyle name="style1600171580426" xfId="714" xr:uid="{00000000-0005-0000-0000-00009F020000}"/>
    <cellStyle name="style1600171580457" xfId="713" xr:uid="{00000000-0005-0000-0000-0000A0020000}"/>
    <cellStyle name="style1600171580458" xfId="712" xr:uid="{00000000-0005-0000-0000-0000A1020000}"/>
    <cellStyle name="style1600171580489" xfId="708" xr:uid="{00000000-0005-0000-0000-0000A2020000}"/>
    <cellStyle name="style1600171580521" xfId="704" xr:uid="{00000000-0005-0000-0000-0000A3020000}"/>
    <cellStyle name="style1600171580536" xfId="711" xr:uid="{00000000-0005-0000-0000-0000A4020000}"/>
    <cellStyle name="style1600171580552" xfId="707" xr:uid="{00000000-0005-0000-0000-0000A5020000}"/>
    <cellStyle name="style1600171580599" xfId="703" xr:uid="{00000000-0005-0000-0000-0000A6020000}"/>
    <cellStyle name="style1600171580630" xfId="710" xr:uid="{00000000-0005-0000-0000-0000A7020000}"/>
    <cellStyle name="style1600171580645" xfId="709" xr:uid="{00000000-0005-0000-0000-0000A8020000}"/>
    <cellStyle name="style1600171580677" xfId="706" xr:uid="{00000000-0005-0000-0000-0000A9020000}"/>
    <cellStyle name="style1600171580692" xfId="705" xr:uid="{00000000-0005-0000-0000-0000AA020000}"/>
    <cellStyle name="style1600171580703" xfId="702" xr:uid="{00000000-0005-0000-0000-0000AB020000}"/>
    <cellStyle name="style1600171580754" xfId="701" xr:uid="{00000000-0005-0000-0000-0000AC020000}"/>
    <cellStyle name="style1600171580801" xfId="699" xr:uid="{00000000-0005-0000-0000-0000AD020000}"/>
    <cellStyle name="style1600171580832" xfId="740" xr:uid="{00000000-0005-0000-0000-0000AE020000}"/>
    <cellStyle name="style1600171580848" xfId="739" xr:uid="{00000000-0005-0000-0000-0000AF020000}"/>
    <cellStyle name="style1600171580879" xfId="738" xr:uid="{00000000-0005-0000-0000-0000B0020000}"/>
    <cellStyle name="style1600171580894" xfId="736" xr:uid="{00000000-0005-0000-0000-0000B1020000}"/>
    <cellStyle name="style1600171580926" xfId="734" xr:uid="{00000000-0005-0000-0000-0000B2020000}"/>
    <cellStyle name="style1600171580941" xfId="737" xr:uid="{00000000-0005-0000-0000-0000B3020000}"/>
    <cellStyle name="style1600171580972" xfId="735" xr:uid="{00000000-0005-0000-0000-0000B4020000}"/>
    <cellStyle name="style1600171580988" xfId="733" xr:uid="{00000000-0005-0000-0000-0000B5020000}"/>
    <cellStyle name="style1600171581020" xfId="732" xr:uid="{00000000-0005-0000-0000-0000B6020000}"/>
    <cellStyle name="style1600171581051" xfId="730" xr:uid="{00000000-0005-0000-0000-0000B7020000}"/>
    <cellStyle name="style1600171581083" xfId="728" xr:uid="{00000000-0005-0000-0000-0000B8020000}"/>
    <cellStyle name="style1600171581098" xfId="727" xr:uid="{00000000-0005-0000-0000-0000B9020000}"/>
    <cellStyle name="style1600171581161" xfId="695" xr:uid="{00000000-0005-0000-0000-0000BA020000}"/>
    <cellStyle name="style1600171581192" xfId="726" xr:uid="{00000000-0005-0000-0000-0000BB020000}"/>
    <cellStyle name="style1600171581208" xfId="725" xr:uid="{00000000-0005-0000-0000-0000BC020000}"/>
    <cellStyle name="style1600171581380" xfId="698" xr:uid="{00000000-0005-0000-0000-0000BD020000}"/>
    <cellStyle name="style1600171581427" xfId="697" xr:uid="{00000000-0005-0000-0000-0000BE020000}"/>
    <cellStyle name="style1600171581442" xfId="696" xr:uid="{00000000-0005-0000-0000-0000BF020000}"/>
    <cellStyle name="style1620036453052" xfId="743" xr:uid="{00000000-0005-0000-0000-0000C0020000}"/>
    <cellStyle name="style1620036453079" xfId="744" xr:uid="{00000000-0005-0000-0000-0000C1020000}"/>
    <cellStyle name="style1620036453104" xfId="745" xr:uid="{00000000-0005-0000-0000-0000C2020000}"/>
    <cellStyle name="style1620036453127" xfId="748" xr:uid="{00000000-0005-0000-0000-0000C3020000}"/>
    <cellStyle name="style1620036453150" xfId="749" xr:uid="{00000000-0005-0000-0000-0000C4020000}"/>
    <cellStyle name="style1620036453173" xfId="746" xr:uid="{00000000-0005-0000-0000-0000C5020000}"/>
    <cellStyle name="style1620036453197" xfId="747" xr:uid="{00000000-0005-0000-0000-0000C6020000}"/>
    <cellStyle name="style1620036453221" xfId="750" xr:uid="{00000000-0005-0000-0000-0000C7020000}"/>
    <cellStyle name="style1620036453267" xfId="751" xr:uid="{00000000-0005-0000-0000-0000C8020000}"/>
    <cellStyle name="style1620036453291" xfId="752" xr:uid="{00000000-0005-0000-0000-0000C9020000}"/>
    <cellStyle name="style1620036453310" xfId="756" xr:uid="{00000000-0005-0000-0000-0000CA020000}"/>
    <cellStyle name="style1620036453333" xfId="760" xr:uid="{00000000-0005-0000-0000-0000CB020000}"/>
    <cellStyle name="style1620036453352" xfId="783" xr:uid="{00000000-0005-0000-0000-0000CC020000}"/>
    <cellStyle name="style1620036453370" xfId="753" xr:uid="{00000000-0005-0000-0000-0000CD020000}"/>
    <cellStyle name="style1620036453389" xfId="784" xr:uid="{00000000-0005-0000-0000-0000CE020000}"/>
    <cellStyle name="style1620036453412" xfId="757" xr:uid="{00000000-0005-0000-0000-0000CF020000}"/>
    <cellStyle name="style1620036453431" xfId="785" xr:uid="{00000000-0005-0000-0000-0000D0020000}"/>
    <cellStyle name="style1620036453449" xfId="761" xr:uid="{00000000-0005-0000-0000-0000D1020000}"/>
    <cellStyle name="style1620036453468" xfId="754" xr:uid="{00000000-0005-0000-0000-0000D2020000}"/>
    <cellStyle name="style1620036453514" xfId="755" xr:uid="{00000000-0005-0000-0000-0000D3020000}"/>
    <cellStyle name="style1620036453537" xfId="758" xr:uid="{00000000-0005-0000-0000-0000D4020000}"/>
    <cellStyle name="style1620036453560" xfId="759" xr:uid="{00000000-0005-0000-0000-0000D5020000}"/>
    <cellStyle name="style1620036453585" xfId="762" xr:uid="{00000000-0005-0000-0000-0000D6020000}"/>
    <cellStyle name="style1620036453609" xfId="763" xr:uid="{00000000-0005-0000-0000-0000D7020000}"/>
    <cellStyle name="style1620036453632" xfId="764" xr:uid="{00000000-0005-0000-0000-0000D8020000}"/>
    <cellStyle name="style1620036453656" xfId="765" xr:uid="{00000000-0005-0000-0000-0000D9020000}"/>
    <cellStyle name="style1620036453681" xfId="766" xr:uid="{00000000-0005-0000-0000-0000DA020000}"/>
    <cellStyle name="style1620036453704" xfId="767" xr:uid="{00000000-0005-0000-0000-0000DB020000}"/>
    <cellStyle name="style1620036453729" xfId="768" xr:uid="{00000000-0005-0000-0000-0000DC020000}"/>
    <cellStyle name="style1620036453755" xfId="769" xr:uid="{00000000-0005-0000-0000-0000DD020000}"/>
    <cellStyle name="style1620036453774" xfId="771" xr:uid="{00000000-0005-0000-0000-0000DE020000}"/>
    <cellStyle name="style1620036453794" xfId="775" xr:uid="{00000000-0005-0000-0000-0000DF020000}"/>
    <cellStyle name="style1620036453813" xfId="770" xr:uid="{00000000-0005-0000-0000-0000E0020000}"/>
    <cellStyle name="style1620036453840" xfId="788" xr:uid="{00000000-0005-0000-0000-0000E1020000}"/>
    <cellStyle name="style1620036453892" xfId="772" xr:uid="{00000000-0005-0000-0000-0000E2020000}"/>
    <cellStyle name="style1620036453912" xfId="789" xr:uid="{00000000-0005-0000-0000-0000E3020000}"/>
    <cellStyle name="style1620036453935" xfId="773" xr:uid="{00000000-0005-0000-0000-0000E4020000}"/>
    <cellStyle name="style1620036453954" xfId="790" xr:uid="{00000000-0005-0000-0000-0000E5020000}"/>
    <cellStyle name="style1620036453975" xfId="774" xr:uid="{00000000-0005-0000-0000-0000E6020000}"/>
    <cellStyle name="style1620036453993" xfId="776" xr:uid="{00000000-0005-0000-0000-0000E7020000}"/>
    <cellStyle name="style1620036454015" xfId="777" xr:uid="{00000000-0005-0000-0000-0000E8020000}"/>
    <cellStyle name="style1620036454032" xfId="779" xr:uid="{00000000-0005-0000-0000-0000E9020000}"/>
    <cellStyle name="style1620036454050" xfId="781" xr:uid="{00000000-0005-0000-0000-0000EA020000}"/>
    <cellStyle name="style1620036454068" xfId="778" xr:uid="{00000000-0005-0000-0000-0000EB020000}"/>
    <cellStyle name="style1620036454091" xfId="780" xr:uid="{00000000-0005-0000-0000-0000EC020000}"/>
    <cellStyle name="style1620036454116" xfId="782" xr:uid="{00000000-0005-0000-0000-0000ED020000}"/>
    <cellStyle name="style1620036454146" xfId="786" xr:uid="{00000000-0005-0000-0000-0000EE020000}"/>
    <cellStyle name="style1620036454164" xfId="787" xr:uid="{00000000-0005-0000-0000-0000EF020000}"/>
    <cellStyle name="style1620036454219" xfId="791" xr:uid="{00000000-0005-0000-0000-0000F0020000}"/>
    <cellStyle name="style1620036454242" xfId="792" xr:uid="{00000000-0005-0000-0000-0000F1020000}"/>
    <cellStyle name="style1620036454265" xfId="793" xr:uid="{00000000-0005-0000-0000-0000F2020000}"/>
    <cellStyle name="style1620036454283" xfId="794" xr:uid="{00000000-0005-0000-0000-0000F3020000}"/>
    <cellStyle name="style1620036454308" xfId="795" xr:uid="{00000000-0005-0000-0000-0000F4020000}"/>
    <cellStyle name="style1620037028138" xfId="796" xr:uid="{00000000-0005-0000-0000-0000F5020000}"/>
    <cellStyle name="style1620037028161" xfId="797" xr:uid="{00000000-0005-0000-0000-0000F6020000}"/>
    <cellStyle name="style1620037028181" xfId="798" xr:uid="{00000000-0005-0000-0000-0000F7020000}"/>
    <cellStyle name="style1620037028201" xfId="801" xr:uid="{00000000-0005-0000-0000-0000F8020000}"/>
    <cellStyle name="style1620037028221" xfId="802" xr:uid="{00000000-0005-0000-0000-0000F9020000}"/>
    <cellStyle name="style1620037028241" xfId="805" xr:uid="{00000000-0005-0000-0000-0000FA020000}"/>
    <cellStyle name="style1620037028261" xfId="806" xr:uid="{00000000-0005-0000-0000-0000FB020000}"/>
    <cellStyle name="style1620037028280" xfId="799" xr:uid="{00000000-0005-0000-0000-0000FC020000}"/>
    <cellStyle name="style1620037028300" xfId="800" xr:uid="{00000000-0005-0000-0000-0000FD020000}"/>
    <cellStyle name="style1620037028320" xfId="830" xr:uid="{00000000-0005-0000-0000-0000FE020000}"/>
    <cellStyle name="style1620037028340" xfId="803" xr:uid="{00000000-0005-0000-0000-0000FF020000}"/>
    <cellStyle name="style1620037028356" xfId="843" xr:uid="{00000000-0005-0000-0000-000000030000}"/>
    <cellStyle name="style1620037028376" xfId="804" xr:uid="{00000000-0005-0000-0000-000001030000}"/>
    <cellStyle name="style1620037028391" xfId="807" xr:uid="{00000000-0005-0000-0000-000002030000}"/>
    <cellStyle name="style1620037028412" xfId="808" xr:uid="{00000000-0005-0000-0000-000003030000}"/>
    <cellStyle name="style1620037028432" xfId="809" xr:uid="{00000000-0005-0000-0000-000004030000}"/>
    <cellStyle name="style1620037028449" xfId="813" xr:uid="{00000000-0005-0000-0000-000005030000}"/>
    <cellStyle name="style1620037028465" xfId="817" xr:uid="{00000000-0005-0000-0000-000006030000}"/>
    <cellStyle name="style1620037028481" xfId="810" xr:uid="{00000000-0005-0000-0000-000007030000}"/>
    <cellStyle name="style1620037028497" xfId="814" xr:uid="{00000000-0005-0000-0000-000008030000}"/>
    <cellStyle name="style1620037028513" xfId="818" xr:uid="{00000000-0005-0000-0000-000009030000}"/>
    <cellStyle name="style1620037028529" xfId="811" xr:uid="{00000000-0005-0000-0000-00000A030000}"/>
    <cellStyle name="style1620037028549" xfId="812" xr:uid="{00000000-0005-0000-0000-00000B030000}"/>
    <cellStyle name="style1620037028569" xfId="815" xr:uid="{00000000-0005-0000-0000-00000C030000}"/>
    <cellStyle name="style1620037028588" xfId="816" xr:uid="{00000000-0005-0000-0000-00000D030000}"/>
    <cellStyle name="style1620037028609" xfId="819" xr:uid="{00000000-0005-0000-0000-00000E030000}"/>
    <cellStyle name="style1620037028630" xfId="820" xr:uid="{00000000-0005-0000-0000-00000F030000}"/>
    <cellStyle name="style1620037028657" xfId="821" xr:uid="{00000000-0005-0000-0000-000010030000}"/>
    <cellStyle name="style1620037028678" xfId="822" xr:uid="{00000000-0005-0000-0000-000011030000}"/>
    <cellStyle name="style1620037028699" xfId="823" xr:uid="{00000000-0005-0000-0000-000012030000}"/>
    <cellStyle name="style1620037028719" xfId="824" xr:uid="{00000000-0005-0000-0000-000013030000}"/>
    <cellStyle name="style1620037028740" xfId="826" xr:uid="{00000000-0005-0000-0000-000014030000}"/>
    <cellStyle name="style1620037028760" xfId="828" xr:uid="{00000000-0005-0000-0000-000015030000}"/>
    <cellStyle name="style1620037028780" xfId="825" xr:uid="{00000000-0005-0000-0000-000016030000}"/>
    <cellStyle name="style1620037028796" xfId="827" xr:uid="{00000000-0005-0000-0000-000017030000}"/>
    <cellStyle name="style1620037028814" xfId="829" xr:uid="{00000000-0005-0000-0000-000018030000}"/>
    <cellStyle name="style1620037028838" xfId="842" xr:uid="{00000000-0005-0000-0000-000019030000}"/>
    <cellStyle name="style1620037028859" xfId="831" xr:uid="{00000000-0005-0000-0000-00001A030000}"/>
    <cellStyle name="style1620037028880" xfId="835" xr:uid="{00000000-0005-0000-0000-00001B030000}"/>
    <cellStyle name="style1620037028897" xfId="836" xr:uid="{00000000-0005-0000-0000-00001C030000}"/>
    <cellStyle name="style1620037028921" xfId="832" xr:uid="{00000000-0005-0000-0000-00001D030000}"/>
    <cellStyle name="style1620037028943" xfId="833" xr:uid="{00000000-0005-0000-0000-00001E030000}"/>
    <cellStyle name="style1620037028967" xfId="834" xr:uid="{00000000-0005-0000-0000-00001F030000}"/>
    <cellStyle name="style1620037029938" xfId="837" xr:uid="{00000000-0005-0000-0000-000020030000}"/>
    <cellStyle name="style1620037029958" xfId="838" xr:uid="{00000000-0005-0000-0000-000021030000}"/>
    <cellStyle name="style1620037030837" xfId="839" xr:uid="{00000000-0005-0000-0000-000022030000}"/>
    <cellStyle name="style1620037030922" xfId="840" xr:uid="{00000000-0005-0000-0000-000023030000}"/>
    <cellStyle name="style1620037030938" xfId="841" xr:uid="{00000000-0005-0000-0000-000024030000}"/>
    <cellStyle name="style1620069632146" xfId="844" xr:uid="{00000000-0005-0000-0000-000025030000}"/>
    <cellStyle name="style1620069632208" xfId="845" xr:uid="{00000000-0005-0000-0000-000026030000}"/>
    <cellStyle name="style1620069632239" xfId="846" xr:uid="{00000000-0005-0000-0000-000027030000}"/>
    <cellStyle name="style1620069632286" xfId="849" xr:uid="{00000000-0005-0000-0000-000028030000}"/>
    <cellStyle name="style1620069632317" xfId="850" xr:uid="{00000000-0005-0000-0000-000029030000}"/>
    <cellStyle name="style1620069632380" xfId="847" xr:uid="{00000000-0005-0000-0000-00002A030000}"/>
    <cellStyle name="style1620069632427" xfId="848" xr:uid="{00000000-0005-0000-0000-00002B030000}"/>
    <cellStyle name="style1620069632458" xfId="851" xr:uid="{00000000-0005-0000-0000-00002C030000}"/>
    <cellStyle name="style1620069632489" xfId="852" xr:uid="{00000000-0005-0000-0000-00002D030000}"/>
    <cellStyle name="style1620069632520" xfId="853" xr:uid="{00000000-0005-0000-0000-00002E030000}"/>
    <cellStyle name="style1620069632551" xfId="857" xr:uid="{00000000-0005-0000-0000-00002F030000}"/>
    <cellStyle name="style1620069632583" xfId="861" xr:uid="{00000000-0005-0000-0000-000030030000}"/>
    <cellStyle name="style1620069632614" xfId="884" xr:uid="{00000000-0005-0000-0000-000031030000}"/>
    <cellStyle name="style1620069632645" xfId="854" xr:uid="{00000000-0005-0000-0000-000032030000}"/>
    <cellStyle name="style1620069632676" xfId="885" xr:uid="{00000000-0005-0000-0000-000033030000}"/>
    <cellStyle name="style1620069632739" xfId="858" xr:uid="{00000000-0005-0000-0000-000034030000}"/>
    <cellStyle name="style1620069632770" xfId="886" xr:uid="{00000000-0005-0000-0000-000035030000}"/>
    <cellStyle name="style1620069632785" xfId="862" xr:uid="{00000000-0005-0000-0000-000036030000}"/>
    <cellStyle name="style1620069632817" xfId="855" xr:uid="{00000000-0005-0000-0000-000037030000}"/>
    <cellStyle name="style1620069632848" xfId="856" xr:uid="{00000000-0005-0000-0000-000038030000}"/>
    <cellStyle name="style1620069632879" xfId="859" xr:uid="{00000000-0005-0000-0000-000039030000}"/>
    <cellStyle name="style1620069632910" xfId="860" xr:uid="{00000000-0005-0000-0000-00003A030000}"/>
    <cellStyle name="style1620069632957" xfId="863" xr:uid="{00000000-0005-0000-0000-00003B030000}"/>
    <cellStyle name="style1620069633004" xfId="864" xr:uid="{00000000-0005-0000-0000-00003C030000}"/>
    <cellStyle name="style1620069633051" xfId="865" xr:uid="{00000000-0005-0000-0000-00003D030000}"/>
    <cellStyle name="style1620069633082" xfId="866" xr:uid="{00000000-0005-0000-0000-00003E030000}"/>
    <cellStyle name="style1620069633113" xfId="867" xr:uid="{00000000-0005-0000-0000-00003F030000}"/>
    <cellStyle name="style1620069633144" xfId="868" xr:uid="{00000000-0005-0000-0000-000040030000}"/>
    <cellStyle name="style1620069633175" xfId="869" xr:uid="{00000000-0005-0000-0000-000041030000}"/>
    <cellStyle name="style1620069633207" xfId="870" xr:uid="{00000000-0005-0000-0000-000042030000}"/>
    <cellStyle name="style1620069633222" xfId="872" xr:uid="{00000000-0005-0000-0000-000043030000}"/>
    <cellStyle name="style1620069633253" xfId="876" xr:uid="{00000000-0005-0000-0000-000044030000}"/>
    <cellStyle name="style1620069633300" xfId="871" xr:uid="{00000000-0005-0000-0000-000045030000}"/>
    <cellStyle name="style1620069633331" xfId="889" xr:uid="{00000000-0005-0000-0000-000046030000}"/>
    <cellStyle name="style1620069633363" xfId="873" xr:uid="{00000000-0005-0000-0000-000047030000}"/>
    <cellStyle name="style1620069633378" xfId="890" xr:uid="{00000000-0005-0000-0000-000048030000}"/>
    <cellStyle name="style1620069633409" xfId="874" xr:uid="{00000000-0005-0000-0000-000049030000}"/>
    <cellStyle name="style1620069633441" xfId="891" xr:uid="{00000000-0005-0000-0000-00004A030000}"/>
    <cellStyle name="style1620069633472" xfId="875" xr:uid="{00000000-0005-0000-0000-00004B030000}"/>
    <cellStyle name="style1620069633487" xfId="877" xr:uid="{00000000-0005-0000-0000-00004C030000}"/>
    <cellStyle name="style1620069633519" xfId="878" xr:uid="{00000000-0005-0000-0000-00004D030000}"/>
    <cellStyle name="style1620069633565" xfId="880" xr:uid="{00000000-0005-0000-0000-00004E030000}"/>
    <cellStyle name="style1620069633597" xfId="882" xr:uid="{00000000-0005-0000-0000-00004F030000}"/>
    <cellStyle name="style1620069633612" xfId="879" xr:uid="{00000000-0005-0000-0000-000050030000}"/>
    <cellStyle name="style1620069633643" xfId="881" xr:uid="{00000000-0005-0000-0000-000051030000}"/>
    <cellStyle name="style1620069633690" xfId="883" xr:uid="{00000000-0005-0000-0000-000052030000}"/>
    <cellStyle name="style1620069633737" xfId="887" xr:uid="{00000000-0005-0000-0000-000053030000}"/>
    <cellStyle name="style1620069633753" xfId="888" xr:uid="{00000000-0005-0000-0000-000054030000}"/>
    <cellStyle name="style1620069633831" xfId="892" xr:uid="{00000000-0005-0000-0000-000055030000}"/>
    <cellStyle name="style1620069633862" xfId="893" xr:uid="{00000000-0005-0000-0000-000056030000}"/>
    <cellStyle name="style1620069633893" xfId="894" xr:uid="{00000000-0005-0000-0000-000057030000}"/>
    <cellStyle name="style1620069633909" xfId="895" xr:uid="{00000000-0005-0000-0000-000058030000}"/>
    <cellStyle name="style1620069633940" xfId="896" xr:uid="{00000000-0005-0000-0000-000059030000}"/>
    <cellStyle name="style1620069638355" xfId="897" xr:uid="{00000000-0005-0000-0000-00005A030000}"/>
    <cellStyle name="style1620069638386" xfId="898" xr:uid="{00000000-0005-0000-0000-00005B030000}"/>
    <cellStyle name="style1620069638417" xfId="899" xr:uid="{00000000-0005-0000-0000-00005C030000}"/>
    <cellStyle name="style1620069638448" xfId="903" xr:uid="{00000000-0005-0000-0000-00005D030000}"/>
    <cellStyle name="style1620069638479" xfId="904" xr:uid="{00000000-0005-0000-0000-00005E030000}"/>
    <cellStyle name="style1620069638511" xfId="908" xr:uid="{00000000-0005-0000-0000-00005F030000}"/>
    <cellStyle name="style1620069638542" xfId="909" xr:uid="{00000000-0005-0000-0000-000060030000}"/>
    <cellStyle name="style1620069638573" xfId="900" xr:uid="{00000000-0005-0000-0000-000061030000}"/>
    <cellStyle name="style1620069638589" xfId="901" xr:uid="{00000000-0005-0000-0000-000062030000}"/>
    <cellStyle name="style1620069638620" xfId="902" xr:uid="{00000000-0005-0000-0000-000063030000}"/>
    <cellStyle name="style1620069638651" xfId="937" xr:uid="{00000000-0005-0000-0000-000064030000}"/>
    <cellStyle name="style1620069638682" xfId="905" xr:uid="{00000000-0005-0000-0000-000065030000}"/>
    <cellStyle name="style1620069638713" xfId="938" xr:uid="{00000000-0005-0000-0000-000066030000}"/>
    <cellStyle name="style1620069638760" xfId="906" xr:uid="{00000000-0005-0000-0000-000067030000}"/>
    <cellStyle name="style1620069638791" xfId="939" xr:uid="{00000000-0005-0000-0000-000068030000}"/>
    <cellStyle name="style1620069638823" xfId="907" xr:uid="{00000000-0005-0000-0000-000069030000}"/>
    <cellStyle name="style1620069638838" xfId="910" xr:uid="{00000000-0005-0000-0000-00006A030000}"/>
    <cellStyle name="style1620069638869" xfId="911" xr:uid="{00000000-0005-0000-0000-00006B030000}"/>
    <cellStyle name="style1620069638901" xfId="912" xr:uid="{00000000-0005-0000-0000-00006C030000}"/>
    <cellStyle name="style1620069638932" xfId="913" xr:uid="{00000000-0005-0000-0000-00006D030000}"/>
    <cellStyle name="style1620069638947" xfId="918" xr:uid="{00000000-0005-0000-0000-00006E030000}"/>
    <cellStyle name="style1620069638979" xfId="923" xr:uid="{00000000-0005-0000-0000-00006F030000}"/>
    <cellStyle name="style1620069638994" xfId="914" xr:uid="{00000000-0005-0000-0000-000070030000}"/>
    <cellStyle name="style1620069639025" xfId="919" xr:uid="{00000000-0005-0000-0000-000071030000}"/>
    <cellStyle name="style1620069639041" xfId="924" xr:uid="{00000000-0005-0000-0000-000072030000}"/>
    <cellStyle name="style1620069639072" xfId="915" xr:uid="{00000000-0005-0000-0000-000073030000}"/>
    <cellStyle name="style1620069639103" xfId="916" xr:uid="{00000000-0005-0000-0000-000074030000}"/>
    <cellStyle name="style1620069639135" xfId="917" xr:uid="{00000000-0005-0000-0000-000075030000}"/>
    <cellStyle name="style1620069639166" xfId="920" xr:uid="{00000000-0005-0000-0000-000076030000}"/>
    <cellStyle name="style1620069639213" xfId="921" xr:uid="{00000000-0005-0000-0000-000077030000}"/>
    <cellStyle name="style1620069639244" xfId="922" xr:uid="{00000000-0005-0000-0000-000078030000}"/>
    <cellStyle name="style1620069639275" xfId="925" xr:uid="{00000000-0005-0000-0000-000079030000}"/>
    <cellStyle name="style1620069639306" xfId="926" xr:uid="{00000000-0005-0000-0000-00007A030000}"/>
    <cellStyle name="style1620069639337" xfId="927" xr:uid="{00000000-0005-0000-0000-00007B030000}"/>
    <cellStyle name="style1620069639369" xfId="928" xr:uid="{00000000-0005-0000-0000-00007C030000}"/>
    <cellStyle name="style1620069639400" xfId="929" xr:uid="{00000000-0005-0000-0000-00007D030000}"/>
    <cellStyle name="style1620069639431" xfId="930" xr:uid="{00000000-0005-0000-0000-00007E030000}"/>
    <cellStyle name="style1620069639462" xfId="931" xr:uid="{00000000-0005-0000-0000-00007F030000}"/>
    <cellStyle name="style1620069639493" xfId="933" xr:uid="{00000000-0005-0000-0000-000080030000}"/>
    <cellStyle name="style1620069639509" xfId="935" xr:uid="{00000000-0005-0000-0000-000081030000}"/>
    <cellStyle name="style1620069639540" xfId="932" xr:uid="{00000000-0005-0000-0000-000082030000}"/>
    <cellStyle name="style1620069639571" xfId="934" xr:uid="{00000000-0005-0000-0000-000083030000}"/>
    <cellStyle name="style1620069639587" xfId="936" xr:uid="{00000000-0005-0000-0000-000084030000}"/>
    <cellStyle name="style1620069640897" xfId="940" xr:uid="{00000000-0005-0000-0000-000085030000}"/>
    <cellStyle name="style1620069640929" xfId="941" xr:uid="{00000000-0005-0000-0000-000086030000}"/>
    <cellStyle name="style1620069641833" xfId="942" xr:uid="{00000000-0005-0000-0000-000087030000}"/>
    <cellStyle name="style1620069641865" xfId="943" xr:uid="{00000000-0005-0000-0000-000088030000}"/>
    <cellStyle name="style1620069641927" xfId="944" xr:uid="{00000000-0005-0000-0000-000089030000}"/>
    <cellStyle name="style1620118452656" xfId="945" xr:uid="{00000000-0005-0000-0000-00008A030000}"/>
    <cellStyle name="style1620118452688" xfId="946" xr:uid="{00000000-0005-0000-0000-00008B030000}"/>
    <cellStyle name="style1620118452703" xfId="947" xr:uid="{00000000-0005-0000-0000-00008C030000}"/>
    <cellStyle name="style1620118452719" xfId="951" xr:uid="{00000000-0005-0000-0000-00008D030000}"/>
    <cellStyle name="style1620118452734" xfId="952" xr:uid="{00000000-0005-0000-0000-00008E030000}"/>
    <cellStyle name="style1620118452766" xfId="956" xr:uid="{00000000-0005-0000-0000-00008F030000}"/>
    <cellStyle name="style1620118452781" xfId="957" xr:uid="{00000000-0005-0000-0000-000090030000}"/>
    <cellStyle name="style1620118452797" xfId="948" xr:uid="{00000000-0005-0000-0000-000091030000}"/>
    <cellStyle name="style1620118452812" xfId="949" xr:uid="{00000000-0005-0000-0000-000092030000}"/>
    <cellStyle name="style1620118452844" xfId="950" xr:uid="{00000000-0005-0000-0000-000093030000}"/>
    <cellStyle name="style1620118452859" xfId="985" xr:uid="{00000000-0005-0000-0000-000094030000}"/>
    <cellStyle name="style1620118452875" xfId="953" xr:uid="{00000000-0005-0000-0000-000095030000}"/>
    <cellStyle name="style1620118452890" xfId="986" xr:uid="{00000000-0005-0000-0000-000096030000}"/>
    <cellStyle name="style1620118452906" xfId="954" xr:uid="{00000000-0005-0000-0000-000097030000}"/>
    <cellStyle name="style1620118452922" xfId="987" xr:uid="{00000000-0005-0000-0000-000098030000}"/>
    <cellStyle name="style1620118452953" xfId="955" xr:uid="{00000000-0005-0000-0000-000099030000}"/>
    <cellStyle name="style1620118452968" xfId="958" xr:uid="{00000000-0005-0000-0000-00009A030000}"/>
    <cellStyle name="style1620118452984" xfId="959" xr:uid="{00000000-0005-0000-0000-00009B030000}"/>
    <cellStyle name="style1620118453000" xfId="960" xr:uid="{00000000-0005-0000-0000-00009C030000}"/>
    <cellStyle name="style1620118453031" xfId="961" xr:uid="{00000000-0005-0000-0000-00009D030000}"/>
    <cellStyle name="style1620118453062" xfId="966" xr:uid="{00000000-0005-0000-0000-00009E030000}"/>
    <cellStyle name="style1620118453078" xfId="971" xr:uid="{00000000-0005-0000-0000-00009F030000}"/>
    <cellStyle name="style1620118453093" xfId="962" xr:uid="{00000000-0005-0000-0000-0000A0030000}"/>
    <cellStyle name="style1620118453109" xfId="967" xr:uid="{00000000-0005-0000-0000-0000A1030000}"/>
    <cellStyle name="style1620118453140" xfId="972" xr:uid="{00000000-0005-0000-0000-0000A2030000}"/>
    <cellStyle name="style1620118453156" xfId="963" xr:uid="{00000000-0005-0000-0000-0000A3030000}"/>
    <cellStyle name="style1620118453171" xfId="964" xr:uid="{00000000-0005-0000-0000-0000A4030000}"/>
    <cellStyle name="style1620118453187" xfId="965" xr:uid="{00000000-0005-0000-0000-0000A5030000}"/>
    <cellStyle name="style1620118453202" xfId="968" xr:uid="{00000000-0005-0000-0000-0000A6030000}"/>
    <cellStyle name="style1620118453234" xfId="969" xr:uid="{00000000-0005-0000-0000-0000A7030000}"/>
    <cellStyle name="style1620118453249" xfId="970" xr:uid="{00000000-0005-0000-0000-0000A8030000}"/>
    <cellStyle name="style1620118453265" xfId="973" xr:uid="{00000000-0005-0000-0000-0000A9030000}"/>
    <cellStyle name="style1620118453296" xfId="974" xr:uid="{00000000-0005-0000-0000-0000AA030000}"/>
    <cellStyle name="style1620118453312" xfId="975" xr:uid="{00000000-0005-0000-0000-0000AB030000}"/>
    <cellStyle name="style1620118453343" xfId="976" xr:uid="{00000000-0005-0000-0000-0000AC030000}"/>
    <cellStyle name="style1620118453358" xfId="977" xr:uid="{00000000-0005-0000-0000-0000AD030000}"/>
    <cellStyle name="style1620118453374" xfId="978" xr:uid="{00000000-0005-0000-0000-0000AE030000}"/>
    <cellStyle name="style1620118453390" xfId="979" xr:uid="{00000000-0005-0000-0000-0000AF030000}"/>
    <cellStyle name="style1620118453421" xfId="981" xr:uid="{00000000-0005-0000-0000-0000B0030000}"/>
    <cellStyle name="style1620118453468" xfId="983" xr:uid="{00000000-0005-0000-0000-0000B1030000}"/>
    <cellStyle name="style1620118453483" xfId="980" xr:uid="{00000000-0005-0000-0000-0000B2030000}"/>
    <cellStyle name="style1620118453499" xfId="982" xr:uid="{00000000-0005-0000-0000-0000B3030000}"/>
    <cellStyle name="style1620118453514" xfId="984" xr:uid="{00000000-0005-0000-0000-0000B4030000}"/>
    <cellStyle name="style1620118453592" xfId="988" xr:uid="{00000000-0005-0000-0000-0000B5030000}"/>
    <cellStyle name="style1620118453608" xfId="989" xr:uid="{00000000-0005-0000-0000-0000B6030000}"/>
    <cellStyle name="style1620118453624" xfId="990" xr:uid="{00000000-0005-0000-0000-0000B7030000}"/>
    <cellStyle name="style1620121769563" xfId="991" xr:uid="{00000000-0005-0000-0000-0000B8030000}"/>
    <cellStyle name="style1620121769578" xfId="992" xr:uid="{00000000-0005-0000-0000-0000B9030000}"/>
    <cellStyle name="style1620121769594" xfId="993" xr:uid="{00000000-0005-0000-0000-0000BA030000}"/>
    <cellStyle name="style1620121769625" xfId="997" xr:uid="{00000000-0005-0000-0000-0000BB030000}"/>
    <cellStyle name="style1620121769641" xfId="998" xr:uid="{00000000-0005-0000-0000-0000BC030000}"/>
    <cellStyle name="style1620121769656" xfId="1002" xr:uid="{00000000-0005-0000-0000-0000BD030000}"/>
    <cellStyle name="style1620121769672" xfId="1003" xr:uid="{00000000-0005-0000-0000-0000BE030000}"/>
    <cellStyle name="style1620121769703" xfId="994" xr:uid="{00000000-0005-0000-0000-0000BF030000}"/>
    <cellStyle name="style1620121769719" xfId="995" xr:uid="{00000000-0005-0000-0000-0000C0030000}"/>
    <cellStyle name="style1620121769734" xfId="996" xr:uid="{00000000-0005-0000-0000-0000C1030000}"/>
    <cellStyle name="style1620121769750" xfId="1031" xr:uid="{00000000-0005-0000-0000-0000C2030000}"/>
    <cellStyle name="style1620121769781" xfId="999" xr:uid="{00000000-0005-0000-0000-0000C3030000}"/>
    <cellStyle name="style1620121769797" xfId="1032" xr:uid="{00000000-0005-0000-0000-0000C4030000}"/>
    <cellStyle name="style1620121769812" xfId="1000" xr:uid="{00000000-0005-0000-0000-0000C5030000}"/>
    <cellStyle name="style1620121769828" xfId="1033" xr:uid="{00000000-0005-0000-0000-0000C6030000}"/>
    <cellStyle name="style1620121769844" xfId="1001" xr:uid="{00000000-0005-0000-0000-0000C7030000}"/>
    <cellStyle name="style1620121769890" xfId="1004" xr:uid="{00000000-0005-0000-0000-0000C8030000}"/>
    <cellStyle name="style1620121769922" xfId="1005" xr:uid="{00000000-0005-0000-0000-0000C9030000}"/>
    <cellStyle name="style1620121769937" xfId="1006" xr:uid="{00000000-0005-0000-0000-0000CA030000}"/>
    <cellStyle name="style1620121769953" xfId="1007" xr:uid="{00000000-0005-0000-0000-0000CB030000}"/>
    <cellStyle name="style1620121769968" xfId="1012" xr:uid="{00000000-0005-0000-0000-0000CC030000}"/>
    <cellStyle name="style1620121769984" xfId="1017" xr:uid="{00000000-0005-0000-0000-0000CD030000}"/>
    <cellStyle name="style1620121770000" xfId="1008" xr:uid="{00000000-0005-0000-0000-0000CE030000}"/>
    <cellStyle name="style1620121770015" xfId="1013" xr:uid="{00000000-0005-0000-0000-0000CF030000}"/>
    <cellStyle name="style1620121770031" xfId="1018" xr:uid="{00000000-0005-0000-0000-0000D0030000}"/>
    <cellStyle name="style1620121770046" xfId="1009" xr:uid="{00000000-0005-0000-0000-0000D1030000}"/>
    <cellStyle name="style1620121770062" xfId="1010" xr:uid="{00000000-0005-0000-0000-0000D2030000}"/>
    <cellStyle name="style1620121770078" xfId="1011" xr:uid="{00000000-0005-0000-0000-0000D3030000}"/>
    <cellStyle name="style1620121770109" xfId="1014" xr:uid="{00000000-0005-0000-0000-0000D4030000}"/>
    <cellStyle name="style1620121770124" xfId="1015" xr:uid="{00000000-0005-0000-0000-0000D5030000}"/>
    <cellStyle name="style1620121770140" xfId="1016" xr:uid="{00000000-0005-0000-0000-0000D6030000}"/>
    <cellStyle name="style1620121770171" xfId="1019" xr:uid="{00000000-0005-0000-0000-0000D7030000}"/>
    <cellStyle name="style1620121770187" xfId="1020" xr:uid="{00000000-0005-0000-0000-0000D8030000}"/>
    <cellStyle name="style1620121770234" xfId="1021" xr:uid="{00000000-0005-0000-0000-0000D9030000}"/>
    <cellStyle name="style1620121770265" xfId="1022" xr:uid="{00000000-0005-0000-0000-0000DA030000}"/>
    <cellStyle name="style1620121770280" xfId="1023" xr:uid="{00000000-0005-0000-0000-0000DB030000}"/>
    <cellStyle name="style1620121770296" xfId="1024" xr:uid="{00000000-0005-0000-0000-0000DC030000}"/>
    <cellStyle name="style1620121770327" xfId="1025" xr:uid="{00000000-0005-0000-0000-0000DD030000}"/>
    <cellStyle name="style1620121770343" xfId="1027" xr:uid="{00000000-0005-0000-0000-0000DE030000}"/>
    <cellStyle name="style1620121770358" xfId="1029" xr:uid="{00000000-0005-0000-0000-0000DF030000}"/>
    <cellStyle name="style1620121770374" xfId="1026" xr:uid="{00000000-0005-0000-0000-0000E0030000}"/>
    <cellStyle name="style1620121770390" xfId="1028" xr:uid="{00000000-0005-0000-0000-0000E1030000}"/>
    <cellStyle name="style1620121770405" xfId="1030" xr:uid="{00000000-0005-0000-0000-0000E2030000}"/>
    <cellStyle name="style1620121770483" xfId="1034" xr:uid="{00000000-0005-0000-0000-0000E3030000}"/>
    <cellStyle name="style1620121770514" xfId="1035" xr:uid="{00000000-0005-0000-0000-0000E4030000}"/>
    <cellStyle name="style1620121770530" xfId="1036" xr:uid="{00000000-0005-0000-0000-0000E5030000}"/>
    <cellStyle name="style1620123962062" xfId="1037" xr:uid="{00000000-0005-0000-0000-0000E6030000}"/>
    <cellStyle name="style1620123962093" xfId="1038" xr:uid="{00000000-0005-0000-0000-0000E7030000}"/>
    <cellStyle name="style1620123962108" xfId="1039" xr:uid="{00000000-0005-0000-0000-0000E8030000}"/>
    <cellStyle name="style1620123962124" xfId="1043" xr:uid="{00000000-0005-0000-0000-0000E9030000}"/>
    <cellStyle name="style1620123962155" xfId="1044" xr:uid="{00000000-0005-0000-0000-0000EA030000}"/>
    <cellStyle name="style1620123962171" xfId="1048" xr:uid="{00000000-0005-0000-0000-0000EB030000}"/>
    <cellStyle name="style1620123962186" xfId="1049" xr:uid="{00000000-0005-0000-0000-0000EC030000}"/>
    <cellStyle name="style1620123962202" xfId="1040" xr:uid="{00000000-0005-0000-0000-0000ED030000}"/>
    <cellStyle name="style1620123962233" xfId="1041" xr:uid="{00000000-0005-0000-0000-0000EE030000}"/>
    <cellStyle name="style1620123962249" xfId="1042" xr:uid="{00000000-0005-0000-0000-0000EF030000}"/>
    <cellStyle name="style1620123962264" xfId="1077" xr:uid="{00000000-0005-0000-0000-0000F0030000}"/>
    <cellStyle name="style1620123962296" xfId="1045" xr:uid="{00000000-0005-0000-0000-0000F1030000}"/>
    <cellStyle name="style1620123962311" xfId="1078" xr:uid="{00000000-0005-0000-0000-0000F2030000}"/>
    <cellStyle name="style1620123962327" xfId="1046" xr:uid="{00000000-0005-0000-0000-0000F3030000}"/>
    <cellStyle name="style1620123962342" xfId="1079" xr:uid="{00000000-0005-0000-0000-0000F4030000}"/>
    <cellStyle name="style1620123962358" xfId="1047" xr:uid="{00000000-0005-0000-0000-0000F5030000}"/>
    <cellStyle name="style1620123962374" xfId="1050" xr:uid="{00000000-0005-0000-0000-0000F6030000}"/>
    <cellStyle name="style1620123962389" xfId="1051" xr:uid="{00000000-0005-0000-0000-0000F7030000}"/>
    <cellStyle name="style1620123962420" xfId="1052" xr:uid="{00000000-0005-0000-0000-0000F8030000}"/>
    <cellStyle name="style1620123962436" xfId="1053" xr:uid="{00000000-0005-0000-0000-0000F9030000}"/>
    <cellStyle name="style1620123962452" xfId="1058" xr:uid="{00000000-0005-0000-0000-0000FA030000}"/>
    <cellStyle name="style1620123962467" xfId="1063" xr:uid="{00000000-0005-0000-0000-0000FB030000}"/>
    <cellStyle name="style1620123962483" xfId="1054" xr:uid="{00000000-0005-0000-0000-0000FC030000}"/>
    <cellStyle name="style1620123962498" xfId="1059" xr:uid="{00000000-0005-0000-0000-0000FD030000}"/>
    <cellStyle name="style1620123962514" xfId="1064" xr:uid="{00000000-0005-0000-0000-0000FE030000}"/>
    <cellStyle name="style1620123962530" xfId="1055" xr:uid="{00000000-0005-0000-0000-0000FF030000}"/>
    <cellStyle name="style1620123962576" xfId="1056" xr:uid="{00000000-0005-0000-0000-000000040000}"/>
    <cellStyle name="style1620123962592" xfId="1057" xr:uid="{00000000-0005-0000-0000-000001040000}"/>
    <cellStyle name="style1620123962623" xfId="1060" xr:uid="{00000000-0005-0000-0000-000002040000}"/>
    <cellStyle name="style1620123962639" xfId="1061" xr:uid="{00000000-0005-0000-0000-000003040000}"/>
    <cellStyle name="style1620123962654" xfId="1062" xr:uid="{00000000-0005-0000-0000-000004040000}"/>
    <cellStyle name="style1620123962686" xfId="1065" xr:uid="{00000000-0005-0000-0000-000005040000}"/>
    <cellStyle name="style1620123962701" xfId="1066" xr:uid="{00000000-0005-0000-0000-000006040000}"/>
    <cellStyle name="style1620123962717" xfId="1067" xr:uid="{00000000-0005-0000-0000-000007040000}"/>
    <cellStyle name="style1620123962748" xfId="1068" xr:uid="{00000000-0005-0000-0000-000008040000}"/>
    <cellStyle name="style1620123962764" xfId="1069" xr:uid="{00000000-0005-0000-0000-000009040000}"/>
    <cellStyle name="style1620123962779" xfId="1070" xr:uid="{00000000-0005-0000-0000-00000A040000}"/>
    <cellStyle name="style1620123962795" xfId="1071" xr:uid="{00000000-0005-0000-0000-00000B040000}"/>
    <cellStyle name="style1620123962826" xfId="1073" xr:uid="{00000000-0005-0000-0000-00000C040000}"/>
    <cellStyle name="style1620123962842" xfId="1075" xr:uid="{00000000-0005-0000-0000-00000D040000}"/>
    <cellStyle name="style1620123962857" xfId="1072" xr:uid="{00000000-0005-0000-0000-00000E040000}"/>
    <cellStyle name="style1620123962873" xfId="1074" xr:uid="{00000000-0005-0000-0000-00000F040000}"/>
    <cellStyle name="style1620123962904" xfId="1076" xr:uid="{00000000-0005-0000-0000-000010040000}"/>
    <cellStyle name="style1620123963091" xfId="1080" xr:uid="{00000000-0005-0000-0000-000011040000}"/>
    <cellStyle name="style1620123963107" xfId="1081" xr:uid="{00000000-0005-0000-0000-000012040000}"/>
    <cellStyle name="style1620123963122" xfId="1082" xr:uid="{00000000-0005-0000-0000-000013040000}"/>
    <cellStyle name="style1620141264163" xfId="1083" xr:uid="{00000000-0005-0000-0000-000014040000}"/>
    <cellStyle name="style1620141264188" xfId="1084" xr:uid="{00000000-0005-0000-0000-000015040000}"/>
    <cellStyle name="style1620141264210" xfId="1085" xr:uid="{00000000-0005-0000-0000-000016040000}"/>
    <cellStyle name="style1620141264231" xfId="1089" xr:uid="{00000000-0005-0000-0000-000017040000}"/>
    <cellStyle name="style1620141264253" xfId="1090" xr:uid="{00000000-0005-0000-0000-000018040000}"/>
    <cellStyle name="style1620141264275" xfId="1094" xr:uid="{00000000-0005-0000-0000-000019040000}"/>
    <cellStyle name="style1620141264296" xfId="1095" xr:uid="{00000000-0005-0000-0000-00001A040000}"/>
    <cellStyle name="style1620141264318" xfId="1086" xr:uid="{00000000-0005-0000-0000-00001B040000}"/>
    <cellStyle name="style1620141264339" xfId="1087" xr:uid="{00000000-0005-0000-0000-00001C040000}"/>
    <cellStyle name="style1620141264381" xfId="1088" xr:uid="{00000000-0005-0000-0000-00001D040000}"/>
    <cellStyle name="style1620141264403" xfId="1121" xr:uid="{00000000-0005-0000-0000-00001E040000}"/>
    <cellStyle name="style1620141264425" xfId="1091" xr:uid="{00000000-0005-0000-0000-00001F040000}"/>
    <cellStyle name="style1620141264441" xfId="1122" xr:uid="{00000000-0005-0000-0000-000020040000}"/>
    <cellStyle name="style1620141264462" xfId="1092" xr:uid="{00000000-0005-0000-0000-000021040000}"/>
    <cellStyle name="style1620141264479" xfId="1123" xr:uid="{00000000-0005-0000-0000-000022040000}"/>
    <cellStyle name="style1620141264500" xfId="1093" xr:uid="{00000000-0005-0000-0000-000023040000}"/>
    <cellStyle name="style1620141264517" xfId="1096" xr:uid="{00000000-0005-0000-0000-000024040000}"/>
    <cellStyle name="style1620141264538" xfId="1097" xr:uid="{00000000-0005-0000-0000-000025040000}"/>
    <cellStyle name="style1620141264560" xfId="1098" xr:uid="{00000000-0005-0000-0000-000026040000}"/>
    <cellStyle name="style1620141264581" xfId="1099" xr:uid="{00000000-0005-0000-0000-000027040000}"/>
    <cellStyle name="style1620141264598" xfId="1104" xr:uid="{00000000-0005-0000-0000-000028040000}"/>
    <cellStyle name="style1620141264643" xfId="1109" xr:uid="{00000000-0005-0000-0000-000029040000}"/>
    <cellStyle name="style1620141264665" xfId="1100" xr:uid="{00000000-0005-0000-0000-00002A040000}"/>
    <cellStyle name="style1620141264684" xfId="1105" xr:uid="{00000000-0005-0000-0000-00002B040000}"/>
    <cellStyle name="style1620141264702" xfId="1110" xr:uid="{00000000-0005-0000-0000-00002C040000}"/>
    <cellStyle name="style1620141264719" xfId="1101" xr:uid="{00000000-0005-0000-0000-00002D040000}"/>
    <cellStyle name="style1620141264740" xfId="1102" xr:uid="{00000000-0005-0000-0000-00002E040000}"/>
    <cellStyle name="style1620141264764" xfId="1103" xr:uid="{00000000-0005-0000-0000-00002F040000}"/>
    <cellStyle name="style1620141264786" xfId="1106" xr:uid="{00000000-0005-0000-0000-000030040000}"/>
    <cellStyle name="style1620141264807" xfId="1107" xr:uid="{00000000-0005-0000-0000-000031040000}"/>
    <cellStyle name="style1620141264829" xfId="1108" xr:uid="{00000000-0005-0000-0000-000032040000}"/>
    <cellStyle name="style1620141264853" xfId="1111" xr:uid="{00000000-0005-0000-0000-000033040000}"/>
    <cellStyle name="style1620141264895" xfId="1112" xr:uid="{00000000-0005-0000-0000-000034040000}"/>
    <cellStyle name="style1620141264917" xfId="1113" xr:uid="{00000000-0005-0000-0000-000035040000}"/>
    <cellStyle name="style1620141264946" xfId="1114" xr:uid="{00000000-0005-0000-0000-000036040000}"/>
    <cellStyle name="style1620141264967" xfId="1115" xr:uid="{00000000-0005-0000-0000-000037040000}"/>
    <cellStyle name="style1620141264988" xfId="1116" xr:uid="{00000000-0005-0000-0000-000038040000}"/>
    <cellStyle name="style1620141265010" xfId="1117" xr:uid="{00000000-0005-0000-0000-000039040000}"/>
    <cellStyle name="style1620141265032" xfId="1119" xr:uid="{00000000-0005-0000-0000-00003A040000}"/>
    <cellStyle name="style1620141265054" xfId="1118" xr:uid="{00000000-0005-0000-0000-00003B040000}"/>
    <cellStyle name="style1620141265071" xfId="1120" xr:uid="{00000000-0005-0000-0000-00003C040000}"/>
    <cellStyle name="style1620141265182" xfId="1124" xr:uid="{00000000-0005-0000-0000-00003D040000}"/>
    <cellStyle name="style1620141265199" xfId="1125" xr:uid="{00000000-0005-0000-0000-00003E040000}"/>
    <cellStyle name="style1620141265217" xfId="1126" xr:uid="{00000000-0005-0000-0000-00003F040000}"/>
    <cellStyle name="style1620202907379" xfId="1127" xr:uid="{00000000-0005-0000-0000-000040040000}"/>
    <cellStyle name="style1620202907410" xfId="1128" xr:uid="{00000000-0005-0000-0000-000041040000}"/>
    <cellStyle name="style1620202907425" xfId="1129" xr:uid="{00000000-0005-0000-0000-000042040000}"/>
    <cellStyle name="style1620202907457" xfId="1133" xr:uid="{00000000-0005-0000-0000-000043040000}"/>
    <cellStyle name="style1620202907472" xfId="1134" xr:uid="{00000000-0005-0000-0000-000044040000}"/>
    <cellStyle name="style1620202907488" xfId="1138" xr:uid="{00000000-0005-0000-0000-000045040000}"/>
    <cellStyle name="style1620202907519" xfId="1139" xr:uid="{00000000-0005-0000-0000-000046040000}"/>
    <cellStyle name="style1620202907535" xfId="1130" xr:uid="{00000000-0005-0000-0000-000047040000}"/>
    <cellStyle name="style1620202907550" xfId="1131" xr:uid="{00000000-0005-0000-0000-000048040000}"/>
    <cellStyle name="style1620202907581" xfId="1132" xr:uid="{00000000-0005-0000-0000-000049040000}"/>
    <cellStyle name="style1620202907597" xfId="1165" xr:uid="{00000000-0005-0000-0000-00004A040000}"/>
    <cellStyle name="style1620202907613" xfId="1135" xr:uid="{00000000-0005-0000-0000-00004B040000}"/>
    <cellStyle name="style1620202907628" xfId="1166" xr:uid="{00000000-0005-0000-0000-00004C040000}"/>
    <cellStyle name="style1620202907659" xfId="1136" xr:uid="{00000000-0005-0000-0000-00004D040000}"/>
    <cellStyle name="style1620202907675" xfId="1167" xr:uid="{00000000-0005-0000-0000-00004E040000}"/>
    <cellStyle name="style1620202907691" xfId="1137" xr:uid="{00000000-0005-0000-0000-00004F040000}"/>
    <cellStyle name="style1620202907706" xfId="1140" xr:uid="{00000000-0005-0000-0000-000050040000}"/>
    <cellStyle name="style1620202907722" xfId="1141" xr:uid="{00000000-0005-0000-0000-000051040000}"/>
    <cellStyle name="style1620202907753" xfId="1142" xr:uid="{00000000-0005-0000-0000-000052040000}"/>
    <cellStyle name="style1620202907769" xfId="1143" xr:uid="{00000000-0005-0000-0000-000053040000}"/>
    <cellStyle name="style1620202907784" xfId="1148" xr:uid="{00000000-0005-0000-0000-000054040000}"/>
    <cellStyle name="style1620202907800" xfId="1153" xr:uid="{00000000-0005-0000-0000-000055040000}"/>
    <cellStyle name="style1620202907815" xfId="1144" xr:uid="{00000000-0005-0000-0000-000056040000}"/>
    <cellStyle name="style1620202907862" xfId="1149" xr:uid="{00000000-0005-0000-0000-000057040000}"/>
    <cellStyle name="style1620202907878" xfId="1154" xr:uid="{00000000-0005-0000-0000-000058040000}"/>
    <cellStyle name="style1620202907893" xfId="1145" xr:uid="{00000000-0005-0000-0000-000059040000}"/>
    <cellStyle name="style1620202907909" xfId="1146" xr:uid="{00000000-0005-0000-0000-00005A040000}"/>
    <cellStyle name="style1620202907940" xfId="1147" xr:uid="{00000000-0005-0000-0000-00005B040000}"/>
    <cellStyle name="style1620202907956" xfId="1150" xr:uid="{00000000-0005-0000-0000-00005C040000}"/>
    <cellStyle name="style1620202907987" xfId="1151" xr:uid="{00000000-0005-0000-0000-00005D040000}"/>
    <cellStyle name="style1620202908018" xfId="1152" xr:uid="{00000000-0005-0000-0000-00005E040000}"/>
    <cellStyle name="style1620202908049" xfId="1155" xr:uid="{00000000-0005-0000-0000-00005F040000}"/>
    <cellStyle name="style1620202908065" xfId="1156" xr:uid="{00000000-0005-0000-0000-000060040000}"/>
    <cellStyle name="style1620202908081" xfId="1157" xr:uid="{00000000-0005-0000-0000-000061040000}"/>
    <cellStyle name="style1620202908112" xfId="1158" xr:uid="{00000000-0005-0000-0000-000062040000}"/>
    <cellStyle name="style1620202908143" xfId="1159" xr:uid="{00000000-0005-0000-0000-000063040000}"/>
    <cellStyle name="style1620202908159" xfId="1160" xr:uid="{00000000-0005-0000-0000-000064040000}"/>
    <cellStyle name="style1620202908174" xfId="1161" xr:uid="{00000000-0005-0000-0000-000065040000}"/>
    <cellStyle name="style1620202908205" xfId="1163" xr:uid="{00000000-0005-0000-0000-000066040000}"/>
    <cellStyle name="style1620202908221" xfId="1162" xr:uid="{00000000-0005-0000-0000-000067040000}"/>
    <cellStyle name="style1620202908237" xfId="1164" xr:uid="{00000000-0005-0000-0000-000068040000}"/>
    <cellStyle name="style1620202908361" xfId="1168" xr:uid="{00000000-0005-0000-0000-000069040000}"/>
    <cellStyle name="style1620202908377" xfId="1169" xr:uid="{00000000-0005-0000-0000-00006A040000}"/>
    <cellStyle name="style1620202908393" xfId="1170" xr:uid="{00000000-0005-0000-0000-00006B040000}"/>
    <cellStyle name="style1620286655655" xfId="1171" xr:uid="{00000000-0005-0000-0000-00006C040000}"/>
    <cellStyle name="style1620286655701" xfId="1172" xr:uid="{00000000-0005-0000-0000-00006D040000}"/>
    <cellStyle name="style1620286655734" xfId="1173" xr:uid="{00000000-0005-0000-0000-00006E040000}"/>
    <cellStyle name="style1620286655793" xfId="1176" xr:uid="{00000000-0005-0000-0000-00006F040000}"/>
    <cellStyle name="style1620286655821" xfId="1177" xr:uid="{00000000-0005-0000-0000-000070040000}"/>
    <cellStyle name="style1620286655850" xfId="1174" xr:uid="{00000000-0005-0000-0000-000071040000}"/>
    <cellStyle name="style1620286655879" xfId="1175" xr:uid="{00000000-0005-0000-0000-000072040000}"/>
    <cellStyle name="style1620286655905" xfId="1178" xr:uid="{00000000-0005-0000-0000-000073040000}"/>
    <cellStyle name="style1620286655932" xfId="1179" xr:uid="{00000000-0005-0000-0000-000074040000}"/>
    <cellStyle name="style1620286655959" xfId="1180" xr:uid="{00000000-0005-0000-0000-000075040000}"/>
    <cellStyle name="style1620286656011" xfId="1181" xr:uid="{00000000-0005-0000-0000-000076040000}"/>
    <cellStyle name="style1620286656033" xfId="1182" xr:uid="{00000000-0005-0000-0000-000077040000}"/>
    <cellStyle name="style1620286656062" xfId="1183" xr:uid="{00000000-0005-0000-0000-000078040000}"/>
    <cellStyle name="style1620286656114" xfId="1184" xr:uid="{00000000-0005-0000-0000-000079040000}"/>
    <cellStyle name="style1620286656140" xfId="1185" xr:uid="{00000000-0005-0000-0000-00007A040000}"/>
    <cellStyle name="style1620286656166" xfId="1186" xr:uid="{00000000-0005-0000-0000-00007B040000}"/>
    <cellStyle name="style1620286656202" xfId="1187" xr:uid="{00000000-0005-0000-0000-00007C040000}"/>
    <cellStyle name="style1620286656228" xfId="1189" xr:uid="{00000000-0005-0000-0000-00007D040000}"/>
    <cellStyle name="style1620286656252" xfId="1193" xr:uid="{00000000-0005-0000-0000-00007E040000}"/>
    <cellStyle name="style1620286656277" xfId="1188" xr:uid="{00000000-0005-0000-0000-00007F040000}"/>
    <cellStyle name="style1620286656303" xfId="1215" xr:uid="{00000000-0005-0000-0000-000080040000}"/>
    <cellStyle name="style1620286656327" xfId="1190" xr:uid="{00000000-0005-0000-0000-000081040000}"/>
    <cellStyle name="style1620286656346" xfId="1216" xr:uid="{00000000-0005-0000-0000-000082040000}"/>
    <cellStyle name="style1620286656370" xfId="1191" xr:uid="{00000000-0005-0000-0000-000083040000}"/>
    <cellStyle name="style1620286656416" xfId="1217" xr:uid="{00000000-0005-0000-0000-000084040000}"/>
    <cellStyle name="style1620286656441" xfId="1192" xr:uid="{00000000-0005-0000-0000-000085040000}"/>
    <cellStyle name="style1620286656460" xfId="1194" xr:uid="{00000000-0005-0000-0000-000086040000}"/>
    <cellStyle name="style1620286656488" xfId="1195" xr:uid="{00000000-0005-0000-0000-000087040000}"/>
    <cellStyle name="style1620286656507" xfId="1199" xr:uid="{00000000-0005-0000-0000-000088040000}"/>
    <cellStyle name="style1620286656526" xfId="1203" xr:uid="{00000000-0005-0000-0000-000089040000}"/>
    <cellStyle name="style1620286656545" xfId="1196" xr:uid="{00000000-0005-0000-0000-00008A040000}"/>
    <cellStyle name="style1620286656568" xfId="1197" xr:uid="{00000000-0005-0000-0000-00008B040000}"/>
    <cellStyle name="style1620286656593" xfId="1198" xr:uid="{00000000-0005-0000-0000-00008C040000}"/>
    <cellStyle name="style1620286656617" xfId="1200" xr:uid="{00000000-0005-0000-0000-00008D040000}"/>
    <cellStyle name="style1620286656641" xfId="1201" xr:uid="{00000000-0005-0000-0000-00008E040000}"/>
    <cellStyle name="style1620286656690" xfId="1202" xr:uid="{00000000-0005-0000-0000-00008F040000}"/>
    <cellStyle name="style1620286656719" xfId="1204" xr:uid="{00000000-0005-0000-0000-000090040000}"/>
    <cellStyle name="style1620286656744" xfId="1205" xr:uid="{00000000-0005-0000-0000-000091040000}"/>
    <cellStyle name="style1620286656769" xfId="1206" xr:uid="{00000000-0005-0000-0000-000092040000}"/>
    <cellStyle name="style1620286656796" xfId="1207" xr:uid="{00000000-0005-0000-0000-000093040000}"/>
    <cellStyle name="style1620286656815" xfId="1209" xr:uid="{00000000-0005-0000-0000-000094040000}"/>
    <cellStyle name="style1620286656839" xfId="1211" xr:uid="{00000000-0005-0000-0000-000095040000}"/>
    <cellStyle name="style1620286656858" xfId="1208" xr:uid="{00000000-0005-0000-0000-000096040000}"/>
    <cellStyle name="style1620286656875" xfId="1210" xr:uid="{00000000-0005-0000-0000-000097040000}"/>
    <cellStyle name="style1620286656900" xfId="1212" xr:uid="{00000000-0005-0000-0000-000098040000}"/>
    <cellStyle name="style1620286656941" xfId="1213" xr:uid="{00000000-0005-0000-0000-000099040000}"/>
    <cellStyle name="style1620286656984" xfId="1214" xr:uid="{00000000-0005-0000-0000-00009A040000}"/>
    <cellStyle name="style1620286657049" xfId="1218" xr:uid="{00000000-0005-0000-0000-00009B040000}"/>
    <cellStyle name="style1620286657072" xfId="1219" xr:uid="{00000000-0005-0000-0000-00009C040000}"/>
    <cellStyle name="style1620286657101" xfId="1220" xr:uid="{00000000-0005-0000-0000-00009D040000}"/>
    <cellStyle name="style1620286657119" xfId="1221" xr:uid="{00000000-0005-0000-0000-00009E040000}"/>
    <cellStyle name="style1620286657151" xfId="1222" xr:uid="{00000000-0005-0000-0000-00009F040000}"/>
    <cellStyle name="style1620304193636" xfId="1223" xr:uid="{00000000-0005-0000-0000-0000A0040000}"/>
    <cellStyle name="style1620304193693" xfId="1224" xr:uid="{00000000-0005-0000-0000-0000A1040000}"/>
    <cellStyle name="style1620304193727" xfId="1225" xr:uid="{00000000-0005-0000-0000-0000A2040000}"/>
    <cellStyle name="style1620304193759" xfId="1228" xr:uid="{00000000-0005-0000-0000-0000A3040000}"/>
    <cellStyle name="style1620304193789" xfId="1229" xr:uid="{00000000-0005-0000-0000-0000A4040000}"/>
    <cellStyle name="style1620304193817" xfId="1226" xr:uid="{00000000-0005-0000-0000-0000A5040000}"/>
    <cellStyle name="style1620304193847" xfId="1227" xr:uid="{00000000-0005-0000-0000-0000A6040000}"/>
    <cellStyle name="style1620304193874" xfId="1230" xr:uid="{00000000-0005-0000-0000-0000A7040000}"/>
    <cellStyle name="style1620304193900" xfId="1231" xr:uid="{00000000-0005-0000-0000-0000A8040000}"/>
    <cellStyle name="style1620304193926" xfId="1232" xr:uid="{00000000-0005-0000-0000-0000A9040000}"/>
    <cellStyle name="style1620304193977" xfId="1233" xr:uid="{00000000-0005-0000-0000-0000AA040000}"/>
    <cellStyle name="style1620304193998" xfId="1234" xr:uid="{00000000-0005-0000-0000-0000AB040000}"/>
    <cellStyle name="style1620304194025" xfId="1235" xr:uid="{00000000-0005-0000-0000-0000AC040000}"/>
    <cellStyle name="style1620304194052" xfId="1236" xr:uid="{00000000-0005-0000-0000-0000AD040000}"/>
    <cellStyle name="style1620304194078" xfId="1237" xr:uid="{00000000-0005-0000-0000-0000AE040000}"/>
    <cellStyle name="style1620304194104" xfId="1238" xr:uid="{00000000-0005-0000-0000-0000AF040000}"/>
    <cellStyle name="style1620304194132" xfId="1239" xr:uid="{00000000-0005-0000-0000-0000B0040000}"/>
    <cellStyle name="style1620304194157" xfId="1241" xr:uid="{00000000-0005-0000-0000-0000B1040000}"/>
    <cellStyle name="style1620304194181" xfId="1245" xr:uid="{00000000-0005-0000-0000-0000B2040000}"/>
    <cellStyle name="style1620304194208" xfId="1240" xr:uid="{00000000-0005-0000-0000-0000B3040000}"/>
    <cellStyle name="style1620304194234" xfId="1267" xr:uid="{00000000-0005-0000-0000-0000B4040000}"/>
    <cellStyle name="style1620304194281" xfId="1242" xr:uid="{00000000-0005-0000-0000-0000B5040000}"/>
    <cellStyle name="style1620304194299" xfId="1268" xr:uid="{00000000-0005-0000-0000-0000B6040000}"/>
    <cellStyle name="style1620304194325" xfId="1243" xr:uid="{00000000-0005-0000-0000-0000B7040000}"/>
    <cellStyle name="style1620304194347" xfId="1269" xr:uid="{00000000-0005-0000-0000-0000B8040000}"/>
    <cellStyle name="style1620304194370" xfId="1244" xr:uid="{00000000-0005-0000-0000-0000B9040000}"/>
    <cellStyle name="style1620304194389" xfId="1246" xr:uid="{00000000-0005-0000-0000-0000BA040000}"/>
    <cellStyle name="style1620304194415" xfId="1247" xr:uid="{00000000-0005-0000-0000-0000BB040000}"/>
    <cellStyle name="style1620304194433" xfId="1251" xr:uid="{00000000-0005-0000-0000-0000BC040000}"/>
    <cellStyle name="style1620304194452" xfId="1255" xr:uid="{00000000-0005-0000-0000-0000BD040000}"/>
    <cellStyle name="style1620304194472" xfId="1248" xr:uid="{00000000-0005-0000-0000-0000BE040000}"/>
    <cellStyle name="style1620304194496" xfId="1249" xr:uid="{00000000-0005-0000-0000-0000BF040000}"/>
    <cellStyle name="style1620304194520" xfId="1250" xr:uid="{00000000-0005-0000-0000-0000C0040000}"/>
    <cellStyle name="style1620304194543" xfId="1252" xr:uid="{00000000-0005-0000-0000-0000C1040000}"/>
    <cellStyle name="style1620304194566" xfId="1253" xr:uid="{00000000-0005-0000-0000-0000C2040000}"/>
    <cellStyle name="style1620304194591" xfId="1254" xr:uid="{00000000-0005-0000-0000-0000C3040000}"/>
    <cellStyle name="style1620304194619" xfId="1256" xr:uid="{00000000-0005-0000-0000-0000C4040000}"/>
    <cellStyle name="style1620304194642" xfId="1257" xr:uid="{00000000-0005-0000-0000-0000C5040000}"/>
    <cellStyle name="style1620304194666" xfId="1258" xr:uid="{00000000-0005-0000-0000-0000C6040000}"/>
    <cellStyle name="style1620304194692" xfId="1259" xr:uid="{00000000-0005-0000-0000-0000C7040000}"/>
    <cellStyle name="style1620304194711" xfId="1261" xr:uid="{00000000-0005-0000-0000-0000C8040000}"/>
    <cellStyle name="style1620304194735" xfId="1263" xr:uid="{00000000-0005-0000-0000-0000C9040000}"/>
    <cellStyle name="style1620304194752" xfId="1260" xr:uid="{00000000-0005-0000-0000-0000CA040000}"/>
    <cellStyle name="style1620304194770" xfId="1262" xr:uid="{00000000-0005-0000-0000-0000CB040000}"/>
    <cellStyle name="style1620304194795" xfId="1264" xr:uid="{00000000-0005-0000-0000-0000CC040000}"/>
    <cellStyle name="style1620304194828" xfId="1265" xr:uid="{00000000-0005-0000-0000-0000CD040000}"/>
    <cellStyle name="style1620304194866" xfId="1266" xr:uid="{00000000-0005-0000-0000-0000CE040000}"/>
    <cellStyle name="style1620304194941" xfId="1270" xr:uid="{00000000-0005-0000-0000-0000CF040000}"/>
    <cellStyle name="style1620304194964" xfId="1271" xr:uid="{00000000-0005-0000-0000-0000D0040000}"/>
    <cellStyle name="style1620304194991" xfId="1272" xr:uid="{00000000-0005-0000-0000-0000D1040000}"/>
    <cellStyle name="style1620304195010" xfId="1273" xr:uid="{00000000-0005-0000-0000-0000D2040000}"/>
    <cellStyle name="style1620304195042" xfId="1274" xr:uid="{00000000-0005-0000-0000-0000D3040000}"/>
    <cellStyle name="style1620304195078" xfId="1276" xr:uid="{00000000-0005-0000-0000-0000D4040000}"/>
    <cellStyle name="style1620304195101" xfId="1275" xr:uid="{00000000-0005-0000-0000-0000D5040000}"/>
    <cellStyle name="style1620304195126" xfId="1277" xr:uid="{00000000-0005-0000-0000-0000D6040000}"/>
    <cellStyle name="style1620304195145" xfId="1278" xr:uid="{00000000-0005-0000-0000-0000D7040000}"/>
    <cellStyle name="style1620304195167" xfId="1279" xr:uid="{00000000-0005-0000-0000-0000D8040000}"/>
    <cellStyle name="style1620304763001" xfId="1280" xr:uid="{00000000-0005-0000-0000-0000D9040000}"/>
    <cellStyle name="style1620304763043" xfId="1281" xr:uid="{00000000-0005-0000-0000-0000DA040000}"/>
    <cellStyle name="style1620304763074" xfId="1282" xr:uid="{00000000-0005-0000-0000-0000DB040000}"/>
    <cellStyle name="style1620304763102" xfId="1285" xr:uid="{00000000-0005-0000-0000-0000DC040000}"/>
    <cellStyle name="style1620304763130" xfId="1286" xr:uid="{00000000-0005-0000-0000-0000DD040000}"/>
    <cellStyle name="style1620304763181" xfId="1283" xr:uid="{00000000-0005-0000-0000-0000DE040000}"/>
    <cellStyle name="style1620304763210" xfId="1284" xr:uid="{00000000-0005-0000-0000-0000DF040000}"/>
    <cellStyle name="style1620304763236" xfId="1287" xr:uid="{00000000-0005-0000-0000-0000E0040000}"/>
    <cellStyle name="style1620304763263" xfId="1288" xr:uid="{00000000-0005-0000-0000-0000E1040000}"/>
    <cellStyle name="style1620304763288" xfId="1289" xr:uid="{00000000-0005-0000-0000-0000E2040000}"/>
    <cellStyle name="style1620304763339" xfId="1290" xr:uid="{00000000-0005-0000-0000-0000E3040000}"/>
    <cellStyle name="style1620304763361" xfId="1291" xr:uid="{00000000-0005-0000-0000-0000E4040000}"/>
    <cellStyle name="style1620304763387" xfId="1292" xr:uid="{00000000-0005-0000-0000-0000E5040000}"/>
    <cellStyle name="style1620304763415" xfId="1293" xr:uid="{00000000-0005-0000-0000-0000E6040000}"/>
    <cellStyle name="style1620304763462" xfId="1294" xr:uid="{00000000-0005-0000-0000-0000E7040000}"/>
    <cellStyle name="style1620304763493" xfId="1295" xr:uid="{00000000-0005-0000-0000-0000E8040000}"/>
    <cellStyle name="style1620304763522" xfId="1296" xr:uid="{00000000-0005-0000-0000-0000E9040000}"/>
    <cellStyle name="style1620304763546" xfId="1298" xr:uid="{00000000-0005-0000-0000-0000EA040000}"/>
    <cellStyle name="style1620304763571" xfId="1302" xr:uid="{00000000-0005-0000-0000-0000EB040000}"/>
    <cellStyle name="style1620304763597" xfId="1297" xr:uid="{00000000-0005-0000-0000-0000EC040000}"/>
    <cellStyle name="style1620304763646" xfId="1299" xr:uid="{00000000-0005-0000-0000-0000ED040000}"/>
    <cellStyle name="style1620304763696" xfId="1300" xr:uid="{00000000-0005-0000-0000-0000EE040000}"/>
    <cellStyle name="style1620304763769" xfId="1301" xr:uid="{00000000-0005-0000-0000-0000EF040000}"/>
    <cellStyle name="style1620304763791" xfId="1303" xr:uid="{00000000-0005-0000-0000-0000F0040000}"/>
    <cellStyle name="style1620304763820" xfId="1304" xr:uid="{00000000-0005-0000-0000-0000F1040000}"/>
    <cellStyle name="style1620304763841" xfId="1308" xr:uid="{00000000-0005-0000-0000-0000F2040000}"/>
    <cellStyle name="style1620304763862" xfId="1312" xr:uid="{00000000-0005-0000-0000-0000F3040000}"/>
    <cellStyle name="style1620304763883" xfId="1305" xr:uid="{00000000-0005-0000-0000-0000F4040000}"/>
    <cellStyle name="style1620304763906" xfId="1306" xr:uid="{00000000-0005-0000-0000-0000F5040000}"/>
    <cellStyle name="style1620304763931" xfId="1307" xr:uid="{00000000-0005-0000-0000-0000F6040000}"/>
    <cellStyle name="style1620304763954" xfId="1309" xr:uid="{00000000-0005-0000-0000-0000F7040000}"/>
    <cellStyle name="style1620304763999" xfId="1310" xr:uid="{00000000-0005-0000-0000-0000F8040000}"/>
    <cellStyle name="style1620304764023" xfId="1311" xr:uid="{00000000-0005-0000-0000-0000F9040000}"/>
    <cellStyle name="style1620304764050" xfId="1313" xr:uid="{00000000-0005-0000-0000-0000FA040000}"/>
    <cellStyle name="style1620304764074" xfId="1314" xr:uid="{00000000-0005-0000-0000-0000FB040000}"/>
    <cellStyle name="style1620304764098" xfId="1315" xr:uid="{00000000-0005-0000-0000-0000FC040000}"/>
    <cellStyle name="style1620304764125" xfId="1316" xr:uid="{00000000-0005-0000-0000-0000FD040000}"/>
    <cellStyle name="style1620304764144" xfId="1318" xr:uid="{00000000-0005-0000-0000-0000FE040000}"/>
    <cellStyle name="style1620304764169" xfId="1320" xr:uid="{00000000-0005-0000-0000-0000FF040000}"/>
    <cellStyle name="style1620304764188" xfId="1317" xr:uid="{00000000-0005-0000-0000-000000050000}"/>
    <cellStyle name="style1620304764206" xfId="1319" xr:uid="{00000000-0005-0000-0000-000001050000}"/>
    <cellStyle name="style1620304764252" xfId="1321" xr:uid="{00000000-0005-0000-0000-000002050000}"/>
    <cellStyle name="style1620304764279" xfId="1322" xr:uid="{00000000-0005-0000-0000-000003050000}"/>
    <cellStyle name="style1620304764297" xfId="1323" xr:uid="{00000000-0005-0000-0000-000004050000}"/>
    <cellStyle name="style1620304764316" xfId="1324" xr:uid="{00000000-0005-0000-0000-000005050000}"/>
    <cellStyle name="style1620304764339" xfId="1325" xr:uid="{00000000-0005-0000-0000-000006050000}"/>
    <cellStyle name="style1620304764360" xfId="1326" xr:uid="{00000000-0005-0000-0000-000007050000}"/>
    <cellStyle name="style1620304764379" xfId="1327" xr:uid="{00000000-0005-0000-0000-000008050000}"/>
    <cellStyle name="style1620304764399" xfId="1328" xr:uid="{00000000-0005-0000-0000-000009050000}"/>
    <cellStyle name="style1620304764422" xfId="1329" xr:uid="{00000000-0005-0000-0000-00000A050000}"/>
    <cellStyle name="style1620304764465" xfId="1330" xr:uid="{00000000-0005-0000-0000-00000B050000}"/>
    <cellStyle name="style1620304764491" xfId="1331" xr:uid="{00000000-0005-0000-0000-00000C050000}"/>
    <cellStyle name="style1620304764509" xfId="1332" xr:uid="{00000000-0005-0000-0000-00000D050000}"/>
    <cellStyle name="style1620304764539" xfId="1333" xr:uid="{00000000-0005-0000-0000-00000E050000}"/>
    <cellStyle name="style1623241288464" xfId="1334" xr:uid="{00000000-0005-0000-0000-00000F050000}"/>
    <cellStyle name="style1623241288495" xfId="1335" xr:uid="{00000000-0005-0000-0000-000010050000}"/>
    <cellStyle name="style1623241288526" xfId="1336" xr:uid="{00000000-0005-0000-0000-000011050000}"/>
    <cellStyle name="style1623241288557" xfId="1339" xr:uid="{00000000-0005-0000-0000-000012050000}"/>
    <cellStyle name="style1623241288573" xfId="1340" xr:uid="{00000000-0005-0000-0000-000013050000}"/>
    <cellStyle name="style1623241288604" xfId="1337" xr:uid="{00000000-0005-0000-0000-000014050000}"/>
    <cellStyle name="style1623241288635" xfId="1338" xr:uid="{00000000-0005-0000-0000-000015050000}"/>
    <cellStyle name="style1623241288651" xfId="1341" xr:uid="{00000000-0005-0000-0000-000016050000}"/>
    <cellStyle name="style1623241288682" xfId="1342" xr:uid="{00000000-0005-0000-0000-000017050000}"/>
    <cellStyle name="style1623241288729" xfId="1343" xr:uid="{00000000-0005-0000-0000-000018050000}"/>
    <cellStyle name="style1623241288791" xfId="1344" xr:uid="{00000000-0005-0000-0000-000019050000}"/>
    <cellStyle name="style1623241288807" xfId="1345" xr:uid="{00000000-0005-0000-0000-00001A050000}"/>
    <cellStyle name="style1623241288838" xfId="1346" xr:uid="{00000000-0005-0000-0000-00001B050000}"/>
    <cellStyle name="style1623241288869" xfId="1347" xr:uid="{00000000-0005-0000-0000-00001C050000}"/>
    <cellStyle name="style1623241288885" xfId="1348" xr:uid="{00000000-0005-0000-0000-00001D050000}"/>
    <cellStyle name="style1623241288916" xfId="1349" xr:uid="{00000000-0005-0000-0000-00001E050000}"/>
    <cellStyle name="style1623241288947" xfId="1350" xr:uid="{00000000-0005-0000-0000-00001F050000}"/>
    <cellStyle name="style1623241288979" xfId="1352" xr:uid="{00000000-0005-0000-0000-000020050000}"/>
    <cellStyle name="style1623241288994" xfId="1356" xr:uid="{00000000-0005-0000-0000-000021050000}"/>
    <cellStyle name="style1623241289041" xfId="1351" xr:uid="{00000000-0005-0000-0000-000022050000}"/>
    <cellStyle name="style1623241289103" xfId="1353" xr:uid="{00000000-0005-0000-0000-000023050000}"/>
    <cellStyle name="style1623241289150" xfId="1354" xr:uid="{00000000-0005-0000-0000-000024050000}"/>
    <cellStyle name="style1623241289197" xfId="1355" xr:uid="{00000000-0005-0000-0000-000025050000}"/>
    <cellStyle name="style1623241289213" xfId="1357" xr:uid="{00000000-0005-0000-0000-000026050000}"/>
    <cellStyle name="style1623241289244" xfId="1358" xr:uid="{00000000-0005-0000-0000-000027050000}"/>
    <cellStyle name="style1623241289259" xfId="1362" xr:uid="{00000000-0005-0000-0000-000028050000}"/>
    <cellStyle name="style1623241289275" xfId="1366" xr:uid="{00000000-0005-0000-0000-000029050000}"/>
    <cellStyle name="style1623241289306" xfId="1359" xr:uid="{00000000-0005-0000-0000-00002A050000}"/>
    <cellStyle name="style1623241289322" xfId="1360" xr:uid="{00000000-0005-0000-0000-00002B050000}"/>
    <cellStyle name="style1623241289369" xfId="1361" xr:uid="{00000000-0005-0000-0000-00002C050000}"/>
    <cellStyle name="style1623241289400" xfId="1363" xr:uid="{00000000-0005-0000-0000-00002D050000}"/>
    <cellStyle name="style1623241289415" xfId="1364" xr:uid="{00000000-0005-0000-0000-00002E050000}"/>
    <cellStyle name="style1623241289447" xfId="1365" xr:uid="{00000000-0005-0000-0000-00002F050000}"/>
    <cellStyle name="style1623241289478" xfId="1367" xr:uid="{00000000-0005-0000-0000-000030050000}"/>
    <cellStyle name="style1623241289493" xfId="1368" xr:uid="{00000000-0005-0000-0000-000031050000}"/>
    <cellStyle name="style1623241289525" xfId="1369" xr:uid="{00000000-0005-0000-0000-000032050000}"/>
    <cellStyle name="style1623241289556" xfId="1370" xr:uid="{00000000-0005-0000-0000-000033050000}"/>
    <cellStyle name="style1623241289571" xfId="1372" xr:uid="{00000000-0005-0000-0000-000034050000}"/>
    <cellStyle name="style1623241289603" xfId="1374" xr:uid="{00000000-0005-0000-0000-000035050000}"/>
    <cellStyle name="style1623241289618" xfId="1371" xr:uid="{00000000-0005-0000-0000-000036050000}"/>
    <cellStyle name="style1623241289649" xfId="1373" xr:uid="{00000000-0005-0000-0000-000037050000}"/>
    <cellStyle name="style1623241289681" xfId="1375" xr:uid="{00000000-0005-0000-0000-000038050000}"/>
    <cellStyle name="style1623241289727" xfId="1376" xr:uid="{00000000-0005-0000-0000-000039050000}"/>
    <cellStyle name="style1623241289743" xfId="1377" xr:uid="{00000000-0005-0000-0000-00003A050000}"/>
    <cellStyle name="style1623241289759" xfId="1378" xr:uid="{00000000-0005-0000-0000-00003B050000}"/>
    <cellStyle name="style1623241289790" xfId="1379" xr:uid="{00000000-0005-0000-0000-00003C050000}"/>
    <cellStyle name="style1623241289805" xfId="1380" xr:uid="{00000000-0005-0000-0000-00003D050000}"/>
    <cellStyle name="style1623241289821" xfId="1381" xr:uid="{00000000-0005-0000-0000-00003E050000}"/>
    <cellStyle name="style1623241289852" xfId="1382" xr:uid="{00000000-0005-0000-0000-00003F050000}"/>
    <cellStyle name="style1623241289868" xfId="1383" xr:uid="{00000000-0005-0000-0000-000040050000}"/>
    <cellStyle name="style1623241289899" xfId="1384" xr:uid="{00000000-0005-0000-0000-000041050000}"/>
    <cellStyle name="style1623241289946" xfId="1385" xr:uid="{00000000-0005-0000-0000-000042050000}"/>
    <cellStyle name="style1623241289961" xfId="1386" xr:uid="{00000000-0005-0000-0000-000043050000}"/>
    <cellStyle name="style1623241289993" xfId="1387" xr:uid="{00000000-0005-0000-0000-000044050000}"/>
    <cellStyle name="style1623241491329" xfId="1388" xr:uid="{00000000-0005-0000-0000-000045050000}"/>
    <cellStyle name="style1623241491361" xfId="1389" xr:uid="{00000000-0005-0000-0000-000046050000}"/>
    <cellStyle name="style1623241491376" xfId="1390" xr:uid="{00000000-0005-0000-0000-000047050000}"/>
    <cellStyle name="style1623241491392" xfId="1393" xr:uid="{00000000-0005-0000-0000-000048050000}"/>
    <cellStyle name="style1623241491407" xfId="1394" xr:uid="{00000000-0005-0000-0000-000049050000}"/>
    <cellStyle name="style1623241491439" xfId="1391" xr:uid="{00000000-0005-0000-0000-00004A050000}"/>
    <cellStyle name="style1623241491454" xfId="1392" xr:uid="{00000000-0005-0000-0000-00004B050000}"/>
    <cellStyle name="style1623241491470" xfId="1395" xr:uid="{00000000-0005-0000-0000-00004C050000}"/>
    <cellStyle name="style1623241491485" xfId="1396" xr:uid="{00000000-0005-0000-0000-00004D050000}"/>
    <cellStyle name="style1623241491517" xfId="1397" xr:uid="{00000000-0005-0000-0000-00004E050000}"/>
    <cellStyle name="style1623241491548" xfId="1398" xr:uid="{00000000-0005-0000-0000-00004F050000}"/>
    <cellStyle name="style1623241491563" xfId="1399" xr:uid="{00000000-0005-0000-0000-000050050000}"/>
    <cellStyle name="style1623241491595" xfId="1400" xr:uid="{00000000-0005-0000-0000-000051050000}"/>
    <cellStyle name="style1623241491610" xfId="1401" xr:uid="{00000000-0005-0000-0000-000052050000}"/>
    <cellStyle name="style1623241491626" xfId="1402" xr:uid="{00000000-0005-0000-0000-000053050000}"/>
    <cellStyle name="style1623241491657" xfId="1403" xr:uid="{00000000-0005-0000-0000-000054050000}"/>
    <cellStyle name="style1623241491673" xfId="1404" xr:uid="{00000000-0005-0000-0000-000055050000}"/>
    <cellStyle name="style1623241491688" xfId="1406" xr:uid="{00000000-0005-0000-0000-000056050000}"/>
    <cellStyle name="style1623241491735" xfId="1410" xr:uid="{00000000-0005-0000-0000-000057050000}"/>
    <cellStyle name="style1623241491751" xfId="1405" xr:uid="{00000000-0005-0000-0000-000058050000}"/>
    <cellStyle name="style1623241491797" xfId="1407" xr:uid="{00000000-0005-0000-0000-000059050000}"/>
    <cellStyle name="style1623241491829" xfId="1408" xr:uid="{00000000-0005-0000-0000-00005A050000}"/>
    <cellStyle name="style1623241491875" xfId="1409" xr:uid="{00000000-0005-0000-0000-00005B050000}"/>
    <cellStyle name="style1623241491891" xfId="1411" xr:uid="{00000000-0005-0000-0000-00005C050000}"/>
    <cellStyle name="style1623241491907" xfId="1412" xr:uid="{00000000-0005-0000-0000-00005D050000}"/>
    <cellStyle name="style1623241491922" xfId="1416" xr:uid="{00000000-0005-0000-0000-00005E050000}"/>
    <cellStyle name="style1623241491938" xfId="1420" xr:uid="{00000000-0005-0000-0000-00005F050000}"/>
    <cellStyle name="style1623241491953" xfId="1413" xr:uid="{00000000-0005-0000-0000-000060050000}"/>
    <cellStyle name="style1623241491969" xfId="1414" xr:uid="{00000000-0005-0000-0000-000061050000}"/>
    <cellStyle name="style1623241491985" xfId="1415" xr:uid="{00000000-0005-0000-0000-000062050000}"/>
    <cellStyle name="style1623241492016" xfId="1417" xr:uid="{00000000-0005-0000-0000-000063050000}"/>
    <cellStyle name="style1623241492031" xfId="1418" xr:uid="{00000000-0005-0000-0000-000064050000}"/>
    <cellStyle name="style1623241492047" xfId="1419" xr:uid="{00000000-0005-0000-0000-000065050000}"/>
    <cellStyle name="style1623241492063" xfId="1421" xr:uid="{00000000-0005-0000-0000-000066050000}"/>
    <cellStyle name="style1623241492094" xfId="1422" xr:uid="{00000000-0005-0000-0000-000067050000}"/>
    <cellStyle name="style1623241492141" xfId="1423" xr:uid="{00000000-0005-0000-0000-000068050000}"/>
    <cellStyle name="style1623241492172" xfId="1424" xr:uid="{00000000-0005-0000-0000-000069050000}"/>
    <cellStyle name="style1623241492187" xfId="1426" xr:uid="{00000000-0005-0000-0000-00006A050000}"/>
    <cellStyle name="style1623241492219" xfId="1428" xr:uid="{00000000-0005-0000-0000-00006B050000}"/>
    <cellStyle name="style1623241492234" xfId="1425" xr:uid="{00000000-0005-0000-0000-00006C050000}"/>
    <cellStyle name="style1623241492250" xfId="1427" xr:uid="{00000000-0005-0000-0000-00006D050000}"/>
    <cellStyle name="style1623241492265" xfId="1429" xr:uid="{00000000-0005-0000-0000-00006E050000}"/>
    <cellStyle name="style1623241492297" xfId="1430" xr:uid="{00000000-0005-0000-0000-00006F050000}"/>
    <cellStyle name="style1623241492312" xfId="1431" xr:uid="{00000000-0005-0000-0000-000070050000}"/>
    <cellStyle name="style1623241492328" xfId="1432" xr:uid="{00000000-0005-0000-0000-000071050000}"/>
    <cellStyle name="style1623241492343" xfId="1433" xr:uid="{00000000-0005-0000-0000-000072050000}"/>
    <cellStyle name="style1623241492375" xfId="1434" xr:uid="{00000000-0005-0000-0000-000073050000}"/>
    <cellStyle name="style1623241492406" xfId="1435" xr:uid="{00000000-0005-0000-0000-000074050000}"/>
    <cellStyle name="style1623241492421" xfId="1436" xr:uid="{00000000-0005-0000-0000-000075050000}"/>
    <cellStyle name="style1623241492437" xfId="1438" xr:uid="{00000000-0005-0000-0000-000076050000}"/>
    <cellStyle name="style1623241492453" xfId="1437" xr:uid="{00000000-0005-0000-0000-000077050000}"/>
    <cellStyle name="style1623241492499" xfId="1439" xr:uid="{00000000-0005-0000-0000-000078050000}"/>
    <cellStyle name="style1623241492515" xfId="1440" xr:uid="{00000000-0005-0000-0000-000079050000}"/>
    <cellStyle name="style1623241492531" xfId="1441" xr:uid="{00000000-0005-0000-0000-00007A050000}"/>
    <cellStyle name="style1623241495401" xfId="1442" xr:uid="{00000000-0005-0000-0000-00007B050000}"/>
    <cellStyle name="style1623241495417" xfId="1443" xr:uid="{00000000-0005-0000-0000-00007C050000}"/>
    <cellStyle name="style1623241495448" xfId="1444" xr:uid="{00000000-0005-0000-0000-00007D050000}"/>
    <cellStyle name="style1623241495463" xfId="1448" xr:uid="{00000000-0005-0000-0000-00007E050000}"/>
    <cellStyle name="style1623241495479" xfId="1449" xr:uid="{00000000-0005-0000-0000-00007F050000}"/>
    <cellStyle name="style1623241495495" xfId="1453" xr:uid="{00000000-0005-0000-0000-000080050000}"/>
    <cellStyle name="style1623241495526" xfId="1454" xr:uid="{00000000-0005-0000-0000-000081050000}"/>
    <cellStyle name="style1623241495541" xfId="1445" xr:uid="{00000000-0005-0000-0000-000082050000}"/>
    <cellStyle name="style1623241495557" xfId="1446" xr:uid="{00000000-0005-0000-0000-000083050000}"/>
    <cellStyle name="style1623241495573" xfId="1447" xr:uid="{00000000-0005-0000-0000-000084050000}"/>
    <cellStyle name="style1623241495604" xfId="1489" xr:uid="{00000000-0005-0000-0000-000085050000}"/>
    <cellStyle name="style1623241495619" xfId="1450" xr:uid="{00000000-0005-0000-0000-000086050000}"/>
    <cellStyle name="style1623241495635" xfId="1490" xr:uid="{00000000-0005-0000-0000-000087050000}"/>
    <cellStyle name="style1623241495682" xfId="1451" xr:uid="{00000000-0005-0000-0000-000088050000}"/>
    <cellStyle name="style1623241495697" xfId="1491" xr:uid="{00000000-0005-0000-0000-000089050000}"/>
    <cellStyle name="style1623241495713" xfId="1452" xr:uid="{00000000-0005-0000-0000-00008A050000}"/>
    <cellStyle name="style1623241495729" xfId="1455" xr:uid="{00000000-0005-0000-0000-00008B050000}"/>
    <cellStyle name="style1623241495760" xfId="1456" xr:uid="{00000000-0005-0000-0000-00008C050000}"/>
    <cellStyle name="style1623241495775" xfId="1457" xr:uid="{00000000-0005-0000-0000-00008D050000}"/>
    <cellStyle name="style1623241495791" xfId="1458" xr:uid="{00000000-0005-0000-0000-00008E050000}"/>
    <cellStyle name="style1623241495807" xfId="1463" xr:uid="{00000000-0005-0000-0000-00008F050000}"/>
    <cellStyle name="style1623241495822" xfId="1468" xr:uid="{00000000-0005-0000-0000-000090050000}"/>
    <cellStyle name="style1623241495838" xfId="1459" xr:uid="{00000000-0005-0000-0000-000091050000}"/>
    <cellStyle name="style1623241495853" xfId="1464" xr:uid="{00000000-0005-0000-0000-000092050000}"/>
    <cellStyle name="style1623241495869" xfId="1469" xr:uid="{00000000-0005-0000-0000-000093050000}"/>
    <cellStyle name="style1623241495885" xfId="1460" xr:uid="{00000000-0005-0000-0000-000094050000}"/>
    <cellStyle name="style1623241495900" xfId="1461" xr:uid="{00000000-0005-0000-0000-000095050000}"/>
    <cellStyle name="style1623241495931" xfId="1462" xr:uid="{00000000-0005-0000-0000-000096050000}"/>
    <cellStyle name="style1623241495947" xfId="1465" xr:uid="{00000000-0005-0000-0000-000097050000}"/>
    <cellStyle name="style1623241495963" xfId="1466" xr:uid="{00000000-0005-0000-0000-000098050000}"/>
    <cellStyle name="style1623241495978" xfId="1467" xr:uid="{00000000-0005-0000-0000-000099050000}"/>
    <cellStyle name="style1623241496025" xfId="1470" xr:uid="{00000000-0005-0000-0000-00009A050000}"/>
    <cellStyle name="style1623241496056" xfId="1471" xr:uid="{00000000-0005-0000-0000-00009B050000}"/>
    <cellStyle name="style1623241496072" xfId="1472" xr:uid="{00000000-0005-0000-0000-00009C050000}"/>
    <cellStyle name="style1623241496103" xfId="1473" xr:uid="{00000000-0005-0000-0000-00009D050000}"/>
    <cellStyle name="style1623241496119" xfId="1474" xr:uid="{00000000-0005-0000-0000-00009E050000}"/>
    <cellStyle name="style1623241496134" xfId="1475" xr:uid="{00000000-0005-0000-0000-00009F050000}"/>
    <cellStyle name="style1623241496165" xfId="1476" xr:uid="{00000000-0005-0000-0000-0000A0050000}"/>
    <cellStyle name="style1623241496197" xfId="1478" xr:uid="{00000000-0005-0000-0000-0000A1050000}"/>
    <cellStyle name="style1623241496212" xfId="1477" xr:uid="{00000000-0005-0000-0000-0000A2050000}"/>
    <cellStyle name="style1623241496228" xfId="1479" xr:uid="{00000000-0005-0000-0000-0000A3050000}"/>
    <cellStyle name="style1623241496243" xfId="1480" xr:uid="{00000000-0005-0000-0000-0000A4050000}"/>
    <cellStyle name="style1623241496275" xfId="1481" xr:uid="{00000000-0005-0000-0000-0000A5050000}"/>
    <cellStyle name="style1623241496290" xfId="1482" xr:uid="{00000000-0005-0000-0000-0000A6050000}"/>
    <cellStyle name="style1623241496306" xfId="1483" xr:uid="{00000000-0005-0000-0000-0000A7050000}"/>
    <cellStyle name="style1623241496321" xfId="1485" xr:uid="{00000000-0005-0000-0000-0000A8050000}"/>
    <cellStyle name="style1623241496337" xfId="1487" xr:uid="{00000000-0005-0000-0000-0000A9050000}"/>
    <cellStyle name="style1623241496353" xfId="1484" xr:uid="{00000000-0005-0000-0000-0000AA050000}"/>
    <cellStyle name="style1623241496399" xfId="1486" xr:uid="{00000000-0005-0000-0000-0000AB050000}"/>
    <cellStyle name="style1623241496415" xfId="1488" xr:uid="{00000000-0005-0000-0000-0000AC050000}"/>
    <cellStyle name="style1623241496509" xfId="1492" xr:uid="{00000000-0005-0000-0000-0000AD050000}"/>
    <cellStyle name="style1623241496524" xfId="1493" xr:uid="{00000000-0005-0000-0000-0000AE050000}"/>
    <cellStyle name="style1623395435526" xfId="1494" xr:uid="{00000000-0005-0000-0000-0000AF050000}"/>
    <cellStyle name="style1623395435581" xfId="1495" xr:uid="{00000000-0005-0000-0000-0000B0050000}"/>
    <cellStyle name="style1623395435624" xfId="1496" xr:uid="{00000000-0005-0000-0000-0000B1050000}"/>
    <cellStyle name="style1623395435663" xfId="1499" xr:uid="{00000000-0005-0000-0000-0000B2050000}"/>
    <cellStyle name="style1623395435702" xfId="1500" xr:uid="{00000000-0005-0000-0000-0000B3050000}"/>
    <cellStyle name="style1623395435740" xfId="1497" xr:uid="{00000000-0005-0000-0000-0000B4050000}"/>
    <cellStyle name="style1623395435778" xfId="1498" xr:uid="{00000000-0005-0000-0000-0000B5050000}"/>
    <cellStyle name="style1623395435814" xfId="1501" xr:uid="{00000000-0005-0000-0000-0000B6050000}"/>
    <cellStyle name="style1623395435875" xfId="1502" xr:uid="{00000000-0005-0000-0000-0000B7050000}"/>
    <cellStyle name="style1623395435911" xfId="1503" xr:uid="{00000000-0005-0000-0000-0000B8050000}"/>
    <cellStyle name="style1623395435981" xfId="1504" xr:uid="{00000000-0005-0000-0000-0000B9050000}"/>
    <cellStyle name="style1623395436016" xfId="1505" xr:uid="{00000000-0005-0000-0000-0000BA050000}"/>
    <cellStyle name="style1623395436052" xfId="1506" xr:uid="{00000000-0005-0000-0000-0000BB050000}"/>
    <cellStyle name="style1623395436088" xfId="1507" xr:uid="{00000000-0005-0000-0000-0000BC050000}"/>
    <cellStyle name="style1623395436123" xfId="1508" xr:uid="{00000000-0005-0000-0000-0000BD050000}"/>
    <cellStyle name="style1623395436158" xfId="1509" xr:uid="{00000000-0005-0000-0000-0000BE050000}"/>
    <cellStyle name="style1623395436217" xfId="1510" xr:uid="{00000000-0005-0000-0000-0000BF050000}"/>
    <cellStyle name="style1623395436250" xfId="1512" xr:uid="{00000000-0005-0000-0000-0000C0050000}"/>
    <cellStyle name="style1623395436283" xfId="1516" xr:uid="{00000000-0005-0000-0000-0000C1050000}"/>
    <cellStyle name="style1623395436317" xfId="1511" xr:uid="{00000000-0005-0000-0000-0000C2050000}"/>
    <cellStyle name="style1623395436386" xfId="1513" xr:uid="{00000000-0005-0000-0000-0000C3050000}"/>
    <cellStyle name="style1623395436447" xfId="1514" xr:uid="{00000000-0005-0000-0000-0000C4050000}"/>
    <cellStyle name="style1623395436532" xfId="1515" xr:uid="{00000000-0005-0000-0000-0000C5050000}"/>
    <cellStyle name="style1623395436559" xfId="1517" xr:uid="{00000000-0005-0000-0000-0000C6050000}"/>
    <cellStyle name="style1623395436594" xfId="1518" xr:uid="{00000000-0005-0000-0000-0000C7050000}"/>
    <cellStyle name="style1623395436620" xfId="1522" xr:uid="{00000000-0005-0000-0000-0000C8050000}"/>
    <cellStyle name="style1623395436647" xfId="1526" xr:uid="{00000000-0005-0000-0000-0000C9050000}"/>
    <cellStyle name="style1623395436673" xfId="1519" xr:uid="{00000000-0005-0000-0000-0000CA050000}"/>
    <cellStyle name="style1623395436705" xfId="1520" xr:uid="{00000000-0005-0000-0000-0000CB050000}"/>
    <cellStyle name="style1623395436738" xfId="1521" xr:uid="{00000000-0005-0000-0000-0000CC050000}"/>
    <cellStyle name="style1623395436771" xfId="1523" xr:uid="{00000000-0005-0000-0000-0000CD050000}"/>
    <cellStyle name="style1623395436826" xfId="1524" xr:uid="{00000000-0005-0000-0000-0000CE050000}"/>
    <cellStyle name="style1623395436859" xfId="1525" xr:uid="{00000000-0005-0000-0000-0000CF050000}"/>
    <cellStyle name="style1623395436895" xfId="1527" xr:uid="{00000000-0005-0000-0000-0000D0050000}"/>
    <cellStyle name="style1623395436927" xfId="1528" xr:uid="{00000000-0005-0000-0000-0000D1050000}"/>
    <cellStyle name="style1623395436960" xfId="1529" xr:uid="{00000000-0005-0000-0000-0000D2050000}"/>
    <cellStyle name="style1623395436995" xfId="1530" xr:uid="{00000000-0005-0000-0000-0000D3050000}"/>
    <cellStyle name="style1623395437021" xfId="1532" xr:uid="{00000000-0005-0000-0000-0000D4050000}"/>
    <cellStyle name="style1623395437055" xfId="1534" xr:uid="{00000000-0005-0000-0000-0000D5050000}"/>
    <cellStyle name="style1623395437102" xfId="1531" xr:uid="{00000000-0005-0000-0000-0000D6050000}"/>
    <cellStyle name="style1623395437128" xfId="1533" xr:uid="{00000000-0005-0000-0000-0000D7050000}"/>
    <cellStyle name="style1623395437162" xfId="1535" xr:uid="{00000000-0005-0000-0000-0000D8050000}"/>
    <cellStyle name="style1623395437208" xfId="1536" xr:uid="{00000000-0005-0000-0000-0000D9050000}"/>
    <cellStyle name="style1623395437241" xfId="1537" xr:uid="{00000000-0005-0000-0000-0000DA050000}"/>
    <cellStyle name="style1623395437276" xfId="1538" xr:uid="{00000000-0005-0000-0000-0000DB050000}"/>
    <cellStyle name="style1623395437301" xfId="1539" xr:uid="{00000000-0005-0000-0000-0000DC050000}"/>
    <cellStyle name="style1623395437359" xfId="1540" xr:uid="{00000000-0005-0000-0000-0000DD050000}"/>
    <cellStyle name="style1623395437406" xfId="1541" xr:uid="{00000000-0005-0000-0000-0000DE050000}"/>
    <cellStyle name="style1623395437432" xfId="1542" xr:uid="{00000000-0005-0000-0000-0000DF050000}"/>
    <cellStyle name="style1623395437458" xfId="1544" xr:uid="{00000000-0005-0000-0000-0000E0050000}"/>
    <cellStyle name="style1623395437490" xfId="1543" xr:uid="{00000000-0005-0000-0000-0000E1050000}"/>
    <cellStyle name="style1623395437521" xfId="1545" xr:uid="{00000000-0005-0000-0000-0000E2050000}"/>
    <cellStyle name="style1623395437546" xfId="1546" xr:uid="{00000000-0005-0000-0000-0000E3050000}"/>
    <cellStyle name="style1623395437575" xfId="1547" xr:uid="{00000000-0005-0000-0000-0000E4050000}"/>
    <cellStyle name="style1674640487418" xfId="1549" xr:uid="{00000000-0005-0000-0000-0000E5050000}"/>
    <cellStyle name="style1674640487465" xfId="1550" xr:uid="{00000000-0005-0000-0000-0000E6050000}"/>
    <cellStyle name="style1674640487512" xfId="1551" xr:uid="{00000000-0005-0000-0000-0000E7050000}"/>
    <cellStyle name="style1674640487574" xfId="1553" xr:uid="{00000000-0005-0000-0000-0000E8050000}"/>
    <cellStyle name="style1674640487621" xfId="1554" xr:uid="{00000000-0005-0000-0000-0000E9050000}"/>
    <cellStyle name="style1674640487684" xfId="1555" xr:uid="{00000000-0005-0000-0000-0000EA050000}"/>
    <cellStyle name="style1674640487746" xfId="1557" xr:uid="{00000000-0005-0000-0000-0000EB050000}"/>
    <cellStyle name="style1674640487793" xfId="1558" xr:uid="{00000000-0005-0000-0000-0000EC050000}"/>
    <cellStyle name="style1674640487856" xfId="1559" xr:uid="{00000000-0005-0000-0000-0000ED050000}"/>
    <cellStyle name="style1674640488059" xfId="1548" xr:uid="{00000000-0005-0000-0000-0000EE050000}"/>
    <cellStyle name="style1674640488105" xfId="1552" xr:uid="{00000000-0005-0000-0000-0000EF050000}"/>
    <cellStyle name="style1674640488152" xfId="1556" xr:uid="{00000000-0005-0000-0000-0000F0050000}"/>
    <cellStyle name="style1674640498744" xfId="1560" xr:uid="{00000000-0005-0000-0000-0000F1050000}"/>
    <cellStyle name="style1674640498790" xfId="1563" xr:uid="{00000000-0005-0000-0000-0000F2050000}"/>
    <cellStyle name="style1674640498822" xfId="1566" xr:uid="{00000000-0005-0000-0000-0000F3050000}"/>
    <cellStyle name="style1674640498869" xfId="1561" xr:uid="{00000000-0005-0000-0000-0000F4050000}"/>
    <cellStyle name="style1674640498978" xfId="1562" xr:uid="{00000000-0005-0000-0000-0000F5050000}"/>
    <cellStyle name="style1674640499009" xfId="1564" xr:uid="{00000000-0005-0000-0000-0000F6050000}"/>
    <cellStyle name="style1674640499103" xfId="1565" xr:uid="{00000000-0005-0000-0000-0000F7050000}"/>
    <cellStyle name="style1674640499150" xfId="1567" xr:uid="{00000000-0005-0000-0000-0000F8050000}"/>
    <cellStyle name="style1674640499243" xfId="1568" xr:uid="{00000000-0005-0000-0000-0000F9050000}"/>
    <cellStyle name="style1674732280147" xfId="1569" xr:uid="{00000000-0005-0000-0000-0000FA050000}"/>
    <cellStyle name="style1674732280319" xfId="1571" xr:uid="{00000000-0005-0000-0000-0000FB050000}"/>
    <cellStyle name="style1674732280397" xfId="1572" xr:uid="{00000000-0005-0000-0000-0000FC050000}"/>
    <cellStyle name="style1674732280475" xfId="1570" xr:uid="{00000000-0005-0000-0000-0000FD050000}"/>
    <cellStyle name="style1674732280538" xfId="1573" xr:uid="{00000000-0005-0000-0000-0000FE050000}"/>
    <cellStyle name="style1674732280569" xfId="1574" xr:uid="{00000000-0005-0000-0000-0000FF050000}"/>
    <cellStyle name="style1674732280631" xfId="1577" xr:uid="{00000000-0005-0000-0000-000000060000}"/>
    <cellStyle name="style1674732280694" xfId="1578" xr:uid="{00000000-0005-0000-0000-000001060000}"/>
    <cellStyle name="style1674732280756" xfId="1575" xr:uid="{00000000-0005-0000-0000-000002060000}"/>
    <cellStyle name="style1674732280819" xfId="1576" xr:uid="{00000000-0005-0000-0000-000003060000}"/>
    <cellStyle name="style1674732280866" xfId="1579" xr:uid="{00000000-0005-0000-0000-000004060000}"/>
    <cellStyle name="style1674732280944" xfId="1580" xr:uid="{00000000-0005-0000-0000-000005060000}"/>
    <cellStyle name="style1674732281006" xfId="1581" xr:uid="{00000000-0005-0000-0000-000006060000}"/>
    <cellStyle name="style1674732281162" xfId="1582" xr:uid="{00000000-0005-0000-0000-000007060000}"/>
    <cellStyle name="style1674732281272" xfId="1583" xr:uid="{00000000-0005-0000-0000-000008060000}"/>
    <cellStyle name="style1674732281412" xfId="1584" xr:uid="{00000000-0005-0000-0000-000009060000}"/>
    <cellStyle name="style1674732281537" xfId="1585" xr:uid="{00000000-0005-0000-0000-00000A060000}"/>
    <cellStyle name="style1674732281631" xfId="1586" xr:uid="{00000000-0005-0000-0000-00000B060000}"/>
    <cellStyle name="style1674732281694" xfId="1587" xr:uid="{00000000-0005-0000-0000-00000C060000}"/>
    <cellStyle name="style1674732281756" xfId="1588" xr:uid="{00000000-0005-0000-0000-00000D060000}"/>
    <cellStyle name="style1674732281819" xfId="1590" xr:uid="{00000000-0005-0000-0000-00000E060000}"/>
    <cellStyle name="style1674732281897" xfId="1594" xr:uid="{00000000-0005-0000-0000-00000F060000}"/>
    <cellStyle name="style1674732281944" xfId="1589" xr:uid="{00000000-0005-0000-0000-000010060000}"/>
    <cellStyle name="style1674732282136" xfId="1591" xr:uid="{00000000-0005-0000-0000-000011060000}"/>
    <cellStyle name="style1674732282245" xfId="1592" xr:uid="{00000000-0005-0000-0000-000012060000}"/>
    <cellStyle name="style1674732282380" xfId="1593" xr:uid="{00000000-0005-0000-0000-000013060000}"/>
    <cellStyle name="style1674732282426" xfId="1595" xr:uid="{00000000-0005-0000-0000-000014060000}"/>
    <cellStyle name="style1674732282500" xfId="1596" xr:uid="{00000000-0005-0000-0000-000015060000}"/>
    <cellStyle name="style1674732282575" xfId="1600" xr:uid="{00000000-0005-0000-0000-000016060000}"/>
    <cellStyle name="style1674732282655" xfId="1604" xr:uid="{00000000-0005-0000-0000-000017060000}"/>
    <cellStyle name="style1674732282725" xfId="1597" xr:uid="{00000000-0005-0000-0000-000018060000}"/>
    <cellStyle name="style1674732282775" xfId="1598" xr:uid="{00000000-0005-0000-0000-000019060000}"/>
    <cellStyle name="style1674732282825" xfId="1599" xr:uid="{00000000-0005-0000-0000-00001A060000}"/>
    <cellStyle name="style1674732282875" xfId="1601" xr:uid="{00000000-0005-0000-0000-00001B060000}"/>
    <cellStyle name="style1674732282945" xfId="1602" xr:uid="{00000000-0005-0000-0000-00001C060000}"/>
    <cellStyle name="style1674732283000" xfId="1603" xr:uid="{00000000-0005-0000-0000-00001D060000}"/>
    <cellStyle name="style1674732283060" xfId="1605" xr:uid="{00000000-0005-0000-0000-00001E060000}"/>
    <cellStyle name="style1674732283125" xfId="1606" xr:uid="{00000000-0005-0000-0000-00001F060000}"/>
    <cellStyle name="style1674732283180" xfId="1607" xr:uid="{00000000-0005-0000-0000-000020060000}"/>
    <cellStyle name="style1674732283235" xfId="1608" xr:uid="{00000000-0005-0000-0000-000021060000}"/>
    <cellStyle name="style1674732283285" xfId="1610" xr:uid="{00000000-0005-0000-0000-000022060000}"/>
    <cellStyle name="style1674732283345" xfId="1612" xr:uid="{00000000-0005-0000-0000-000023060000}"/>
    <cellStyle name="style1674732283465" xfId="1609" xr:uid="{00000000-0005-0000-0000-000024060000}"/>
    <cellStyle name="style1674732283525" xfId="1611" xr:uid="{00000000-0005-0000-0000-000025060000}"/>
    <cellStyle name="style1674732283576" xfId="1613" xr:uid="{00000000-0005-0000-0000-000026060000}"/>
    <cellStyle name="style1674732283655" xfId="1614" xr:uid="{00000000-0005-0000-0000-000027060000}"/>
    <cellStyle name="style1674732283700" xfId="1615" xr:uid="{00000000-0005-0000-0000-000028060000}"/>
    <cellStyle name="style1674732283760" xfId="1616" xr:uid="{00000000-0005-0000-0000-000029060000}"/>
    <cellStyle name="style1674732283805" xfId="1617" xr:uid="{00000000-0005-0000-0000-00002A060000}"/>
    <cellStyle name="style1674732283885" xfId="1618" xr:uid="{00000000-0005-0000-0000-00002B060000}"/>
    <cellStyle name="style1684908794127" xfId="1669" xr:uid="{00000000-0005-0000-0000-00002C060000}"/>
    <cellStyle name="style1684908794237" xfId="1671" xr:uid="{00000000-0005-0000-0000-00002D060000}"/>
    <cellStyle name="style1684908794284" xfId="1672" xr:uid="{00000000-0005-0000-0000-00002E060000}"/>
    <cellStyle name="style1684908794330" xfId="1670" xr:uid="{00000000-0005-0000-0000-00002F060000}"/>
    <cellStyle name="style1684908794362" xfId="1673" xr:uid="{00000000-0005-0000-0000-000030060000}"/>
    <cellStyle name="style1684908794393" xfId="1674" xr:uid="{00000000-0005-0000-0000-000031060000}"/>
    <cellStyle name="style1684908794440" xfId="1678" xr:uid="{00000000-0005-0000-0000-000032060000}"/>
    <cellStyle name="style1684908794487" xfId="1679" xr:uid="{00000000-0005-0000-0000-000033060000}"/>
    <cellStyle name="style1684908794533" xfId="1683" xr:uid="{00000000-0005-0000-0000-000034060000}"/>
    <cellStyle name="style1684908794596" xfId="1684" xr:uid="{00000000-0005-0000-0000-000035060000}"/>
    <cellStyle name="style1684908794658" xfId="1675" xr:uid="{00000000-0005-0000-0000-000036060000}"/>
    <cellStyle name="style1684908794705" xfId="1676" xr:uid="{00000000-0005-0000-0000-000037060000}"/>
    <cellStyle name="style1684908794768" xfId="1677" xr:uid="{00000000-0005-0000-0000-000038060000}"/>
    <cellStyle name="style1684908794830" xfId="1717" xr:uid="{00000000-0005-0000-0000-000039060000}"/>
    <cellStyle name="style1684908794877" xfId="1680" xr:uid="{00000000-0005-0000-0000-00003A060000}"/>
    <cellStyle name="style1684908794908" xfId="1718" xr:uid="{00000000-0005-0000-0000-00003B060000}"/>
    <cellStyle name="style1684908794955" xfId="1681" xr:uid="{00000000-0005-0000-0000-00003C060000}"/>
    <cellStyle name="style1684908794986" xfId="1719" xr:uid="{00000000-0005-0000-0000-00003D060000}"/>
    <cellStyle name="style1684908795033" xfId="1682" xr:uid="{00000000-0005-0000-0000-00003E060000}"/>
    <cellStyle name="style1684908795065" xfId="1685" xr:uid="{00000000-0005-0000-0000-00003F060000}"/>
    <cellStyle name="style1684908795111" xfId="1686" xr:uid="{00000000-0005-0000-0000-000040060000}"/>
    <cellStyle name="style1684908795174" xfId="1687" xr:uid="{00000000-0005-0000-0000-000041060000}"/>
    <cellStyle name="style1684908795221" xfId="1688" xr:uid="{00000000-0005-0000-0000-000042060000}"/>
    <cellStyle name="style1684908795268" xfId="1693" xr:uid="{00000000-0005-0000-0000-000043060000}"/>
    <cellStyle name="style1684908795315" xfId="1698" xr:uid="{00000000-0005-0000-0000-000044060000}"/>
    <cellStyle name="style1684908795346" xfId="1689" xr:uid="{00000000-0005-0000-0000-000045060000}"/>
    <cellStyle name="style1684908795393" xfId="1694" xr:uid="{00000000-0005-0000-0000-000046060000}"/>
    <cellStyle name="style1684908795440" xfId="1699" xr:uid="{00000000-0005-0000-0000-000047060000}"/>
    <cellStyle name="style1684908795486" xfId="1690" xr:uid="{00000000-0005-0000-0000-000048060000}"/>
    <cellStyle name="style1684908795533" xfId="1691" xr:uid="{00000000-0005-0000-0000-000049060000}"/>
    <cellStyle name="style1684908795580" xfId="1692" xr:uid="{00000000-0005-0000-0000-00004A060000}"/>
    <cellStyle name="style1684908795611" xfId="1695" xr:uid="{00000000-0005-0000-0000-00004B060000}"/>
    <cellStyle name="style1684908795658" xfId="1696" xr:uid="{00000000-0005-0000-0000-00004C060000}"/>
    <cellStyle name="style1684908795705" xfId="1697" xr:uid="{00000000-0005-0000-0000-00004D060000}"/>
    <cellStyle name="style1684908795736" xfId="1700" xr:uid="{00000000-0005-0000-0000-00004E060000}"/>
    <cellStyle name="style1684908795783" xfId="1701" xr:uid="{00000000-0005-0000-0000-00004F060000}"/>
    <cellStyle name="style1684908795830" xfId="1702" xr:uid="{00000000-0005-0000-0000-000050060000}"/>
    <cellStyle name="style1684908795877" xfId="1703" xr:uid="{00000000-0005-0000-0000-000051060000}"/>
    <cellStyle name="style1684908795924" xfId="1704" xr:uid="{00000000-0005-0000-0000-000052060000}"/>
    <cellStyle name="style1684908795971" xfId="1705" xr:uid="{00000000-0005-0000-0000-000053060000}"/>
    <cellStyle name="style1684908796018" xfId="1706" xr:uid="{00000000-0005-0000-0000-000054060000}"/>
    <cellStyle name="style1684908796049" xfId="1708" xr:uid="{00000000-0005-0000-0000-000055060000}"/>
    <cellStyle name="style1684908796096" xfId="1707" xr:uid="{00000000-0005-0000-0000-000056060000}"/>
    <cellStyle name="style1684908796127" xfId="1709" xr:uid="{00000000-0005-0000-0000-000057060000}"/>
    <cellStyle name="style1684908796158" xfId="1710" xr:uid="{00000000-0005-0000-0000-000058060000}"/>
    <cellStyle name="style1684908796205" xfId="1711" xr:uid="{00000000-0005-0000-0000-000059060000}"/>
    <cellStyle name="style1684908796252" xfId="1712" xr:uid="{00000000-0005-0000-0000-00005A060000}"/>
    <cellStyle name="style1684908796283" xfId="1713" xr:uid="{00000000-0005-0000-0000-00005B060000}"/>
    <cellStyle name="style1684908796314" xfId="1715" xr:uid="{00000000-0005-0000-0000-00005C060000}"/>
    <cellStyle name="style1684908796346" xfId="1714" xr:uid="{00000000-0005-0000-0000-00005D060000}"/>
    <cellStyle name="style1684908796377" xfId="1716" xr:uid="{00000000-0005-0000-0000-00005E060000}"/>
    <cellStyle name="style1684908796549" xfId="1720" xr:uid="{00000000-0005-0000-0000-00005F060000}"/>
    <cellStyle name="style1684908796611" xfId="1721" xr:uid="{00000000-0005-0000-0000-000060060000}"/>
    <cellStyle name="style1684914748109" xfId="1619" xr:uid="{00000000-0005-0000-0000-000061060000}"/>
    <cellStyle name="style1684914748265" xfId="1621" xr:uid="{00000000-0005-0000-0000-000062060000}"/>
    <cellStyle name="style1684914748328" xfId="1622" xr:uid="{00000000-0005-0000-0000-000063060000}"/>
    <cellStyle name="style1684914748422" xfId="1620" xr:uid="{00000000-0005-0000-0000-000064060000}"/>
    <cellStyle name="style1684914748484" xfId="1623" xr:uid="{00000000-0005-0000-0000-000065060000}"/>
    <cellStyle name="style1684914748547" xfId="1624" xr:uid="{00000000-0005-0000-0000-000066060000}"/>
    <cellStyle name="style1684914748593" xfId="1627" xr:uid="{00000000-0005-0000-0000-000067060000}"/>
    <cellStyle name="style1684914748656" xfId="1628" xr:uid="{00000000-0005-0000-0000-000068060000}"/>
    <cellStyle name="style1684914748718" xfId="1625" xr:uid="{00000000-0005-0000-0000-000069060000}"/>
    <cellStyle name="style1684914748781" xfId="1626" xr:uid="{00000000-0005-0000-0000-00006A060000}"/>
    <cellStyle name="style1684914748843" xfId="1629" xr:uid="{00000000-0005-0000-0000-00006B060000}"/>
    <cellStyle name="style1684914748922" xfId="1630" xr:uid="{00000000-0005-0000-0000-00006C060000}"/>
    <cellStyle name="style1684914748984" xfId="1631" xr:uid="{00000000-0005-0000-0000-00006D060000}"/>
    <cellStyle name="style1684914749140" xfId="1632" xr:uid="{00000000-0005-0000-0000-00006E060000}"/>
    <cellStyle name="style1684914749203" xfId="1633" xr:uid="{00000000-0005-0000-0000-00006F060000}"/>
    <cellStyle name="style1684914749281" xfId="1634" xr:uid="{00000000-0005-0000-0000-000070060000}"/>
    <cellStyle name="style1684914749359" xfId="1635" xr:uid="{00000000-0005-0000-0000-000071060000}"/>
    <cellStyle name="style1684914749437" xfId="1636" xr:uid="{00000000-0005-0000-0000-000072060000}"/>
    <cellStyle name="style1684914749546" xfId="1637" xr:uid="{00000000-0005-0000-0000-000073060000}"/>
    <cellStyle name="style1684914749609" xfId="1638" xr:uid="{00000000-0005-0000-0000-000074060000}"/>
    <cellStyle name="style1684914749703" xfId="1640" xr:uid="{00000000-0005-0000-0000-000075060000}"/>
    <cellStyle name="style1684914749796" xfId="1644" xr:uid="{00000000-0005-0000-0000-000076060000}"/>
    <cellStyle name="style1684914749890" xfId="1639" xr:uid="{00000000-0005-0000-0000-000077060000}"/>
    <cellStyle name="style1684914750062" xfId="1641" xr:uid="{00000000-0005-0000-0000-000078060000}"/>
    <cellStyle name="style1684914750265" xfId="1642" xr:uid="{00000000-0005-0000-0000-000079060000}"/>
    <cellStyle name="style1684914750359" xfId="1643" xr:uid="{00000000-0005-0000-0000-00007A060000}"/>
    <cellStyle name="style1684914750406" xfId="1645" xr:uid="{00000000-0005-0000-0000-00007B060000}"/>
    <cellStyle name="style1684914750452" xfId="1646" xr:uid="{00000000-0005-0000-0000-00007C060000}"/>
    <cellStyle name="style1684914750531" xfId="1650" xr:uid="{00000000-0005-0000-0000-00007D060000}"/>
    <cellStyle name="style1684914750577" xfId="1654" xr:uid="{00000000-0005-0000-0000-00007E060000}"/>
    <cellStyle name="style1684914750640" xfId="1647" xr:uid="{00000000-0005-0000-0000-00007F060000}"/>
    <cellStyle name="style1684914750702" xfId="1648" xr:uid="{00000000-0005-0000-0000-000080060000}"/>
    <cellStyle name="style1684914750765" xfId="1649" xr:uid="{00000000-0005-0000-0000-000081060000}"/>
    <cellStyle name="style1684914750827" xfId="1651" xr:uid="{00000000-0005-0000-0000-000082060000}"/>
    <cellStyle name="style1684914750890" xfId="1652" xr:uid="{00000000-0005-0000-0000-000083060000}"/>
    <cellStyle name="style1684914750952" xfId="1653" xr:uid="{00000000-0005-0000-0000-000084060000}"/>
    <cellStyle name="style1684914751030" xfId="1655" xr:uid="{00000000-0005-0000-0000-000085060000}"/>
    <cellStyle name="style1684914751093" xfId="1656" xr:uid="{00000000-0005-0000-0000-000086060000}"/>
    <cellStyle name="style1684914751155" xfId="1657" xr:uid="{00000000-0005-0000-0000-000087060000}"/>
    <cellStyle name="style1684914751202" xfId="1658" xr:uid="{00000000-0005-0000-0000-000088060000}"/>
    <cellStyle name="style1684914751249" xfId="1660" xr:uid="{00000000-0005-0000-0000-000089060000}"/>
    <cellStyle name="style1684914751296" xfId="1662" xr:uid="{00000000-0005-0000-0000-00008A060000}"/>
    <cellStyle name="style1684914751358" xfId="1659" xr:uid="{00000000-0005-0000-0000-00008B060000}"/>
    <cellStyle name="style1684914751405" xfId="1661" xr:uid="{00000000-0005-0000-0000-00008C060000}"/>
    <cellStyle name="style1684914751452" xfId="1663" xr:uid="{00000000-0005-0000-0000-00008D060000}"/>
    <cellStyle name="style1684914751530" xfId="1664" xr:uid="{00000000-0005-0000-0000-00008E060000}"/>
    <cellStyle name="style1684914751577" xfId="1665" xr:uid="{00000000-0005-0000-0000-00008F060000}"/>
    <cellStyle name="style1684914751624" xfId="1666" xr:uid="{00000000-0005-0000-0000-000090060000}"/>
    <cellStyle name="style1684914751671" xfId="1667" xr:uid="{00000000-0005-0000-0000-000091060000}"/>
    <cellStyle name="style1684914751749" xfId="1668" xr:uid="{00000000-0005-0000-0000-000092060000}"/>
    <cellStyle name="style1684926771819" xfId="1722" xr:uid="{00000000-0005-0000-0000-000093060000}"/>
    <cellStyle name="style1684926771912" xfId="1724" xr:uid="{00000000-0005-0000-0000-000094060000}"/>
    <cellStyle name="style1684926771943" xfId="1725" xr:uid="{00000000-0005-0000-0000-000095060000}"/>
    <cellStyle name="style1684926771990" xfId="1723" xr:uid="{00000000-0005-0000-0000-000096060000}"/>
    <cellStyle name="style1684926772006" xfId="1726" xr:uid="{00000000-0005-0000-0000-000097060000}"/>
    <cellStyle name="style1684926772053" xfId="1727" xr:uid="{00000000-0005-0000-0000-000098060000}"/>
    <cellStyle name="style1684926772100" xfId="1728" xr:uid="{00000000-0005-0000-0000-000099060000}"/>
    <cellStyle name="style1684926772131" xfId="1729" xr:uid="{00000000-0005-0000-0000-00009A060000}"/>
    <cellStyle name="style1684926772178" xfId="1732" xr:uid="{00000000-0005-0000-0000-00009B060000}"/>
    <cellStyle name="style1684926772225" xfId="1747" xr:uid="{00000000-0005-0000-0000-00009C060000}"/>
    <cellStyle name="style1684926772271" xfId="1730" xr:uid="{00000000-0005-0000-0000-00009D060000}"/>
    <cellStyle name="style1684926772303" xfId="1754" xr:uid="{00000000-0005-0000-0000-00009E060000}"/>
    <cellStyle name="style1684926772350" xfId="1733" xr:uid="{00000000-0005-0000-0000-00009F060000}"/>
    <cellStyle name="style1684926772365" xfId="1731" xr:uid="{00000000-0005-0000-0000-0000A0060000}"/>
    <cellStyle name="style1684926772412" xfId="1734" xr:uid="{00000000-0005-0000-0000-0000A1060000}"/>
    <cellStyle name="style1684926772459" xfId="1735" xr:uid="{00000000-0005-0000-0000-0000A2060000}"/>
    <cellStyle name="style1684926772475" xfId="1736" xr:uid="{00000000-0005-0000-0000-0000A3060000}"/>
    <cellStyle name="style1684926772506" xfId="1739" xr:uid="{00000000-0005-0000-0000-0000A4060000}"/>
    <cellStyle name="style1684926772537" xfId="1740" xr:uid="{00000000-0005-0000-0000-0000A5060000}"/>
    <cellStyle name="style1684926772584" xfId="1743" xr:uid="{00000000-0005-0000-0000-0000A6060000}"/>
    <cellStyle name="style1684926772631" xfId="1744" xr:uid="{00000000-0005-0000-0000-0000A7060000}"/>
    <cellStyle name="style1684926772662" xfId="1737" xr:uid="{00000000-0005-0000-0000-0000A8060000}"/>
    <cellStyle name="style1684926772709" xfId="1738" xr:uid="{00000000-0005-0000-0000-0000A9060000}"/>
    <cellStyle name="style1684926772771" xfId="1741" xr:uid="{00000000-0005-0000-0000-0000AA060000}"/>
    <cellStyle name="style1684926772849" xfId="1742" xr:uid="{00000000-0005-0000-0000-0000AB060000}"/>
    <cellStyle name="style1684926772896" xfId="1745" xr:uid="{00000000-0005-0000-0000-0000AC060000}"/>
    <cellStyle name="style1684926772943" xfId="1746" xr:uid="{00000000-0005-0000-0000-0000AD060000}"/>
    <cellStyle name="style1684926772974" xfId="1750" xr:uid="{00000000-0005-0000-0000-0000AE060000}"/>
    <cellStyle name="style1684926773021" xfId="1751" xr:uid="{00000000-0005-0000-0000-0000AF060000}"/>
    <cellStyle name="style1684926773053" xfId="1748" xr:uid="{00000000-0005-0000-0000-0000B0060000}"/>
    <cellStyle name="style1684926773099" xfId="1749" xr:uid="{00000000-0005-0000-0000-0000B1060000}"/>
    <cellStyle name="style1684926773146" xfId="1752" xr:uid="{00000000-0005-0000-0000-0000B2060000}"/>
    <cellStyle name="style1684926773177" xfId="1753" xr:uid="{00000000-0005-0000-0000-0000B3060000}"/>
    <cellStyle name="style1684926773224" xfId="1755" xr:uid="{00000000-0005-0000-0000-0000B4060000}"/>
    <cellStyle name="style1684926773271" xfId="1756" xr:uid="{00000000-0005-0000-0000-0000B5060000}"/>
    <cellStyle name="style1685527169893" xfId="1757" xr:uid="{00000000-0005-0000-0000-0000B6060000}"/>
    <cellStyle name="style1685527170034" xfId="1759" xr:uid="{00000000-0005-0000-0000-0000B7060000}"/>
    <cellStyle name="style1685527170096" xfId="1760" xr:uid="{00000000-0005-0000-0000-0000B8060000}"/>
    <cellStyle name="style1685527170174" xfId="1758" xr:uid="{00000000-0005-0000-0000-0000B9060000}"/>
    <cellStyle name="style1685527170221" xfId="1761" xr:uid="{00000000-0005-0000-0000-0000BA060000}"/>
    <cellStyle name="style1685527170284" xfId="1762" xr:uid="{00000000-0005-0000-0000-0000BB060000}"/>
    <cellStyle name="style1685527170331" xfId="1765" xr:uid="{00000000-0005-0000-0000-0000BC060000}"/>
    <cellStyle name="style1685527170393" xfId="1766" xr:uid="{00000000-0005-0000-0000-0000BD060000}"/>
    <cellStyle name="style1685527170456" xfId="1763" xr:uid="{00000000-0005-0000-0000-0000BE060000}"/>
    <cellStyle name="style1685527170518" xfId="1764" xr:uid="{00000000-0005-0000-0000-0000BF060000}"/>
    <cellStyle name="style1685527170581" xfId="1767" xr:uid="{00000000-0005-0000-0000-0000C0060000}"/>
    <cellStyle name="style1685527170643" xfId="1768" xr:uid="{00000000-0005-0000-0000-0000C1060000}"/>
    <cellStyle name="style1685527170706" xfId="1769" xr:uid="{00000000-0005-0000-0000-0000C2060000}"/>
    <cellStyle name="style1685527170877" xfId="1770" xr:uid="{00000000-0005-0000-0000-0000C3060000}"/>
    <cellStyle name="style1685527170956" xfId="1771" xr:uid="{00000000-0005-0000-0000-0000C4060000}"/>
    <cellStyle name="style1685527171096" xfId="1772" xr:uid="{00000000-0005-0000-0000-0000C5060000}"/>
    <cellStyle name="style1685527171205" xfId="1773" xr:uid="{00000000-0005-0000-0000-0000C6060000}"/>
    <cellStyle name="style1685527171268" xfId="1774" xr:uid="{00000000-0005-0000-0000-0000C7060000}"/>
    <cellStyle name="style1685527171346" xfId="1775" xr:uid="{00000000-0005-0000-0000-0000C8060000}"/>
    <cellStyle name="style1685527171393" xfId="1776" xr:uid="{00000000-0005-0000-0000-0000C9060000}"/>
    <cellStyle name="style1685527171455" xfId="1778" xr:uid="{00000000-0005-0000-0000-0000CA060000}"/>
    <cellStyle name="style1685527171518" xfId="1782" xr:uid="{00000000-0005-0000-0000-0000CB060000}"/>
    <cellStyle name="style1685527171565" xfId="1777" xr:uid="{00000000-0005-0000-0000-0000CC060000}"/>
    <cellStyle name="style1685527171705" xfId="1779" xr:uid="{00000000-0005-0000-0000-0000CD060000}"/>
    <cellStyle name="style1685527171799" xfId="1780" xr:uid="{00000000-0005-0000-0000-0000CE060000}"/>
    <cellStyle name="style1685527171924" xfId="1781" xr:uid="{00000000-0005-0000-0000-0000CF060000}"/>
    <cellStyle name="style1685527171971" xfId="1783" xr:uid="{00000000-0005-0000-0000-0000D0060000}"/>
    <cellStyle name="style1685527172033" xfId="1784" xr:uid="{00000000-0005-0000-0000-0000D1060000}"/>
    <cellStyle name="style1685527172111" xfId="1788" xr:uid="{00000000-0005-0000-0000-0000D2060000}"/>
    <cellStyle name="style1685527172174" xfId="1792" xr:uid="{00000000-0005-0000-0000-0000D3060000}"/>
    <cellStyle name="style1685527172236" xfId="1785" xr:uid="{00000000-0005-0000-0000-0000D4060000}"/>
    <cellStyle name="style1685527172283" xfId="1786" xr:uid="{00000000-0005-0000-0000-0000D5060000}"/>
    <cellStyle name="style1685527172346" xfId="1787" xr:uid="{00000000-0005-0000-0000-0000D6060000}"/>
    <cellStyle name="style1685527172408" xfId="1789" xr:uid="{00000000-0005-0000-0000-0000D7060000}"/>
    <cellStyle name="style1685527172455" xfId="1790" xr:uid="{00000000-0005-0000-0000-0000D8060000}"/>
    <cellStyle name="style1685527172518" xfId="1791" xr:uid="{00000000-0005-0000-0000-0000D9060000}"/>
    <cellStyle name="style1685527172580" xfId="1793" xr:uid="{00000000-0005-0000-0000-0000DA060000}"/>
    <cellStyle name="style1685527172643" xfId="1794" xr:uid="{00000000-0005-0000-0000-0000DB060000}"/>
    <cellStyle name="style1685527172689" xfId="1795" xr:uid="{00000000-0005-0000-0000-0000DC060000}"/>
    <cellStyle name="style1685527172752" xfId="1796" xr:uid="{00000000-0005-0000-0000-0000DD060000}"/>
    <cellStyle name="style1685527172814" xfId="1798" xr:uid="{00000000-0005-0000-0000-0000DE060000}"/>
    <cellStyle name="style1685527172877" xfId="1800" xr:uid="{00000000-0005-0000-0000-0000DF060000}"/>
    <cellStyle name="style1685527172955" xfId="1797" xr:uid="{00000000-0005-0000-0000-0000E0060000}"/>
    <cellStyle name="style1685527173064" xfId="1799" xr:uid="{00000000-0005-0000-0000-0000E1060000}"/>
    <cellStyle name="style1685527173111" xfId="1801" xr:uid="{00000000-0005-0000-0000-0000E2060000}"/>
    <cellStyle name="style1685527173205" xfId="1802" xr:uid="{00000000-0005-0000-0000-0000E3060000}"/>
    <cellStyle name="style1685527173236" xfId="1803" xr:uid="{00000000-0005-0000-0000-0000E4060000}"/>
    <cellStyle name="style1685527173299" xfId="1804" xr:uid="{00000000-0005-0000-0000-0000E5060000}"/>
    <cellStyle name="style1685527173346" xfId="1805" xr:uid="{00000000-0005-0000-0000-0000E6060000}"/>
    <cellStyle name="style1685527173439" xfId="1806" xr:uid="{00000000-0005-0000-0000-0000E7060000}"/>
    <cellStyle name="style1685527180576" xfId="1807" xr:uid="{00000000-0005-0000-0000-0000E8060000}"/>
    <cellStyle name="style1685527180700" xfId="1809" xr:uid="{00000000-0005-0000-0000-0000E9060000}"/>
    <cellStyle name="style1685527180747" xfId="1810" xr:uid="{00000000-0005-0000-0000-0000EA060000}"/>
    <cellStyle name="style1685527180794" xfId="1808" xr:uid="{00000000-0005-0000-0000-0000EB060000}"/>
    <cellStyle name="style1685527180841" xfId="1811" xr:uid="{00000000-0005-0000-0000-0000EC060000}"/>
    <cellStyle name="style1685527180872" xfId="1812" xr:uid="{00000000-0005-0000-0000-0000ED060000}"/>
    <cellStyle name="style1685527180903" xfId="1816" xr:uid="{00000000-0005-0000-0000-0000EE060000}"/>
    <cellStyle name="style1685527180966" xfId="1817" xr:uid="{00000000-0005-0000-0000-0000EF060000}"/>
    <cellStyle name="style1685527181013" xfId="1821" xr:uid="{00000000-0005-0000-0000-0000F0060000}"/>
    <cellStyle name="style1685527181075" xfId="1822" xr:uid="{00000000-0005-0000-0000-0000F1060000}"/>
    <cellStyle name="style1685527181122" xfId="1813" xr:uid="{00000000-0005-0000-0000-0000F2060000}"/>
    <cellStyle name="style1685527181169" xfId="1814" xr:uid="{00000000-0005-0000-0000-0000F3060000}"/>
    <cellStyle name="style1685527181216" xfId="1815" xr:uid="{00000000-0005-0000-0000-0000F4060000}"/>
    <cellStyle name="style1685527181263" xfId="1848" xr:uid="{00000000-0005-0000-0000-0000F5060000}"/>
    <cellStyle name="style1685527181325" xfId="1818" xr:uid="{00000000-0005-0000-0000-0000F6060000}"/>
    <cellStyle name="style1685527181356" xfId="1849" xr:uid="{00000000-0005-0000-0000-0000F7060000}"/>
    <cellStyle name="style1685527181403" xfId="1819" xr:uid="{00000000-0005-0000-0000-0000F8060000}"/>
    <cellStyle name="style1685527181434" xfId="1850" xr:uid="{00000000-0005-0000-0000-0000F9060000}"/>
    <cellStyle name="style1685527181497" xfId="1820" xr:uid="{00000000-0005-0000-0000-0000FA060000}"/>
    <cellStyle name="style1685527181528" xfId="1823" xr:uid="{00000000-0005-0000-0000-0000FB060000}"/>
    <cellStyle name="style1685527181591" xfId="1824" xr:uid="{00000000-0005-0000-0000-0000FC060000}"/>
    <cellStyle name="style1685527181638" xfId="1825" xr:uid="{00000000-0005-0000-0000-0000FD060000}"/>
    <cellStyle name="style1685527181700" xfId="1826" xr:uid="{00000000-0005-0000-0000-0000FE060000}"/>
    <cellStyle name="style1685527181747" xfId="1831" xr:uid="{00000000-0005-0000-0000-0000FF060000}"/>
    <cellStyle name="style1685527181809" xfId="1836" xr:uid="{00000000-0005-0000-0000-000000070000}"/>
    <cellStyle name="style1685527181856" xfId="1827" xr:uid="{00000000-0005-0000-0000-000001070000}"/>
    <cellStyle name="style1685527181919" xfId="1832" xr:uid="{00000000-0005-0000-0000-000002070000}"/>
    <cellStyle name="style1685527181966" xfId="1837" xr:uid="{00000000-0005-0000-0000-000003070000}"/>
    <cellStyle name="style1685527182012" xfId="1828" xr:uid="{00000000-0005-0000-0000-000004070000}"/>
    <cellStyle name="style1685527182059" xfId="1829" xr:uid="{00000000-0005-0000-0000-000005070000}"/>
    <cellStyle name="style1685527182091" xfId="1830" xr:uid="{00000000-0005-0000-0000-000006070000}"/>
    <cellStyle name="style1685527182137" xfId="1833" xr:uid="{00000000-0005-0000-0000-000007070000}"/>
    <cellStyle name="style1685527182184" xfId="1834" xr:uid="{00000000-0005-0000-0000-000008070000}"/>
    <cellStyle name="style1685527182216" xfId="1835" xr:uid="{00000000-0005-0000-0000-000009070000}"/>
    <cellStyle name="style1685527182262" xfId="1838" xr:uid="{00000000-0005-0000-0000-00000A070000}"/>
    <cellStyle name="style1685527182309" xfId="1839" xr:uid="{00000000-0005-0000-0000-00000B070000}"/>
    <cellStyle name="style1685527182356" xfId="1840" xr:uid="{00000000-0005-0000-0000-00000C070000}"/>
    <cellStyle name="style1685527182403" xfId="1841" xr:uid="{00000000-0005-0000-0000-00000D070000}"/>
    <cellStyle name="style1685527182450" xfId="1842" xr:uid="{00000000-0005-0000-0000-00000E070000}"/>
    <cellStyle name="style1685527182497" xfId="1843" xr:uid="{00000000-0005-0000-0000-00000F070000}"/>
    <cellStyle name="style1685527182544" xfId="1844" xr:uid="{00000000-0005-0000-0000-000010070000}"/>
    <cellStyle name="style1685527182575" xfId="1846" xr:uid="{00000000-0005-0000-0000-000011070000}"/>
    <cellStyle name="style1685527182622" xfId="1845" xr:uid="{00000000-0005-0000-0000-000012070000}"/>
    <cellStyle name="style1685527182653" xfId="1847" xr:uid="{00000000-0005-0000-0000-000013070000}"/>
    <cellStyle name="style1685527182762" xfId="1851" xr:uid="{00000000-0005-0000-0000-000014070000}"/>
    <cellStyle name="style1685527182794" xfId="1852" xr:uid="{00000000-0005-0000-0000-000015070000}"/>
    <cellStyle name="style1685527182840" xfId="1853" xr:uid="{00000000-0005-0000-0000-000016070000}"/>
    <cellStyle name="style1758023367259" xfId="1855" xr:uid="{A7517D86-8BFC-4464-9A92-C5EC353ECB37}"/>
    <cellStyle name="style1758023367318" xfId="1856" xr:uid="{8EEA1E93-49ED-4EA1-A601-CFEBF2895BD2}"/>
    <cellStyle name="style1758023367371" xfId="1854" xr:uid="{A40753BB-567A-44AB-B444-D3007B267EA6}"/>
    <cellStyle name="style1758023367425" xfId="1857" xr:uid="{5EF09B7E-A6A0-4322-A1BA-7D9F6C45448D}"/>
    <cellStyle name="style1758023367462" xfId="1858" xr:uid="{025973BA-CB86-483D-90B5-8DC28E44284E}"/>
    <cellStyle name="style1758023367500" xfId="1861" xr:uid="{AE6DFDCE-0001-4AA1-AAC8-BF9A494BC30E}"/>
    <cellStyle name="style1758023367554" xfId="1862" xr:uid="{54C7CC59-EDB8-4F64-9781-147C84B63A20}"/>
    <cellStyle name="style1758023367607" xfId="1859" xr:uid="{A350D5A2-7709-475C-8066-80616703F580}"/>
    <cellStyle name="style1758023367668" xfId="1860" xr:uid="{14F1A671-7DBC-493E-A3A1-24A174B18A12}"/>
    <cellStyle name="style1758023367737" xfId="1863" xr:uid="{ED773800-D23B-4FFE-936D-7B60CE6C9EA0}"/>
    <cellStyle name="style1758023367783" xfId="1864" xr:uid="{94C1A8BF-CB4A-44AE-B13E-CEF00469FB93}"/>
    <cellStyle name="style1758023367830" xfId="1865" xr:uid="{CB713931-4A61-4E68-B43A-668CF597E66D}"/>
    <cellStyle name="style1758023367934" xfId="1866" xr:uid="{E4DCC466-CF4D-4AD7-9BCD-D3512E90F16F}"/>
    <cellStyle name="style1758023367978" xfId="1867" xr:uid="{0010831C-1523-4194-BFFC-55E1CA95E794}"/>
    <cellStyle name="style1758023368045" xfId="1868" xr:uid="{E26081CC-2C3F-4D32-8EA8-31E70D7DB1E0}"/>
    <cellStyle name="style1758023368095" xfId="1869" xr:uid="{67BC3F15-1B24-40CC-86B3-C154B79C7FCE}"/>
    <cellStyle name="style1758023368142" xfId="1870" xr:uid="{2E660BB0-3FD4-45A1-9469-CB7C0AE96ACF}"/>
    <cellStyle name="style1758023368189" xfId="1871" xr:uid="{916F5097-240A-44F6-B030-5DE7E27EF2FB}"/>
    <cellStyle name="style1758023368242" xfId="1872" xr:uid="{C582273B-961E-4A93-A70A-9249BD657655}"/>
    <cellStyle name="style1758023368301" xfId="1874" xr:uid="{7D7E86DA-3F91-489F-8BA6-240B9A4765B1}"/>
    <cellStyle name="style1758023368360" xfId="1878" xr:uid="{1D64B6E3-5EE1-44A4-9B9C-B1D70CF144DD}"/>
    <cellStyle name="style1758023368408" xfId="1873" xr:uid="{29B58B51-BC35-47D8-8CFA-B8CCE8042641}"/>
    <cellStyle name="style1758023368511" xfId="1875" xr:uid="{EB191370-CF18-4F08-8D60-AE9AB0DE0978}"/>
    <cellStyle name="style1758023368607" xfId="1876" xr:uid="{FE6DE89E-8179-4B16-A073-D2214B401A89}"/>
    <cellStyle name="style1758023368712" xfId="1877" xr:uid="{4A6F07B1-F5E8-41BE-B3B8-EA0239EF09E4}"/>
    <cellStyle name="style1758023368754" xfId="1879" xr:uid="{61065723-351B-4BDE-A51D-307A53081F91}"/>
    <cellStyle name="style1758023368814" xfId="1880" xr:uid="{88287F3F-7604-4FC4-9627-55584733D0B5}"/>
    <cellStyle name="style1758023368873" xfId="1884" xr:uid="{C73F40A5-72E4-4FF5-87DF-20DE01B79145}"/>
    <cellStyle name="style1758023368925" xfId="1888" xr:uid="{0BD612B9-D75C-41EC-B791-9215A1482A61}"/>
    <cellStyle name="style1758023368976" xfId="1881" xr:uid="{EE110FFB-9C87-404F-B6CC-FEE606820ED6}"/>
    <cellStyle name="style1758023369029" xfId="1882" xr:uid="{D58FFDF7-8F39-4761-9FF8-3D65E51F972B}"/>
    <cellStyle name="style1758023369086" xfId="1883" xr:uid="{34B4FC95-C83A-455E-83A6-F021E3C72C7C}"/>
    <cellStyle name="style1758023369151" xfId="1885" xr:uid="{90EF96A1-64DB-4BC2-8DB2-33E3A5B6C42B}"/>
    <cellStyle name="style1758023369230" xfId="1886" xr:uid="{D3B84175-1414-4E3D-AF80-02332A97C3A8}"/>
    <cellStyle name="style1758023369294" xfId="1887" xr:uid="{A145398C-E57B-4E2A-8CC8-2EA686702319}"/>
    <cellStyle name="style1758023369371" xfId="1889" xr:uid="{D638CA1D-79B3-40DB-8777-83DCFAC1F8A4}"/>
    <cellStyle name="style1758023369493" xfId="1890" xr:uid="{6986AAEE-A8A9-4459-8E21-1F059D01DC5E}"/>
    <cellStyle name="style1758023369582" xfId="1891" xr:uid="{19F0D143-F579-40B5-A30C-76571556F6C6}"/>
    <cellStyle name="style1758023369640" xfId="1892" xr:uid="{FDA868EC-4FFE-4F2D-93C3-2AA769F1EC0A}"/>
    <cellStyle name="style1758023369696" xfId="1894" xr:uid="{D2931CE4-B8E0-4824-A2D2-8D6F6A039516}"/>
    <cellStyle name="style1758023369754" xfId="1896" xr:uid="{45AEDC07-30AF-4E5B-83E9-136578DEA551}"/>
    <cellStyle name="style1758023369796" xfId="1893" xr:uid="{672D7B78-A086-4FC4-9B69-927B1DFA96AB}"/>
    <cellStyle name="style1758023369841" xfId="1895" xr:uid="{F11B8A57-03CA-4752-8468-016D129C4871}"/>
    <cellStyle name="style1758023369890" xfId="1897" xr:uid="{79749D3A-2435-4127-94F9-4C7F654D8CF3}"/>
    <cellStyle name="style1758023370020" xfId="1898" xr:uid="{CC43938C-1893-4524-8111-DB0C69416892}"/>
    <cellStyle name="style1758023370079" xfId="1899" xr:uid="{2BD1A828-0E37-463C-89BF-4BFFF37768EE}"/>
    <cellStyle name="style1758023370136" xfId="1900" xr:uid="{A12E984E-B378-4C8E-AF93-94DF33F8D082}"/>
    <cellStyle name="style1758023370188" xfId="1901" xr:uid="{9BAC27F7-C3A9-4F42-ABCA-8F8354F6A21B}"/>
    <cellStyle name="style1758023370267" xfId="1902" xr:uid="{2C24E726-DFD7-4137-9BA6-CAFE905C6A7F}"/>
    <cellStyle name="style1758023389848" xfId="1904" xr:uid="{833CF72D-7C49-42BC-B058-DB233D9B5742}"/>
    <cellStyle name="style1758023389901" xfId="1905" xr:uid="{52829C89-97FC-45E4-8E98-BA4CF2BD79EB}"/>
    <cellStyle name="style1758023389943" xfId="1903" xr:uid="{DDBBB065-2BB2-44E9-8D34-64F90479FE34}"/>
    <cellStyle name="style1758023389987" xfId="1906" xr:uid="{2D6C2EB8-772A-4859-8508-98282D4D2D64}"/>
    <cellStyle name="style1758023390030" xfId="1907" xr:uid="{293B47C1-E17A-415E-82BA-2CDAEB69D8C8}"/>
    <cellStyle name="style1758023390074" xfId="1908" xr:uid="{2CEF5C2B-3692-4268-B1AA-C3917781C2B0}"/>
    <cellStyle name="style1758023390116" xfId="1909" xr:uid="{6D851C8E-E0F8-4EF2-BEA3-2F9DC172841B}"/>
    <cellStyle name="style1758023390169" xfId="1912" xr:uid="{F0893C8C-ABF5-48A0-ADFD-5C32BDE02316}"/>
    <cellStyle name="style1758023390210" xfId="1915" xr:uid="{35784EF1-5A1E-436F-97E8-E1D35C16A5F0}"/>
    <cellStyle name="style1758023390254" xfId="1930" xr:uid="{A4FB4C3E-EC13-4D46-A516-69F68DD6A43B}"/>
    <cellStyle name="style1758023390297" xfId="1910" xr:uid="{9308B43B-E69A-4570-A4B5-78C5DDF163BA}"/>
    <cellStyle name="style1758023390331" xfId="1933" xr:uid="{0FE20576-81D3-4F96-871A-AA371A94D3A2}"/>
    <cellStyle name="style1758023390380" xfId="1913" xr:uid="{2CFA2698-0227-46CA-9088-6877C755E751}"/>
    <cellStyle name="style1758023390417" xfId="1936" xr:uid="{BFF68D0C-1A7F-4DA4-9FC7-1CBEDB5C9E06}"/>
    <cellStyle name="style1758023390472" xfId="1916" xr:uid="{922309D9-879A-495B-A1F7-7A5E39EDA962}"/>
    <cellStyle name="style1758023390520" xfId="1911" xr:uid="{EC78E490-52E6-4A41-BC45-58A1204AC1D9}"/>
    <cellStyle name="style1758023390581" xfId="1914" xr:uid="{8B972AA0-03EA-4E35-A37D-547258186231}"/>
    <cellStyle name="style1758023390652" xfId="1917" xr:uid="{1EB5C583-5204-4385-A65C-D42C3E9C3E1A}"/>
    <cellStyle name="style1758023390702" xfId="1918" xr:uid="{8D432384-1C6C-4F9D-9F43-E8B00157B7EC}"/>
    <cellStyle name="style1758023390735" xfId="1919" xr:uid="{3682AF7E-E2C6-49A7-B1CE-EC3C6C0495AE}"/>
    <cellStyle name="style1758023390769" xfId="1922" xr:uid="{CA622537-63D2-4F7F-9059-86D10D027F43}"/>
    <cellStyle name="style1758023390810" xfId="1923" xr:uid="{295FEDE8-C840-48A8-A30C-292E13C0E767}"/>
    <cellStyle name="style1758023390850" xfId="1926" xr:uid="{3AC8DAEF-6237-4C5F-B69F-E8CB3304CC48}"/>
    <cellStyle name="style1758023390895" xfId="1927" xr:uid="{17E44B72-598E-4E66-848D-B35876014482}"/>
    <cellStyle name="style1758023390939" xfId="1920" xr:uid="{0DD0C288-AF3F-443F-8C4E-0DF9A6A22AD8}"/>
    <cellStyle name="style1758023390978" xfId="1921" xr:uid="{D9FBBFBB-7911-4C7B-B9F5-296F3E8BF6B0}"/>
    <cellStyle name="style1758023391061" xfId="1924" xr:uid="{FCE9ACCB-D6D2-41D4-AB75-5EC84ED9F0BC}"/>
    <cellStyle name="style1758023391134" xfId="1925" xr:uid="{EFD84C88-72DC-4398-BE76-4DACC24E3F5B}"/>
    <cellStyle name="style1758023391163" xfId="1928" xr:uid="{4906D446-1624-47A2-B154-78673653C697}"/>
    <cellStyle name="style1758023391203" xfId="1929" xr:uid="{9FF97F56-C1A8-4428-BE4E-52A26B5E10A2}"/>
    <cellStyle name="style1758023391250" xfId="1931" xr:uid="{6C980308-9012-42D8-B0B5-1478CD797E2A}"/>
    <cellStyle name="style1758023391292" xfId="1932" xr:uid="{12B09E40-03BE-4526-B0A1-AD2B56B540D9}"/>
    <cellStyle name="style1758023391337" xfId="1934" xr:uid="{35F16900-41A4-4C0E-BD8A-BA07D186217A}"/>
    <cellStyle name="style1758023391392" xfId="1935" xr:uid="{46DBC94F-3708-43C9-B186-C5CE5CBAB31C}"/>
    <cellStyle name="style1758023391446" xfId="1937" xr:uid="{40FEF10C-BABD-45BD-AFA6-DE4C0D1CBC5E}"/>
    <cellStyle name="style1758023391488" xfId="1938" xr:uid="{60C09BE7-3AD0-4309-830E-35B98FC18849}"/>
    <cellStyle name="style1761742879754" xfId="1945" xr:uid="{FC4A5791-86EA-4C3C-B986-096909876385}"/>
    <cellStyle name="style1761742879796" xfId="1946" xr:uid="{A019A039-99EB-4780-8556-0DEEBEFFE76C}"/>
    <cellStyle name="style1761742879842" xfId="1947" xr:uid="{D9B63603-3B5C-432F-B14C-F28C41F234D5}"/>
    <cellStyle name="style1761742879891" xfId="1948" xr:uid="{758EFAA0-EBBC-406A-A068-AAA12658A970}"/>
    <cellStyle name="style1761742879939" xfId="1949" xr:uid="{01A4F37C-6B74-42A3-AA38-0B224DB8E3E9}"/>
    <cellStyle name="style1761742879990" xfId="1950" xr:uid="{228F02AF-BE41-44F8-B75E-0E7BC1CDE0AD}"/>
    <cellStyle name="style1761742880041" xfId="1951" xr:uid="{21CC26B9-FE6A-4D59-AC08-0F6A9FDD7EF1}"/>
    <cellStyle name="style1761742880083" xfId="1952" xr:uid="{CBCD564E-775E-46DB-8995-2B479C58B0FC}"/>
    <cellStyle name="style1761742880126" xfId="1953" xr:uid="{5C2CC20A-5CD5-4892-967D-E741B56BD7AD}"/>
    <cellStyle name="style1761742888563" xfId="1982" xr:uid="{A45C59BE-D4A7-4F73-BDC9-A720C1677CF3}"/>
    <cellStyle name="style1761742888610" xfId="1983" xr:uid="{DAAEBEFE-5C5A-4807-8951-23BE04FA614C}"/>
    <cellStyle name="style1761742888660" xfId="1981" xr:uid="{1F968201-DC1E-4558-AD3F-7CA9AA2E3C9A}"/>
    <cellStyle name="style1761742888692" xfId="1984" xr:uid="{85AFC2A1-AFAD-4BC0-A978-F0D606DF1C95}"/>
    <cellStyle name="style1761742888725" xfId="1985" xr:uid="{85685541-DBF9-4235-A229-70F0D4F77A8B}"/>
    <cellStyle name="style1761742888764" xfId="1989" xr:uid="{76CA208F-D6C7-457C-BAC2-9F2847B208B5}"/>
    <cellStyle name="style1761742888813" xfId="1990" xr:uid="{A2E2360A-DEBB-4413-993B-A10A7125EB34}"/>
    <cellStyle name="style1761742888860" xfId="1997" xr:uid="{60C71EE1-1DEF-4093-B98D-66C920AF7DBA}"/>
    <cellStyle name="style1761742888907" xfId="1998" xr:uid="{4A5F3EE8-A98E-4B35-A4F3-0B8C0C12F38A}"/>
    <cellStyle name="style1761742888951" xfId="1986" xr:uid="{8EA3E5AC-931F-42BD-85E7-FBBF2F16ED22}"/>
    <cellStyle name="style1761742888992" xfId="1987" xr:uid="{CFD3FFC2-5D5D-4AB2-992D-5D6C3767AE05}"/>
    <cellStyle name="style1761742889044" xfId="1988" xr:uid="{58A456DF-C228-4212-B083-DC69836E4F15}"/>
    <cellStyle name="style1761742889095" xfId="1991" xr:uid="{42556C05-EDA8-498C-B264-A99376C8D28C}"/>
    <cellStyle name="style1761742889141" xfId="1994" xr:uid="{29FAAB4D-AECB-4C42-A62B-5D58260C7EE5}"/>
    <cellStyle name="style1761742889174" xfId="1992" xr:uid="{AE154AB1-3EDC-4C98-89D9-FB6459AD57B0}"/>
    <cellStyle name="style1761742889220" xfId="1995" xr:uid="{4137F073-383E-49EA-9D6F-1D4397CCAA4A}"/>
    <cellStyle name="style1761742889265" xfId="1993" xr:uid="{42F18EE4-8BF1-43E8-AE5E-436D1ED4BC69}"/>
    <cellStyle name="style1761742889313" xfId="1996" xr:uid="{CF0B043A-B2AC-4221-9DF8-DE8812FC6EC3}"/>
    <cellStyle name="style1761742889350" xfId="1999" xr:uid="{18FF48E7-A982-45A8-A8E5-92BE9209FD8A}"/>
    <cellStyle name="style1761742889405" xfId="2000" xr:uid="{BA76C069-0D18-4DB7-A0BD-59537867F84E}"/>
    <cellStyle name="style1761742889456" xfId="2001" xr:uid="{70997989-81DA-4EB2-9FC8-33B7DB7FA29D}"/>
    <cellStyle name="style1761742889504" xfId="2002" xr:uid="{997B893D-A6B8-4329-8BBF-983817514F18}"/>
    <cellStyle name="style1761742889561" xfId="2004" xr:uid="{C9C98812-297F-406C-9E4A-4DD4A7348012}"/>
    <cellStyle name="style1761742889622" xfId="2006" xr:uid="{4725666F-9380-4C91-97D1-A7FF3EC18305}"/>
    <cellStyle name="style1761742889679" xfId="2003" xr:uid="{70236DDD-5C32-45C5-8FB3-9C71BA4FBF79}"/>
    <cellStyle name="style1761742889755" xfId="2005" xr:uid="{0862BDE8-4DFD-4948-9A06-BDD21555D12E}"/>
    <cellStyle name="style1761742889809" xfId="2007" xr:uid="{FC633FF9-9ADC-4604-9B0B-88BC21477E62}"/>
    <cellStyle name="style1761742889872" xfId="1939" xr:uid="{8A356E25-3845-48E5-B258-89731C7F88B6}"/>
    <cellStyle name="style1761742889922" xfId="1954" xr:uid="{0D8DC648-BE44-4FDB-B3F8-07D700E5FA79}"/>
    <cellStyle name="style1761742889966" xfId="1940" xr:uid="{61678C94-1A4A-4216-91D4-18D211DCF6AB}"/>
    <cellStyle name="style1761742890007" xfId="1941" xr:uid="{E1F005D2-2026-43F4-9F5A-229B79A9070C}"/>
    <cellStyle name="style1761742890046" xfId="1955" xr:uid="{8288362B-6BE4-4D32-B466-FEEE1C4EAC51}"/>
    <cellStyle name="style1761742890086" xfId="1942" xr:uid="{41455838-CBB0-47EC-9896-83F021696E90}"/>
    <cellStyle name="style1761742890129" xfId="1943" xr:uid="{D94AA87E-7B26-46E2-9047-FFFCFD61CC46}"/>
    <cellStyle name="style1761742890179" xfId="1956" xr:uid="{815040C7-38CF-49DE-9746-6E150C15173F}"/>
    <cellStyle name="style1761742890226" xfId="1944" xr:uid="{CD88FFC5-BFFC-449A-8F52-5049F28295CA}"/>
    <cellStyle name="style1761742897096" xfId="1969" xr:uid="{481057DA-38F2-4A47-BAC7-3394F79325F2}"/>
    <cellStyle name="style1761742897157" xfId="1973" xr:uid="{571BE62C-BA7E-44BD-B8FB-B6B34F2AB6F1}"/>
    <cellStyle name="style1761742897217" xfId="1977" xr:uid="{71F6B56C-013B-4B37-A351-95B0BCB6CF40}"/>
    <cellStyle name="style1761742897276" xfId="1970" xr:uid="{55B8F10D-50E2-4D5C-800F-5293BEE7B075}"/>
    <cellStyle name="style1761742897417" xfId="1974" xr:uid="{C4A322CC-A121-4ADA-AD7C-434B647ABE9E}"/>
    <cellStyle name="style1761742897528" xfId="1978" xr:uid="{34435494-7A29-43FD-82B4-0B33777F1C33}"/>
    <cellStyle name="style1761742897885" xfId="1957" xr:uid="{1790CEC0-B87B-4EAC-B367-5A55BF61FD63}"/>
    <cellStyle name="style1761742897938" xfId="1958" xr:uid="{BB8BE70E-EB13-4D3D-B222-FA34E9EE6E63}"/>
    <cellStyle name="style1761742897979" xfId="1961" xr:uid="{81DB8EBC-4626-4E49-99B4-8BC29A472CC6}"/>
    <cellStyle name="style1761742898047" xfId="1962" xr:uid="{2833C89C-C2EF-4DA9-B17B-C92663700FF2}"/>
    <cellStyle name="style1761742898118" xfId="1965" xr:uid="{39B8D713-3340-42C5-AA96-792BA2A4B6DF}"/>
    <cellStyle name="style1761742898166" xfId="1966" xr:uid="{085D4A85-6459-4CAC-BF36-9BD705DA79A0}"/>
    <cellStyle name="style1761742898221" xfId="1959" xr:uid="{A790AE3E-AB9B-4899-BCC2-93191DAF0304}"/>
    <cellStyle name="style1761742898278" xfId="1960" xr:uid="{D189C499-EE44-46C9-B95B-F494361F29BF}"/>
    <cellStyle name="style1761742898385" xfId="1963" xr:uid="{07E67B90-5BC0-44EE-B7B1-BA30EB16BF1C}"/>
    <cellStyle name="style1761742898466" xfId="1964" xr:uid="{1B9E7C37-B564-41A4-A3E5-3D54AEC1C49F}"/>
    <cellStyle name="style1761742898505" xfId="1967" xr:uid="{8B3407BC-75DE-436E-B403-245698976F60}"/>
    <cellStyle name="style1761742898604" xfId="1968" xr:uid="{4360298B-59AB-4E0A-97E5-7ABF5CB376B8}"/>
    <cellStyle name="style1761742898675" xfId="1971" xr:uid="{14DDBE02-1868-4EEB-8C2F-BA0A556A46A9}"/>
    <cellStyle name="style1761742898746" xfId="1972" xr:uid="{EC889D1B-433E-4631-AFD1-4F340BBB5D33}"/>
    <cellStyle name="style1761742898784" xfId="1975" xr:uid="{33E588F9-CB93-4B1D-B592-D021B27D697C}"/>
    <cellStyle name="style1761742898825" xfId="1976" xr:uid="{9C24EB7B-C39B-439A-B7F5-17342F778200}"/>
    <cellStyle name="style1761742898919" xfId="1979" xr:uid="{59BE4EE8-9A41-4A69-9570-D7F064CF3EE7}"/>
    <cellStyle name="style1761742898983" xfId="1980" xr:uid="{26308C97-7578-4143-9826-D59BE5AE5B8F}"/>
    <cellStyle name="style1764160779824" xfId="2009" xr:uid="{8441EA1C-A468-44E9-831D-4461F535DA70}"/>
    <cellStyle name="style1764160779871" xfId="2010" xr:uid="{2FA36FCD-663E-4779-B5B1-5E772614E4E6}"/>
    <cellStyle name="style1764160779916" xfId="2008" xr:uid="{255CB3A5-BA49-4A51-B3FE-8C85E6A159D3}"/>
    <cellStyle name="style1764160779952" xfId="2011" xr:uid="{7F137700-6908-4FBC-8F2D-911FD42EB9B4}"/>
    <cellStyle name="style1764160779982" xfId="2012" xr:uid="{FD920007-5809-4BBF-8CBC-036BB2F33136}"/>
    <cellStyle name="style1764160780010" xfId="2015" xr:uid="{9BFF9B63-58B4-447F-B054-FA113AFCC8A2}"/>
    <cellStyle name="style1764160780051" xfId="2016" xr:uid="{211B2A55-F317-4E42-90D0-0D4DC12BF5B2}"/>
    <cellStyle name="style1764160780094" xfId="2019" xr:uid="{4398C890-56D2-4AF0-9F29-9F92521908C9}"/>
    <cellStyle name="style1764160780137" xfId="2020" xr:uid="{431AB4EA-88D6-4E3E-8857-8A6216E37C52}"/>
    <cellStyle name="style1764160780179" xfId="2013" xr:uid="{FC36328F-D08C-490F-B8F4-3E89517908ED}"/>
    <cellStyle name="style1764160780266" xfId="2014" xr:uid="{4E8C7FC3-61D6-4322-A09F-6848F24D3214}"/>
    <cellStyle name="style1764160780351" xfId="2017" xr:uid="{5CDB4500-E883-4FC0-8624-EDBA31B3BF70}"/>
    <cellStyle name="style1764160780495" xfId="2018" xr:uid="{645A4B89-9FF1-4933-81A2-A5C5F7DBD4D7}"/>
    <cellStyle name="style1764160780531" xfId="2021" xr:uid="{05C61B77-9EDB-4220-927B-D41B95C3179D}"/>
    <cellStyle name="style1764160780619" xfId="2022" xr:uid="{B62E3327-EC82-4C87-AD7D-CED1CFC9EF93}"/>
    <cellStyle name="style1764160780663" xfId="2023" xr:uid="{B6584283-5276-4B97-9364-308C4D3EA2D9}"/>
    <cellStyle name="style1764160780715" xfId="2027" xr:uid="{CFDD6A1A-90F9-4CD8-81AF-4CBAB3FC1880}"/>
    <cellStyle name="style1764160780755" xfId="2031" xr:uid="{4AFF6690-7985-4B67-9121-45303F94A682}"/>
    <cellStyle name="style1764160780797" xfId="2024" xr:uid="{D7C94D1D-818B-4779-9132-00E41DC973E1}"/>
    <cellStyle name="style1764160780838" xfId="2028" xr:uid="{204330B2-8E1F-4768-86E7-8DDD249EFE9B}"/>
    <cellStyle name="style1764160780877" xfId="2032" xr:uid="{66982B1C-8A4E-4486-B4AF-DB36D833A8BA}"/>
    <cellStyle name="style1764160780918" xfId="2025" xr:uid="{0B407FAC-F691-405D-8B0B-631D11C628CD}"/>
    <cellStyle name="style1764160781006" xfId="2026" xr:uid="{6B689CEE-43A6-4CA2-950B-28BDD00629E7}"/>
    <cellStyle name="style1764160781047" xfId="2029" xr:uid="{2D7F4AF4-A012-4F2F-B3F8-78575F25553D}"/>
    <cellStyle name="style1764160781122" xfId="2030" xr:uid="{7D1C6047-CDE9-4D9F-81B1-CB6580C2699C}"/>
    <cellStyle name="style1764160781161" xfId="2033" xr:uid="{06B40D2F-3A1A-4F49-A83D-CABBAC5E57C2}"/>
    <cellStyle name="style1764160781240" xfId="2034" xr:uid="{210810A7-9F6C-478E-A460-FD0C7D5E58CA}"/>
    <cellStyle name="style1770220799911" xfId="2035" xr:uid="{28AAA1F5-273A-4FE2-862E-21E771333C14}"/>
    <cellStyle name="style1770220800000" xfId="2036" xr:uid="{845C6698-6A8A-4C6C-9011-F2B8C4001FCC}"/>
    <cellStyle name="style1770220800047" xfId="2037" xr:uid="{2B66B0F5-6092-49C4-8758-E0E8F64B141F}"/>
    <cellStyle name="style1770220800295" xfId="2038" xr:uid="{7C0E05C0-55DD-473B-8FA0-E9831745E53D}"/>
    <cellStyle name="style1770220800359" xfId="2039" xr:uid="{F9F845B6-4830-46F6-ABE5-3DB5FAE13872}"/>
    <cellStyle name="style1770220800459" xfId="2040" xr:uid="{53CB66F7-6484-48E2-8ED5-3A288453BE79}"/>
    <cellStyle name="Texto de advertencia 2" xfId="653" xr:uid="{00000000-0005-0000-0000-000017070000}"/>
    <cellStyle name="Texto de advertencia 3" xfId="654" xr:uid="{00000000-0005-0000-0000-000018070000}"/>
    <cellStyle name="Texto de advertencia 4" xfId="655" xr:uid="{00000000-0005-0000-0000-000019070000}"/>
    <cellStyle name="Texto de advertencia 5" xfId="656" xr:uid="{00000000-0005-0000-0000-00001A070000}"/>
    <cellStyle name="Texto de advertencia 6" xfId="657" xr:uid="{00000000-0005-0000-0000-00001B070000}"/>
    <cellStyle name="Texto de advertencia 7" xfId="658" xr:uid="{00000000-0005-0000-0000-00001C070000}"/>
    <cellStyle name="Texto explicativo 2" xfId="659" xr:uid="{00000000-0005-0000-0000-00001D070000}"/>
    <cellStyle name="Texto explicativo 3" xfId="660" xr:uid="{00000000-0005-0000-0000-00001E070000}"/>
    <cellStyle name="Texto explicativo 4" xfId="661" xr:uid="{00000000-0005-0000-0000-00001F070000}"/>
    <cellStyle name="Texto explicativo 5" xfId="662" xr:uid="{00000000-0005-0000-0000-000020070000}"/>
    <cellStyle name="Texto explicativo 6" xfId="663" xr:uid="{00000000-0005-0000-0000-000021070000}"/>
    <cellStyle name="Texto explicativo 7" xfId="664" xr:uid="{00000000-0005-0000-0000-000022070000}"/>
    <cellStyle name="Título 1 2" xfId="665" xr:uid="{00000000-0005-0000-0000-000023070000}"/>
    <cellStyle name="Título 1 3" xfId="666" xr:uid="{00000000-0005-0000-0000-000024070000}"/>
    <cellStyle name="Título 1 4" xfId="667" xr:uid="{00000000-0005-0000-0000-000025070000}"/>
    <cellStyle name="Título 1 5" xfId="668" xr:uid="{00000000-0005-0000-0000-000026070000}"/>
    <cellStyle name="Título 1 6" xfId="669" xr:uid="{00000000-0005-0000-0000-000027070000}"/>
    <cellStyle name="Título 1 7" xfId="670" xr:uid="{00000000-0005-0000-0000-000028070000}"/>
    <cellStyle name="Título 2 2" xfId="671" xr:uid="{00000000-0005-0000-0000-000029070000}"/>
    <cellStyle name="Título 2 3" xfId="672" xr:uid="{00000000-0005-0000-0000-00002A070000}"/>
    <cellStyle name="Título 2 4" xfId="673" xr:uid="{00000000-0005-0000-0000-00002B070000}"/>
    <cellStyle name="Título 2 5" xfId="674" xr:uid="{00000000-0005-0000-0000-00002C070000}"/>
    <cellStyle name="Título 2 6" xfId="675" xr:uid="{00000000-0005-0000-0000-00002D070000}"/>
    <cellStyle name="Título 2 7" xfId="676" xr:uid="{00000000-0005-0000-0000-00002E070000}"/>
    <cellStyle name="Título 3 2" xfId="677" xr:uid="{00000000-0005-0000-0000-00002F070000}"/>
    <cellStyle name="Título 3 3" xfId="678" xr:uid="{00000000-0005-0000-0000-000030070000}"/>
    <cellStyle name="Título 3 4" xfId="679" xr:uid="{00000000-0005-0000-0000-000031070000}"/>
    <cellStyle name="Título 3 5" xfId="680" xr:uid="{00000000-0005-0000-0000-000032070000}"/>
    <cellStyle name="Título 3 6" xfId="681" xr:uid="{00000000-0005-0000-0000-000033070000}"/>
    <cellStyle name="Título 3 7" xfId="682" xr:uid="{00000000-0005-0000-0000-000034070000}"/>
    <cellStyle name="Título 4" xfId="683" xr:uid="{00000000-0005-0000-0000-000035070000}"/>
    <cellStyle name="Título 5" xfId="684" xr:uid="{00000000-0005-0000-0000-000036070000}"/>
    <cellStyle name="Título 6" xfId="685" xr:uid="{00000000-0005-0000-0000-000037070000}"/>
    <cellStyle name="Título 7" xfId="686" xr:uid="{00000000-0005-0000-0000-000038070000}"/>
    <cellStyle name="Título 8" xfId="687" xr:uid="{00000000-0005-0000-0000-000039070000}"/>
    <cellStyle name="Título 9" xfId="688" xr:uid="{00000000-0005-0000-0000-00003A070000}"/>
    <cellStyle name="Total 2" xfId="689" xr:uid="{00000000-0005-0000-0000-00003B070000}"/>
    <cellStyle name="Total 3" xfId="690" xr:uid="{00000000-0005-0000-0000-00003C070000}"/>
    <cellStyle name="Total 4" xfId="691" xr:uid="{00000000-0005-0000-0000-00003D070000}"/>
    <cellStyle name="Total 5" xfId="692" xr:uid="{00000000-0005-0000-0000-00003E070000}"/>
    <cellStyle name="Total 6" xfId="693" xr:uid="{00000000-0005-0000-0000-00003F070000}"/>
    <cellStyle name="Total 7" xfId="694" xr:uid="{00000000-0005-0000-0000-000040070000}"/>
  </cellStyles>
  <dxfs count="0"/>
  <tableStyles count="0" defaultTableStyle="TableStyleMedium2" defaultPivotStyle="PivotStyleLight16"/>
  <colors>
    <mruColors>
      <color rgb="FF974706"/>
      <color rgb="FF984807"/>
      <color rgb="FF990099"/>
      <color rgb="FF000000"/>
      <color rgb="FFFAC090"/>
      <color rgb="FFE46C0A"/>
      <color rgb="FFFEF2CC"/>
      <color rgb="FFFFCC99"/>
      <color rgb="FFCCFFCC"/>
      <color rgb="FF8457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latin typeface="Century Gothic" panose="020B0502020202020204" pitchFamily="34" charset="0"/>
              </a:defRPr>
            </a:pPr>
            <a:r>
              <a:rPr lang="en-US" sz="1300">
                <a:latin typeface="Century Gothic" panose="020B0502020202020204" pitchFamily="34" charset="0"/>
              </a:rPr>
              <a:t>Agresores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663300"/>
            </a:solidFill>
          </c:spPr>
          <c:invertIfNegative val="0"/>
          <c:val>
            <c:numRef>
              <c:f>'G.7.10'!#REF!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'G.7.10'!#REF!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'G.7.10'!#REF!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154-4AAB-AA31-D7D55332A9DE}"/>
            </c:ext>
          </c:extLst>
        </c:ser>
        <c:ser>
          <c:idx val="1"/>
          <c:order val="1"/>
          <c:spPr>
            <a:solidFill>
              <a:srgbClr val="996633"/>
            </a:solidFill>
          </c:spPr>
          <c:invertIfNegative val="0"/>
          <c:val>
            <c:numRef>
              <c:f>'G.7.10'!#REF!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'G.7.10'!#REF!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'G.7.10'!#REF!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154-4AAB-AA31-D7D55332A9DE}"/>
            </c:ext>
          </c:extLst>
        </c:ser>
        <c:ser>
          <c:idx val="2"/>
          <c:order val="2"/>
          <c:spPr>
            <a:solidFill>
              <a:srgbClr val="CC9900"/>
            </a:solidFill>
          </c:spPr>
          <c:invertIfNegative val="0"/>
          <c:val>
            <c:numRef>
              <c:f>'G.7.10'!#REF!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'G.7.10'!#REF!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'G.7.10'!#REF!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154-4AAB-AA31-D7D55332A9DE}"/>
            </c:ext>
          </c:extLst>
        </c:ser>
        <c:ser>
          <c:idx val="3"/>
          <c:order val="3"/>
          <c:spPr>
            <a:solidFill>
              <a:srgbClr val="FF9900"/>
            </a:solidFill>
          </c:spPr>
          <c:invertIfNegative val="0"/>
          <c:val>
            <c:numRef>
              <c:f>'G.7.10'!#REF!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'G.7.10'!#REF!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'G.7.10'!#REF!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2154-4AAB-AA31-D7D55332A9DE}"/>
            </c:ext>
          </c:extLst>
        </c:ser>
        <c:ser>
          <c:idx val="4"/>
          <c:order val="4"/>
          <c:spPr>
            <a:solidFill>
              <a:schemeClr val="accent6">
                <a:lumMod val="75000"/>
              </a:schemeClr>
            </a:solidFill>
          </c:spPr>
          <c:invertIfNegative val="0"/>
          <c:val>
            <c:numRef>
              <c:f>'G.7.10'!#REF!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'G.7.10'!#REF!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'G.7.10'!#REF!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2154-4AAB-AA31-D7D55332A9DE}"/>
            </c:ext>
          </c:extLst>
        </c:ser>
        <c:ser>
          <c:idx val="5"/>
          <c:order val="5"/>
          <c:spPr>
            <a:solidFill>
              <a:srgbClr val="FFCC00"/>
            </a:solidFill>
          </c:spPr>
          <c:invertIfNegative val="0"/>
          <c:val>
            <c:numRef>
              <c:f>'G.7.10'!#REF!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'G.7.10'!#REF!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'G.7.10'!#REF!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2154-4AAB-AA31-D7D55332A9DE}"/>
            </c:ext>
          </c:extLst>
        </c:ser>
        <c:ser>
          <c:idx val="6"/>
          <c:order val="6"/>
          <c:spPr>
            <a:solidFill>
              <a:srgbClr val="FF6600"/>
            </a:solidFill>
          </c:spPr>
          <c:invertIfNegative val="0"/>
          <c:val>
            <c:numRef>
              <c:f>'G.7.10'!#REF!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'G.7.10'!#REF!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'G.7.10'!#REF!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2154-4AAB-AA31-D7D55332A9DE}"/>
            </c:ext>
          </c:extLst>
        </c:ser>
        <c:ser>
          <c:idx val="7"/>
          <c:order val="7"/>
          <c:invertIfNegative val="0"/>
          <c:val>
            <c:numRef>
              <c:f>'G.7.13 (3)'!#REF!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'G.7.13 (3)'!#REF!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'G.7.10'!#REF!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2154-4AAB-AA31-D7D55332A9DE}"/>
            </c:ext>
          </c:extLst>
        </c:ser>
        <c:ser>
          <c:idx val="8"/>
          <c:order val="8"/>
          <c:invertIfNegative val="0"/>
          <c:val>
            <c:numRef>
              <c:f>'G.7.13 (3)'!#REF!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'G.7.13 (3)'!#REF!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'G.7.10'!#REF!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2154-4AAB-AA31-D7D55332A9DE}"/>
            </c:ext>
          </c:extLst>
        </c:ser>
        <c:ser>
          <c:idx val="9"/>
          <c:order val="9"/>
          <c:invertIfNegative val="0"/>
          <c:val>
            <c:numRef>
              <c:f>'G.7.13 (3)'!#REF!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'G.7.13 (3)'!#REF!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'G.7.10'!#REF!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2154-4AAB-AA31-D7D55332A9DE}"/>
            </c:ext>
          </c:extLst>
        </c:ser>
        <c:ser>
          <c:idx val="10"/>
          <c:order val="10"/>
          <c:invertIfNegative val="0"/>
          <c:val>
            <c:numRef>
              <c:f>'G.7.13 (3)'!#REF!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'G.7.13 (3)'!#REF!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'G.7.10'!#REF!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2154-4AAB-AA31-D7D55332A9DE}"/>
            </c:ext>
          </c:extLst>
        </c:ser>
        <c:ser>
          <c:idx val="11"/>
          <c:order val="11"/>
          <c:invertIfNegative val="0"/>
          <c:val>
            <c:numRef>
              <c:f>'G.7.13 (3)'!#REF!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'G.7.13 (3)'!#REF!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'G.7.10'!#REF!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2154-4AAB-AA31-D7D55332A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8485248"/>
        <c:axId val="88491520"/>
      </c:barChart>
      <c:catAx>
        <c:axId val="8848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300">
                    <a:latin typeface="Century Gothic" panose="020B0502020202020204" pitchFamily="34" charset="0"/>
                  </a:defRPr>
                </a:pPr>
                <a:r>
                  <a:rPr lang="en-US" sz="1300">
                    <a:latin typeface="Century Gothic" panose="020B0502020202020204" pitchFamily="34" charset="0"/>
                  </a:rPr>
                  <a:t>Usuarias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 Gothic" panose="020B0502020202020204" pitchFamily="34" charset="0"/>
              </a:defRPr>
            </a:pPr>
            <a:endParaRPr lang="es-ES_tradnl"/>
          </a:p>
        </c:txPr>
        <c:crossAx val="88491520"/>
        <c:crosses val="autoZero"/>
        <c:auto val="1"/>
        <c:lblAlgn val="ctr"/>
        <c:lblOffset val="100"/>
        <c:noMultiLvlLbl val="0"/>
      </c:catAx>
      <c:valAx>
        <c:axId val="8849152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Century Gothic" panose="020B0502020202020204" pitchFamily="34" charset="0"/>
              </a:defRPr>
            </a:pPr>
            <a:endParaRPr lang="es-ES_tradnl"/>
          </a:p>
        </c:txPr>
        <c:crossAx val="88485248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>
              <a:latin typeface="Century Gothic" panose="020B0502020202020204" pitchFamily="34" charset="0"/>
            </a:defRPr>
          </a:pPr>
          <a:endParaRPr lang="es-ES_tradn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chart" Target="../charts/chart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298965</xdr:colOff>
      <xdr:row>18</xdr:row>
      <xdr:rowOff>139444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F91E72-21A8-2131-D324-9F7781557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8800"/>
          <a:ext cx="5944115" cy="29080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766383</xdr:colOff>
      <xdr:row>17</xdr:row>
      <xdr:rowOff>15979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CF3A25E-894C-996F-DE0A-230773A22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65150"/>
          <a:ext cx="6614733" cy="267027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168176</xdr:colOff>
      <xdr:row>17</xdr:row>
      <xdr:rowOff>37311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DBAA36-7AB4-4B90-7E39-60F1376C1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52450"/>
          <a:ext cx="6187976" cy="261541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343</xdr:colOff>
      <xdr:row>17</xdr:row>
      <xdr:rowOff>9376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9C23902-0378-DE76-AF79-78C31C030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3962743" cy="26763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6332</xdr:colOff>
      <xdr:row>17</xdr:row>
      <xdr:rowOff>15472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1631F5-11F4-DD76-3FFA-842FE92E8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6450" y="571500"/>
          <a:ext cx="5651482" cy="268247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10</xdr:col>
      <xdr:colOff>0</xdr:colOff>
      <xdr:row>19</xdr:row>
      <xdr:rowOff>0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</xdr:row>
      <xdr:rowOff>0</xdr:rowOff>
    </xdr:from>
    <xdr:to>
      <xdr:col>8</xdr:col>
      <xdr:colOff>6559</xdr:colOff>
      <xdr:row>16</xdr:row>
      <xdr:rowOff>187683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7FA3FD-F604-5A29-1C2D-6D7F2F42A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571500"/>
          <a:ext cx="5340559" cy="2664183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0.85872</cdr:x>
      <cdr:y>0.05861</cdr:y>
    </cdr:from>
    <cdr:to>
      <cdr:x>0.98798</cdr:x>
      <cdr:y>0.17794</cdr:y>
    </cdr:to>
    <cdr:sp macro="" textlink="">
      <cdr:nvSpPr>
        <cdr:cNvPr id="2" name="1 Rectángulo"/>
        <cdr:cNvSpPr/>
      </cdr:nvSpPr>
      <cdr:spPr>
        <a:xfrm xmlns:a="http://schemas.openxmlformats.org/drawingml/2006/main">
          <a:off x="9069916" y="233893"/>
          <a:ext cx="1365250" cy="476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0.01403</cdr:x>
      <cdr:y>0.02148</cdr:y>
    </cdr:from>
    <cdr:to>
      <cdr:x>0.16065</cdr:x>
      <cdr:y>0.09573</cdr:y>
    </cdr:to>
    <cdr:sp macro="" textlink="">
      <cdr:nvSpPr>
        <cdr:cNvPr id="3" name="2 Rectángulo"/>
        <cdr:cNvSpPr/>
      </cdr:nvSpPr>
      <cdr:spPr>
        <a:xfrm xmlns:a="http://schemas.openxmlformats.org/drawingml/2006/main">
          <a:off x="114793" y="81020"/>
          <a:ext cx="1199657" cy="28006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200" b="1">
              <a:latin typeface="Century Gothic" panose="020B0502020202020204" pitchFamily="34" charset="0"/>
            </a:rPr>
            <a:t>Total</a:t>
          </a:r>
          <a:r>
            <a:rPr lang="en-US" sz="1200" b="1"/>
            <a:t>:</a:t>
          </a:r>
          <a:r>
            <a:rPr lang="en-US" sz="1200" b="1" baseline="0"/>
            <a:t> </a:t>
          </a:r>
          <a:endParaRPr lang="en-US" sz="1200" b="1"/>
        </a:p>
      </cdr:txBody>
    </cdr:sp>
  </cdr:relSizeAnchor>
  <cdr:relSizeAnchor xmlns:cdr="http://schemas.openxmlformats.org/drawingml/2006/chartDrawing">
    <cdr:from>
      <cdr:x>0.07122</cdr:x>
      <cdr:y>0.02195</cdr:y>
    </cdr:from>
    <cdr:to>
      <cdr:x>0.15483</cdr:x>
      <cdr:y>0.08586</cdr:y>
    </cdr:to>
    <cdr:sp macro="" textlink="'G.7.10'!#REF!">
      <cdr:nvSpPr>
        <cdr:cNvPr id="4" name="3 CuadroTexto"/>
        <cdr:cNvSpPr txBox="1"/>
      </cdr:nvSpPr>
      <cdr:spPr>
        <a:xfrm xmlns:a="http://schemas.openxmlformats.org/drawingml/2006/main">
          <a:off x="582720" y="82793"/>
          <a:ext cx="684105" cy="241057"/>
        </a:xfrm>
        <a:prstGeom xmlns:a="http://schemas.openxmlformats.org/drawingml/2006/main" prst="rect">
          <a:avLst/>
        </a:prstGeom>
        <a:solidFill xmlns:a="http://schemas.openxmlformats.org/drawingml/2006/main">
          <a:srgbClr val="E46C0A"/>
        </a:solidFill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l"/>
          <a:fld id="{94F98C79-FA23-40C6-B08C-9E5DAF625820}" type="TxLink">
            <a:rPr lang="en-US" sz="1200" b="1" i="0" u="none" strike="noStrike">
              <a:solidFill>
                <a:schemeClr val="bg1"/>
              </a:solidFill>
              <a:latin typeface="Century Gothic" panose="020B0502020202020204" pitchFamily="34" charset="0"/>
              <a:cs typeface="Calibri"/>
            </a:rPr>
            <a:pPr algn="l"/>
            <a:t>100,0%</a:t>
          </a:fld>
          <a:endParaRPr lang="es-ES" sz="1200" b="1">
            <a:solidFill>
              <a:schemeClr val="bg1"/>
            </a:solidFill>
            <a:latin typeface="Century Gothic" panose="020B0502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9</xdr:col>
      <xdr:colOff>5358</xdr:colOff>
      <xdr:row>17</xdr:row>
      <xdr:rowOff>6828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ECCEF-E494-8839-EC90-208B833DC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6133108" cy="2584928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788462</xdr:colOff>
      <xdr:row>17</xdr:row>
      <xdr:rowOff>6828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C089D8-A425-BEB7-B53F-1360FCFAE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52450"/>
          <a:ext cx="6389162" cy="258492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4024</xdr:colOff>
      <xdr:row>17</xdr:row>
      <xdr:rowOff>18007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55B8FE-1A12-A117-76F3-F70AB6581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401524" cy="2621507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343</xdr:colOff>
      <xdr:row>17</xdr:row>
      <xdr:rowOff>3279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1E5216-460C-8294-A9B6-5DC16A2C0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71500"/>
          <a:ext cx="3962743" cy="2670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9107</xdr:colOff>
      <xdr:row>17</xdr:row>
      <xdr:rowOff>27666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CCAD83-C174-F9FD-503C-B08B7BE70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432007" cy="269466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4652</xdr:colOff>
      <xdr:row>17</xdr:row>
      <xdr:rowOff>3279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DE6433-64C8-F156-F08F-1781FDDF9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3859102" cy="267027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30610</xdr:colOff>
      <xdr:row>48</xdr:row>
      <xdr:rowOff>0</xdr:rowOff>
    </xdr:from>
    <xdr:ext cx="184731" cy="264560"/>
    <xdr:sp macro="" textlink="">
      <xdr:nvSpPr>
        <xdr:cNvPr id="2" name="10 CuadroTexto">
          <a:extLst>
            <a:ext uri="{FF2B5EF4-FFF2-40B4-BE49-F238E27FC236}">
              <a16:creationId xmlns:a16="http://schemas.microsoft.com/office/drawing/2014/main" id="{96A219A5-7F9F-4AA6-9829-F7A9689DB178}"/>
            </a:ext>
          </a:extLst>
        </xdr:cNvPr>
        <xdr:cNvSpPr txBox="1"/>
      </xdr:nvSpPr>
      <xdr:spPr>
        <a:xfrm>
          <a:off x="8933310" y="214239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</xdr:col>
      <xdr:colOff>12700</xdr:colOff>
      <xdr:row>2</xdr:row>
      <xdr:rowOff>158750</xdr:rowOff>
    </xdr:from>
    <xdr:to>
      <xdr:col>8</xdr:col>
      <xdr:colOff>21553</xdr:colOff>
      <xdr:row>47</xdr:row>
      <xdr:rowOff>29155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714E928-E6E0-48EF-45A6-B3C5CF05D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700" y="527050"/>
          <a:ext cx="5438103" cy="815715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462</xdr:colOff>
      <xdr:row>46</xdr:row>
      <xdr:rowOff>43616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A82C654-5230-E255-E3E9-3BFE6258F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52450"/>
          <a:ext cx="5334462" cy="796206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2</xdr:row>
      <xdr:rowOff>180975</xdr:rowOff>
    </xdr:from>
    <xdr:to>
      <xdr:col>2</xdr:col>
      <xdr:colOff>369888</xdr:colOff>
      <xdr:row>4</xdr:row>
      <xdr:rowOff>561975</xdr:rowOff>
    </xdr:to>
    <xdr:cxnSp macro="">
      <xdr:nvCxnSpPr>
        <xdr:cNvPr id="2" name="2 Conector recto">
          <a:extLst>
            <a:ext uri="{FF2B5EF4-FFF2-40B4-BE49-F238E27FC236}">
              <a16:creationId xmlns:a16="http://schemas.microsoft.com/office/drawing/2014/main" id="{5DD7D54A-B642-466A-9651-267BE0FBF3FB}"/>
            </a:ext>
          </a:extLst>
        </xdr:cNvPr>
        <xdr:cNvCxnSpPr/>
      </xdr:nvCxnSpPr>
      <xdr:spPr>
        <a:xfrm>
          <a:off x="762000" y="561975"/>
          <a:ext cx="2560638" cy="76200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3</xdr:col>
      <xdr:colOff>0</xdr:colOff>
      <xdr:row>4</xdr:row>
      <xdr:rowOff>266700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CxnSpPr/>
      </xdr:nvCxnSpPr>
      <xdr:spPr>
        <a:xfrm>
          <a:off x="771525" y="571500"/>
          <a:ext cx="2619375" cy="55245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3010</xdr:colOff>
      <xdr:row>17</xdr:row>
      <xdr:rowOff>9376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5AA987-3580-DD15-0E15-726760707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425910" cy="26763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3904</xdr:rowOff>
    </xdr:from>
    <xdr:to>
      <xdr:col>2</xdr:col>
      <xdr:colOff>812800</xdr:colOff>
      <xdr:row>5</xdr:row>
      <xdr:rowOff>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>
          <a:off x="762000" y="575404"/>
          <a:ext cx="2127250" cy="948596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13</xdr:col>
      <xdr:colOff>749158</xdr:colOff>
      <xdr:row>30</xdr:row>
      <xdr:rowOff>14910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E7DA6B-EEA5-1AFE-C285-12C44890A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65150"/>
          <a:ext cx="10083658" cy="49869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3904</xdr:rowOff>
    </xdr:from>
    <xdr:to>
      <xdr:col>3</xdr:col>
      <xdr:colOff>0</xdr:colOff>
      <xdr:row>5</xdr:row>
      <xdr:rowOff>0</xdr:rowOff>
    </xdr:to>
    <xdr:cxnSp macro="">
      <xdr:nvCxnSpPr>
        <xdr:cNvPr id="2" name="3 Conector recto">
          <a:extLst>
            <a:ext uri="{FF2B5EF4-FFF2-40B4-BE49-F238E27FC236}">
              <a16:creationId xmlns:a16="http://schemas.microsoft.com/office/drawing/2014/main" id="{53F403D7-F330-4CE7-969A-7200FD1D9128}"/>
            </a:ext>
          </a:extLst>
        </xdr:cNvPr>
        <xdr:cNvCxnSpPr/>
      </xdr:nvCxnSpPr>
      <xdr:spPr>
        <a:xfrm>
          <a:off x="762000" y="575404"/>
          <a:ext cx="2165350" cy="758096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3464</xdr:colOff>
      <xdr:row>24</xdr:row>
      <xdr:rowOff>16339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202827-5349-D670-D29A-5BF28108B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558800"/>
          <a:ext cx="4804064" cy="38834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3904</xdr:rowOff>
    </xdr:from>
    <xdr:to>
      <xdr:col>2</xdr:col>
      <xdr:colOff>812800</xdr:colOff>
      <xdr:row>5</xdr:row>
      <xdr:rowOff>0</xdr:rowOff>
    </xdr:to>
    <xdr:cxnSp macro="">
      <xdr:nvCxnSpPr>
        <xdr:cNvPr id="2" name="4 Conector rect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CxnSpPr/>
      </xdr:nvCxnSpPr>
      <xdr:spPr>
        <a:xfrm>
          <a:off x="762000" y="575404"/>
          <a:ext cx="1908175" cy="377096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</xdr:row>
      <xdr:rowOff>3904</xdr:rowOff>
    </xdr:from>
    <xdr:to>
      <xdr:col>2</xdr:col>
      <xdr:colOff>812800</xdr:colOff>
      <xdr:row>5</xdr:row>
      <xdr:rowOff>0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CxnSpPr/>
      </xdr:nvCxnSpPr>
      <xdr:spPr>
        <a:xfrm>
          <a:off x="762000" y="575404"/>
          <a:ext cx="2070100" cy="758096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3904</xdr:rowOff>
    </xdr:from>
    <xdr:to>
      <xdr:col>2</xdr:col>
      <xdr:colOff>812800</xdr:colOff>
      <xdr:row>6</xdr:row>
      <xdr:rowOff>0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CxnSpPr/>
      </xdr:nvCxnSpPr>
      <xdr:spPr>
        <a:xfrm>
          <a:off x="762000" y="575404"/>
          <a:ext cx="2127250" cy="948596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1:C36"/>
  <sheetViews>
    <sheetView tabSelected="1" workbookViewId="0"/>
  </sheetViews>
  <sheetFormatPr baseColWidth="10" defaultColWidth="11.42578125" defaultRowHeight="12.75" x14ac:dyDescent="0.25"/>
  <cols>
    <col min="1" max="1" width="3.7109375" style="101" customWidth="1"/>
    <col min="2" max="2" width="12.7109375" style="101" customWidth="1"/>
    <col min="3" max="3" width="115.7109375" style="101" customWidth="1"/>
    <col min="4" max="4" width="3.7109375" style="101" customWidth="1"/>
    <col min="5" max="16384" width="11.42578125" style="101"/>
  </cols>
  <sheetData>
    <row r="1" spans="2:3" ht="13.5" customHeight="1" x14ac:dyDescent="0.25"/>
    <row r="2" spans="2:3" ht="21.75" customHeight="1" x14ac:dyDescent="0.25">
      <c r="B2" s="102" t="s">
        <v>177</v>
      </c>
      <c r="C2" s="102"/>
    </row>
    <row r="3" spans="2:3" ht="15.75" x14ac:dyDescent="0.25">
      <c r="B3" s="103" t="s">
        <v>138</v>
      </c>
      <c r="C3" s="103"/>
    </row>
    <row r="4" spans="2:3" ht="15.75" x14ac:dyDescent="0.25">
      <c r="B4" s="104"/>
      <c r="C4" s="104"/>
    </row>
    <row r="5" spans="2:3" ht="14.25" customHeight="1" x14ac:dyDescent="0.25">
      <c r="B5" s="105" t="s">
        <v>137</v>
      </c>
      <c r="C5" s="105"/>
    </row>
    <row r="6" spans="2:3" ht="15" x14ac:dyDescent="0.25">
      <c r="B6" s="106" t="s">
        <v>143</v>
      </c>
      <c r="C6" s="107"/>
    </row>
    <row r="7" spans="2:3" ht="15" x14ac:dyDescent="0.25">
      <c r="B7" s="106" t="s">
        <v>145</v>
      </c>
      <c r="C7" s="107"/>
    </row>
    <row r="8" spans="2:3" ht="15" x14ac:dyDescent="0.25">
      <c r="B8" s="106"/>
      <c r="C8" s="107"/>
    </row>
    <row r="9" spans="2:3" ht="13.5" thickBot="1" x14ac:dyDescent="0.3"/>
    <row r="10" spans="2:3" s="109" customFormat="1" ht="15.75" thickTop="1" x14ac:dyDescent="0.25">
      <c r="B10" s="115" t="str">
        <f>LEFT('T.7.1'!B$1,10)</f>
        <v>Tabla 7.1.</v>
      </c>
      <c r="C10" s="108" t="str">
        <f>CONCATENATE(MID('T.7.1'!B$1,12,200)," ",'T.7.1'!B$2)</f>
        <v>Usuarias activas y altas y bajas en el servicio ATENPRO. Periodo 2005-2024. Datos a 31 de diciembre de cada año.</v>
      </c>
    </row>
    <row r="11" spans="2:3" s="109" customFormat="1" ht="15" x14ac:dyDescent="0.25">
      <c r="B11" s="110" t="str">
        <f>LEFT('G.7.1'!B$1,12)</f>
        <v>Gráfico 7.1.</v>
      </c>
      <c r="C11" s="111" t="str">
        <f>CONCATENATE(MID('G.7.1'!B$1,14,200)," ",'G.7.1'!B$2)</f>
        <v>Usuarias activas y altas y bajas en el servicio ATENPRO. Periodo 2005-2024. Datos a 31 de diciembre de cada año.</v>
      </c>
    </row>
    <row r="12" spans="2:3" s="109" customFormat="1" ht="15" x14ac:dyDescent="0.25">
      <c r="B12" s="110" t="str">
        <f>LEFT('G.7.2'!B$1,12)</f>
        <v>Gráfico 7.2.</v>
      </c>
      <c r="C12" s="111" t="str">
        <f>CONCATENATE(MID('G.7.2'!B$1,14,200)," ",'G.7.2'!B$2)</f>
        <v>Usuarias activas en el servicio ATENPRO, por mes. Año 2024.</v>
      </c>
    </row>
    <row r="13" spans="2:3" s="109" customFormat="1" ht="15" x14ac:dyDescent="0.25">
      <c r="B13" s="110" t="str">
        <f>LEFT('G.7.3'!B$1,12)</f>
        <v>Gráfico 7.3.</v>
      </c>
      <c r="C13" s="111" t="str">
        <f>CONCATENATE(MID('G.7.3'!B$1,14,200)," ",'G.7.3'!B$2)</f>
        <v>Altas y bajas en el servicio ATENPRO, por mes. Año 2024.</v>
      </c>
    </row>
    <row r="14" spans="2:3" s="109" customFormat="1" ht="30" x14ac:dyDescent="0.25">
      <c r="B14" s="110" t="str">
        <f>LEFT('T.7.2'!B$1,10)</f>
        <v>Tabla 7.2.</v>
      </c>
      <c r="C14" s="111" t="str">
        <f>CONCATENATE(MID('T.7.2'!B$1,12,200)," ",'T.7.2'!B$2)</f>
        <v>Usuarias activas y altas en el servicio ATENPRO, por comunidad autónoma. Valores absolutos y tasas por millón de mujeres de 15 y más años. Año 2024.</v>
      </c>
    </row>
    <row r="15" spans="2:3" s="109" customFormat="1" ht="30" x14ac:dyDescent="0.25">
      <c r="B15" s="110" t="str">
        <f>LEFT('G.7.4'!B$1,12)</f>
        <v>Gráfico 7.4.</v>
      </c>
      <c r="C15" s="111" t="str">
        <f>CONCATENATE(MID('G.7.4'!B$1,14,200)," ",'G.7.4'!B$2)</f>
        <v>Usuarias activas en el servicio ATENPRO, por comunidad autónoma. Valores absolutos y tasas por millón de mujeres de 15 y más años. Año 2024.</v>
      </c>
    </row>
    <row r="16" spans="2:3" s="109" customFormat="1" ht="15" x14ac:dyDescent="0.25">
      <c r="B16" s="110" t="str">
        <f>LEFT('T.7.3'!B$1,10)</f>
        <v>Tabla 7.3.</v>
      </c>
      <c r="C16" s="111" t="str">
        <f>CONCATENATE(MID('T.7.3'!B$1,12,200)," ",'T.7.3'!B$2)</f>
        <v>Usuarias activas y altas y bajas acumuladas en el servicio ATENPRO, por comunidad autónoma. Datos a 31 de diciembre de 2024.</v>
      </c>
    </row>
    <row r="17" spans="2:3" s="109" customFormat="1" ht="30" x14ac:dyDescent="0.25">
      <c r="B17" s="110" t="str">
        <f>LEFT('G.7.5'!B$1,12)</f>
        <v>Gráfico 7.5.</v>
      </c>
      <c r="C17" s="111" t="str">
        <f>CONCATENATE(MID('G.7.5'!B$1,14,200)," ",'G.7.5'!B$2)</f>
        <v>Distribución porcentual de las usuarias activas en el servicio ATENPRO y de las bajas acumuladas, por comunidad autónoma. Datos a 31 de diciembre de 2024.</v>
      </c>
    </row>
    <row r="18" spans="2:3" s="109" customFormat="1" ht="30" x14ac:dyDescent="0.25">
      <c r="B18" s="110" t="str">
        <f>LEFT('T.7.4'!B$1,10)</f>
        <v>Tabla 7.4.</v>
      </c>
      <c r="C18" s="111" t="str">
        <f>CONCATENATE(MID('T.7.4'!B$1,12,200)," ",'T.7.4'!B$2)</f>
        <v>Usuarias activas a 31 de diciembre del año de referencia en el servicio ATENPRO, por comunidad autónoma. Año 2005 y último quinquenio. Datos a 31 de diciembre de cada año.</v>
      </c>
    </row>
    <row r="19" spans="2:3" s="109" customFormat="1" ht="30" x14ac:dyDescent="0.25">
      <c r="B19" s="110" t="str">
        <f>LEFT('T.7.5'!B$1,10)</f>
        <v>Tabla 7.5.</v>
      </c>
      <c r="C19" s="111" t="str">
        <f>CONCATENATE(MID('T.7.5'!B$1,12,200)," ",'T.7.5'!B$2)</f>
        <v>Usuarias activas en el servicio ATENPRO, por tamaño de municipio. Valores absolutos, distribución porcentual y tasas por millón de mujeres de 15 y más años. Año 2024.</v>
      </c>
    </row>
    <row r="20" spans="2:3" s="109" customFormat="1" ht="15" x14ac:dyDescent="0.25">
      <c r="B20" s="110" t="str">
        <f>LEFT('G.7.6'!B1,12)</f>
        <v>Gráfico 7.6.</v>
      </c>
      <c r="C20" s="111" t="str">
        <f>CONCATENATE(MID('G.7.6'!B1,14,200)," ",'G.7.6'!B2)</f>
        <v>Distribución porcentual de las usuarias activas en el servicio ATENPRO y sus agresores según el grupo de edad. Año 2024.</v>
      </c>
    </row>
    <row r="21" spans="2:3" s="109" customFormat="1" ht="30" x14ac:dyDescent="0.25">
      <c r="B21" s="110" t="str">
        <f>LEFT('G.7.7'!B$1,12)</f>
        <v>Gráfico 7.7.</v>
      </c>
      <c r="C21" s="111" t="str">
        <f>CONCATENATE(MID('G.7.7'!B$1,14,200)," ",'G.7.7'!B$2)</f>
        <v>Usuarias activas de ATENPRO, por grupo de edad. Distribución porcentual y tasas por millón de mujeres de 15 y más años¹. Año 2024.</v>
      </c>
    </row>
    <row r="22" spans="2:3" s="109" customFormat="1" ht="15" x14ac:dyDescent="0.25">
      <c r="B22" s="110" t="str">
        <f>LEFT('G.7.8'!B$1,12)</f>
        <v>Gráfico 7.8.</v>
      </c>
      <c r="C22" s="111" t="str">
        <f>CONCATENATE(MID('G.7.8'!B$1,14,200)," ",'G.7.8'!B$2)</f>
        <v>Distribución porcentual de las usuarias activas de ATENPRO según la edad de la usuaria respecto de la de su agresor. Año 2024.</v>
      </c>
    </row>
    <row r="23" spans="2:3" s="109" customFormat="1" ht="15" x14ac:dyDescent="0.25">
      <c r="B23" s="110" t="str">
        <f>LEFT('G.7.9'!B$1,13)</f>
        <v xml:space="preserve">Gráfico 7.9. </v>
      </c>
      <c r="C23" s="111" t="str">
        <f>CONCATENATE(MID('G.7.9'!B$1,14,200)," ",'G.7.9'!B$2)</f>
        <v>Distribución porcentual de las usuarias activas en el servicio ATENPRO y sus agresores¹ por grupos de edad. Año 2024.</v>
      </c>
    </row>
    <row r="24" spans="2:3" s="109" customFormat="1" ht="15" customHeight="1" x14ac:dyDescent="0.25">
      <c r="B24" s="110" t="str">
        <f>LEFT('G.7.10'!B$1,13)</f>
        <v>Gráfico 7.10.</v>
      </c>
      <c r="C24" s="111" t="str">
        <f>CONCATENATE(MID('G.7.10'!B$1,15,200)," ",'G.7.10'!B$2)</f>
        <v>Distribución porcentual según el grupo de edad de los agresores de las usuarias activas de ATENPRO, por grupo de edad. Año 2024.</v>
      </c>
    </row>
    <row r="25" spans="2:3" s="109" customFormat="1" ht="30" x14ac:dyDescent="0.25">
      <c r="B25" s="110" t="str">
        <f>LEFT('T.7.6'!B$1,10)</f>
        <v>Tabla 7.6.</v>
      </c>
      <c r="C25" s="111" t="str">
        <f>CONCATENATE(MID('T.7.6'!B$1,12,200)," ",'T.7.6'!B$2)</f>
        <v>Usuarias activas en el servicio ATENPRO y agresores, por región geográfica de nacimiento. Valores absolutos y distribución porcentual. Año 2024.</v>
      </c>
    </row>
    <row r="26" spans="2:3" s="109" customFormat="1" ht="30" x14ac:dyDescent="0.25">
      <c r="B26" s="110" t="str">
        <f>LEFT('G.7.11'!B$1,13)</f>
        <v>Gráfico 7.11.</v>
      </c>
      <c r="C26" s="111" t="str">
        <f>CONCATENATE(MID('G.7.11'!B$1,15,200)," ",'G.7.11'!B$2)</f>
        <v>Distribución porcentual de las usuarias extranjeras del servicio de ATENPRO y de los agresores extranjeros según la región geográfica de nacimiento. Año 2024.</v>
      </c>
    </row>
    <row r="27" spans="2:3" s="109" customFormat="1" ht="19.5" customHeight="1" x14ac:dyDescent="0.25">
      <c r="B27" s="110" t="str">
        <f>LEFT('G.7.12'!B$1,13)</f>
        <v>Gráfico 7.12.</v>
      </c>
      <c r="C27" s="111" t="str">
        <f>CONCATENATE(MID('G.7.12'!B$1,15,200)," ",'G.7.12'!B$2)</f>
        <v>Distribución porcentual de usuarias extranjeras del servicio de ATENPRO y de agresores extranjeros según el país de nacimiento. Año 2024.</v>
      </c>
    </row>
    <row r="28" spans="2:3" s="109" customFormat="1" ht="30" x14ac:dyDescent="0.25">
      <c r="B28" s="110" t="str">
        <f>LEFT('G.7.13'!B$1,13)</f>
        <v>Gráfico 7.13.</v>
      </c>
      <c r="C28" s="111" t="str">
        <f>CONCATENATE(MID('G.7.13'!B$1,15,200)," ",'G.7.13'!B$2)</f>
        <v>Distribución porcentual según el lugar de nacimiento del agresor, por lugar de nacimiento de las usuarias del servicio de ATENPRO. Año 2024.</v>
      </c>
    </row>
    <row r="29" spans="2:3" s="109" customFormat="1" ht="15" x14ac:dyDescent="0.25">
      <c r="B29" s="110" t="str">
        <f>LEFT('G.7.14'!B$1,13)</f>
        <v>Gráfico 7.14.</v>
      </c>
      <c r="C29" s="111" t="str">
        <f>CONCATENATE(MID('G.7.14'!B$1,15,200)," ",'G.7.14'!B$2)</f>
        <v>Distribución porcentual de las usuarias activas en el servicio ATENPRO según el tipo de relación con su agresor. Año 2024.</v>
      </c>
    </row>
    <row r="30" spans="2:3" s="109" customFormat="1" ht="15" x14ac:dyDescent="0.25">
      <c r="B30" s="110" t="str">
        <f>LEFT('G.7.15'!B$1,13)</f>
        <v>Gráfico 7.15.</v>
      </c>
      <c r="C30" s="111" t="str">
        <f>CONCATENATE(MID('G.7.15'!B$1,15,200)," ",'G.7.15'!B$2)</f>
        <v>Distribución porcentual de las usuarias activas en el servicio ATENPRO según su situación de convivencia. Año 2024.</v>
      </c>
    </row>
    <row r="31" spans="2:3" s="109" customFormat="1" ht="15.6" customHeight="1" x14ac:dyDescent="0.25">
      <c r="B31" s="110" t="str">
        <f>LEFT('T.7.7'!B$1,10)</f>
        <v>Tabla 7.7.</v>
      </c>
      <c r="C31" s="111" t="str">
        <f>CONCATENATE(MID('T.7.7'!B$1,12,200)," ",'T.7.7'!B$2)</f>
        <v>Usuarias activas en el servicio ATENPRO, por tiempo de permanencia en el servicio. Valores absolutos y distribución porcentual. Año 2024.</v>
      </c>
    </row>
    <row r="32" spans="2:3" s="109" customFormat="1" ht="30" x14ac:dyDescent="0.25">
      <c r="B32" s="110" t="str">
        <f>LEFT('G.7.16'!B1,13)</f>
        <v>Grafico 7.16.</v>
      </c>
      <c r="C32" s="111" t="str">
        <f>CONCATENATE(MID('G.7.16'!B1,15,200)," ",'G.7.16'!B2)</f>
        <v>Usuarias activas a 31 de diciembre del año de referencia en el servicio ATENPRO, por comunidad autónoma. Valores absolutos y tasas por millón de mujeres de 15 y más años. Datos a 31 de diciembre de 2024.</v>
      </c>
    </row>
    <row r="33" spans="2:3" s="109" customFormat="1" ht="30" x14ac:dyDescent="0.25">
      <c r="B33" s="110" t="str">
        <f>LEFT('G.7.17'!B1,13)</f>
        <v>Grafico 7.17.</v>
      </c>
      <c r="C33" s="111" t="str">
        <f>CONCATENATE(MID('G.7.17'!B1,15,200)," ",'G.7.16'!B2)</f>
        <v>Usuarias activas a 31 de diciembre del año de referencia en el servicio ATENPRO, por provincia. Valores absolutos y tasas por millón de mujeres de 15 y más años. Datos a 31 de diciembre de 2024.</v>
      </c>
    </row>
    <row r="34" spans="2:3" s="109" customFormat="1" ht="30" x14ac:dyDescent="0.25">
      <c r="B34" s="110" t="str">
        <f>LEFT('T.7.8'!B$1,10)</f>
        <v>Tabla 7.8.</v>
      </c>
      <c r="C34" s="111" t="str">
        <f>CONCATENATE(MID('T.7.8'!B$1,12,200)," ",'T.7.8'!B$2)</f>
        <v>Usuarias activas y altas y bajas acumuladas en el servicio ATENPRO, por comunidad autónoma y provincia. Datos a 31 de diciembre de 2024.</v>
      </c>
    </row>
    <row r="35" spans="2:3" s="109" customFormat="1" ht="30.75" thickBot="1" x14ac:dyDescent="0.3">
      <c r="B35" s="112" t="str">
        <f>LEFT('T.7.9'!B$1,10)</f>
        <v>Tabla 7.9.</v>
      </c>
      <c r="C35" s="113" t="str">
        <f>CONCATENATE(MID('T.7.9'!B$1,12,200)," ",'T.7.9'!B$2)</f>
        <v>Usuarias activas a 31 de diciembre del año de referencia en el servicio ATENPRO, por comunidad autónoma y provincia. Periodo 2005-2024. Datos a 31 de diciembre de cada año.</v>
      </c>
    </row>
    <row r="36" spans="2:3" ht="13.5" thickTop="1" x14ac:dyDescent="0.25">
      <c r="B36" s="114"/>
      <c r="C36" s="114"/>
    </row>
  </sheetData>
  <hyperlinks>
    <hyperlink ref="B10" location="T.7.1!B1" display="T.7.1!B1" xr:uid="{00000000-0004-0000-0200-000000000000}"/>
    <hyperlink ref="B11" location="G.7.1!B1" display="G.7.1!B1" xr:uid="{00000000-0004-0000-0200-000001000000}"/>
    <hyperlink ref="B14" location="T.7.2!B1" display="T.7.2!B1" xr:uid="{00000000-0004-0000-0200-000002000000}"/>
    <hyperlink ref="B13" location="G.7.3!B1" display="G.7.3!B1" xr:uid="{00000000-0004-0000-0200-000003000000}"/>
    <hyperlink ref="B16" location="T.7.3!B1" display="T.7.3!B1" xr:uid="{00000000-0004-0000-0200-000004000000}"/>
    <hyperlink ref="B15" location="G.7.4!B1" display="G.7.4!B1" xr:uid="{00000000-0004-0000-0200-000005000000}"/>
    <hyperlink ref="B17" location="G.7.5!B1" display="G.7.5!B1" xr:uid="{00000000-0004-0000-0200-000006000000}"/>
    <hyperlink ref="B20" location="G.7.6!A1" display="G.7.6!A1" xr:uid="{00000000-0004-0000-0200-000007000000}"/>
    <hyperlink ref="B18" location="T.7.4!B1" display="T.7.4!B1" xr:uid="{00000000-0004-0000-0200-000009000000}"/>
    <hyperlink ref="B21" location="G.7.7!B1" display="G.7.7!B1" xr:uid="{00000000-0004-0000-0200-00000A000000}"/>
    <hyperlink ref="B35" location="T.7.9!B1" display="T.7.9!B1" xr:uid="{00000000-0004-0000-0200-00000B000000}"/>
    <hyperlink ref="B22" location="G.7.8!B1" display="G.7.8!B1" xr:uid="{00000000-0004-0000-0200-00000C000000}"/>
    <hyperlink ref="B23:B34" location="B2.2!A1" display="B2.2" xr:uid="{00000000-0004-0000-0200-00000D000000}"/>
    <hyperlink ref="B23" location="G.7.9!B1" display="G.7.9!B1" xr:uid="{00000000-0004-0000-0200-00000E000000}"/>
    <hyperlink ref="B24" location="G.7.10!B1" display="G.7.10!B1" xr:uid="{00000000-0004-0000-0200-00000F000000}"/>
    <hyperlink ref="B26" location="G.7.11!B1" display="G.7.11!B1" xr:uid="{00000000-0004-0000-0200-000010000000}"/>
    <hyperlink ref="B27" location="G.7.12!B1" display="G.7.12!B1" xr:uid="{00000000-0004-0000-0200-000011000000}"/>
    <hyperlink ref="B28" location="G.7.13!B1" display="G.7.13!B1" xr:uid="{00000000-0004-0000-0200-000012000000}"/>
    <hyperlink ref="B29" location="G.7.14!B1" display="G.7.14!B1" xr:uid="{00000000-0004-0000-0200-000013000000}"/>
    <hyperlink ref="B19" location="T.7.5!B1" display="T.7.5!B1" xr:uid="{00000000-0004-0000-0200-000014000000}"/>
    <hyperlink ref="B25" location="T.7.6!B1" display="T.7.6!B1" xr:uid="{00000000-0004-0000-0200-000015000000}"/>
    <hyperlink ref="B31" location="T.7.7!B1" display="T.7.7!B1" xr:uid="{00000000-0004-0000-0200-000016000000}"/>
    <hyperlink ref="B34" location="T.7.8!B1" display="T.7.8!B1" xr:uid="{00000000-0004-0000-0200-000017000000}"/>
    <hyperlink ref="B12" location="G.7.2!B1" display="G.7.2!B1" xr:uid="{00000000-0004-0000-0200-000018000000}"/>
    <hyperlink ref="B30" location="G.7.15!B1" display="G.7.15!B1" xr:uid="{00000000-0004-0000-0200-000019000000}"/>
    <hyperlink ref="B32" location="G.7.16!B1" display="G.7.16!B1" xr:uid="{00000000-0004-0000-0200-00001A000000}"/>
    <hyperlink ref="B33" location="G.7.17!B1" display="G.7.17!B1" xr:uid="{7EAC267B-1FB6-4375-9F3A-16287AB8BAED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landscape" verticalDpi="0" r:id="rId1"/>
  <colBreaks count="1" manualBreakCount="1">
    <brk id="1" min="1" max="3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3"/>
  <dimension ref="B1:V26"/>
  <sheetViews>
    <sheetView workbookViewId="0"/>
  </sheetViews>
  <sheetFormatPr baseColWidth="10" defaultColWidth="11.42578125" defaultRowHeight="15" x14ac:dyDescent="0.25"/>
  <cols>
    <col min="1" max="6" width="11.42578125" style="125" customWidth="1"/>
    <col min="7" max="8" width="11.42578125" style="125"/>
    <col min="9" max="11" width="11.42578125" style="125" customWidth="1"/>
    <col min="12" max="16384" width="11.42578125" style="125"/>
  </cols>
  <sheetData>
    <row r="1" spans="2:22" ht="15" customHeight="1" x14ac:dyDescent="0.25">
      <c r="B1" s="12" t="s">
        <v>115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2:22" ht="16.5" x14ac:dyDescent="0.25">
      <c r="B2" s="4" t="s">
        <v>165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4" spans="2:22" x14ac:dyDescent="0.25">
      <c r="H4" s="126"/>
      <c r="I4" s="175"/>
    </row>
    <row r="5" spans="2:22" x14ac:dyDescent="0.25">
      <c r="H5" s="127"/>
    </row>
    <row r="22" spans="2:15" x14ac:dyDescent="0.25">
      <c r="O22" s="126"/>
    </row>
    <row r="26" spans="2:15" x14ac:dyDescent="0.25">
      <c r="B26" s="128" t="s">
        <v>142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/>
  <dimension ref="B1:O27"/>
  <sheetViews>
    <sheetView workbookViewId="0"/>
  </sheetViews>
  <sheetFormatPr baseColWidth="10" defaultRowHeight="15" customHeight="1" x14ac:dyDescent="0.25"/>
  <cols>
    <col min="2" max="2" width="25.42578125" customWidth="1"/>
    <col min="3" max="3" width="5.5703125" customWidth="1"/>
    <col min="4" max="9" width="9.28515625" customWidth="1"/>
    <col min="10" max="15" width="11.5703125" customWidth="1"/>
  </cols>
  <sheetData>
    <row r="1" spans="2:15" ht="15" customHeight="1" x14ac:dyDescent="0.25">
      <c r="B1" s="12" t="s">
        <v>117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4"/>
    </row>
    <row r="2" spans="2:15" ht="15" customHeight="1" x14ac:dyDescent="0.25">
      <c r="B2" s="4" t="s">
        <v>141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4"/>
    </row>
    <row r="3" spans="2:15" ht="15" customHeight="1" x14ac:dyDescent="0.25">
      <c r="B3" s="14"/>
      <c r="C3" s="14"/>
      <c r="D3" s="14"/>
      <c r="E3" s="14"/>
      <c r="F3" s="14"/>
      <c r="G3" s="14"/>
      <c r="H3" s="14"/>
      <c r="I3" s="14"/>
      <c r="J3" s="9"/>
      <c r="K3" s="9"/>
      <c r="L3" s="9"/>
      <c r="M3" s="9"/>
      <c r="N3" s="9"/>
      <c r="O3" s="14"/>
    </row>
    <row r="4" spans="2:15" ht="15" customHeight="1" x14ac:dyDescent="0.25">
      <c r="B4" s="45"/>
      <c r="C4" s="46" t="s">
        <v>126</v>
      </c>
      <c r="D4" s="260">
        <v>2024</v>
      </c>
      <c r="E4" s="262">
        <v>2023</v>
      </c>
      <c r="F4" s="262">
        <v>2022</v>
      </c>
      <c r="G4" s="262">
        <v>2021</v>
      </c>
      <c r="H4" s="264">
        <v>2020</v>
      </c>
      <c r="I4" s="258">
        <v>2005</v>
      </c>
      <c r="K4" s="10"/>
      <c r="O4" s="24"/>
    </row>
    <row r="5" spans="2:15" ht="15" customHeight="1" x14ac:dyDescent="0.25">
      <c r="B5" s="129" t="s">
        <v>110</v>
      </c>
      <c r="C5" s="130"/>
      <c r="D5" s="261"/>
      <c r="E5" s="263"/>
      <c r="F5" s="263"/>
      <c r="G5" s="263"/>
      <c r="H5" s="265"/>
      <c r="I5" s="259"/>
    </row>
    <row r="6" spans="2:15" ht="15" customHeight="1" x14ac:dyDescent="0.25">
      <c r="B6" s="254" t="s">
        <v>1</v>
      </c>
      <c r="C6" s="255"/>
      <c r="D6" s="151">
        <v>3732</v>
      </c>
      <c r="E6" s="163">
        <v>3463</v>
      </c>
      <c r="F6" s="151">
        <v>3189</v>
      </c>
      <c r="G6" s="151">
        <v>3021</v>
      </c>
      <c r="H6" s="151">
        <v>2632</v>
      </c>
      <c r="I6" s="152">
        <v>562</v>
      </c>
    </row>
    <row r="7" spans="2:15" ht="15" customHeight="1" x14ac:dyDescent="0.25">
      <c r="B7" s="256" t="s">
        <v>2</v>
      </c>
      <c r="C7" s="257"/>
      <c r="D7" s="153">
        <v>263</v>
      </c>
      <c r="E7" s="165">
        <v>232</v>
      </c>
      <c r="F7" s="153">
        <v>226</v>
      </c>
      <c r="G7" s="153">
        <v>238.00000000000003</v>
      </c>
      <c r="H7" s="153">
        <v>229</v>
      </c>
      <c r="I7" s="154">
        <v>13</v>
      </c>
    </row>
    <row r="8" spans="2:15" ht="15" customHeight="1" x14ac:dyDescent="0.25">
      <c r="B8" s="254" t="s">
        <v>32</v>
      </c>
      <c r="C8" s="255"/>
      <c r="D8" s="151">
        <v>643</v>
      </c>
      <c r="E8" s="163">
        <v>652</v>
      </c>
      <c r="F8" s="151">
        <v>622</v>
      </c>
      <c r="G8" s="151">
        <v>628</v>
      </c>
      <c r="H8" s="151">
        <v>609</v>
      </c>
      <c r="I8" s="152">
        <v>167</v>
      </c>
    </row>
    <row r="9" spans="2:15" ht="15" customHeight="1" x14ac:dyDescent="0.25">
      <c r="B9" s="256" t="s">
        <v>33</v>
      </c>
      <c r="C9" s="257"/>
      <c r="D9" s="153">
        <v>161</v>
      </c>
      <c r="E9" s="165">
        <v>147</v>
      </c>
      <c r="F9" s="153">
        <v>192</v>
      </c>
      <c r="G9" s="153">
        <v>192</v>
      </c>
      <c r="H9" s="153">
        <v>144</v>
      </c>
      <c r="I9" s="154">
        <v>38</v>
      </c>
    </row>
    <row r="10" spans="2:15" ht="15" customHeight="1" x14ac:dyDescent="0.25">
      <c r="B10" s="254" t="s">
        <v>3</v>
      </c>
      <c r="C10" s="255"/>
      <c r="D10" s="151">
        <v>934</v>
      </c>
      <c r="E10" s="163">
        <v>884</v>
      </c>
      <c r="F10" s="151">
        <v>928</v>
      </c>
      <c r="G10" s="151">
        <v>1019</v>
      </c>
      <c r="H10" s="151">
        <v>916</v>
      </c>
      <c r="I10" s="152">
        <v>176</v>
      </c>
    </row>
    <row r="11" spans="2:15" ht="15" customHeight="1" x14ac:dyDescent="0.25">
      <c r="B11" s="256" t="s">
        <v>4</v>
      </c>
      <c r="C11" s="257"/>
      <c r="D11" s="153">
        <v>277</v>
      </c>
      <c r="E11" s="165">
        <v>288</v>
      </c>
      <c r="F11" s="153">
        <v>240</v>
      </c>
      <c r="G11" s="153">
        <v>229</v>
      </c>
      <c r="H11" s="153">
        <v>224</v>
      </c>
      <c r="I11" s="154">
        <v>49</v>
      </c>
    </row>
    <row r="12" spans="2:15" ht="15" customHeight="1" x14ac:dyDescent="0.25">
      <c r="B12" s="254" t="s">
        <v>5</v>
      </c>
      <c r="C12" s="255"/>
      <c r="D12" s="151">
        <v>821</v>
      </c>
      <c r="E12" s="163">
        <v>764</v>
      </c>
      <c r="F12" s="151">
        <v>721</v>
      </c>
      <c r="G12" s="151">
        <v>656</v>
      </c>
      <c r="H12" s="151">
        <v>507</v>
      </c>
      <c r="I12" s="152">
        <v>68.000000000000014</v>
      </c>
    </row>
    <row r="13" spans="2:15" ht="15" customHeight="1" x14ac:dyDescent="0.25">
      <c r="B13" s="256" t="s">
        <v>34</v>
      </c>
      <c r="C13" s="257"/>
      <c r="D13" s="153">
        <v>1015</v>
      </c>
      <c r="E13" s="165">
        <v>940</v>
      </c>
      <c r="F13" s="153">
        <v>858</v>
      </c>
      <c r="G13" s="153">
        <v>847</v>
      </c>
      <c r="H13" s="153">
        <v>749</v>
      </c>
      <c r="I13" s="154">
        <v>49</v>
      </c>
    </row>
    <row r="14" spans="2:15" ht="15" customHeight="1" x14ac:dyDescent="0.25">
      <c r="B14" s="254" t="s">
        <v>6</v>
      </c>
      <c r="C14" s="255"/>
      <c r="D14" s="151">
        <v>3655</v>
      </c>
      <c r="E14" s="163">
        <v>3004</v>
      </c>
      <c r="F14" s="151">
        <v>2852</v>
      </c>
      <c r="G14" s="151">
        <v>2698</v>
      </c>
      <c r="H14" s="151">
        <v>2347</v>
      </c>
      <c r="I14" s="152">
        <v>221</v>
      </c>
    </row>
    <row r="15" spans="2:15" ht="15" customHeight="1" x14ac:dyDescent="0.25">
      <c r="B15" s="256" t="s">
        <v>7</v>
      </c>
      <c r="C15" s="257"/>
      <c r="D15" s="153">
        <v>3982</v>
      </c>
      <c r="E15" s="165">
        <v>3531</v>
      </c>
      <c r="F15" s="153">
        <v>3452</v>
      </c>
      <c r="G15" s="153">
        <v>3470</v>
      </c>
      <c r="H15" s="153">
        <v>3193</v>
      </c>
      <c r="I15" s="154">
        <v>409</v>
      </c>
    </row>
    <row r="16" spans="2:15" ht="15" customHeight="1" x14ac:dyDescent="0.25">
      <c r="B16" s="254" t="s">
        <v>8</v>
      </c>
      <c r="C16" s="255"/>
      <c r="D16" s="151">
        <v>478</v>
      </c>
      <c r="E16" s="163">
        <v>456</v>
      </c>
      <c r="F16" s="151">
        <v>367</v>
      </c>
      <c r="G16" s="151">
        <v>311</v>
      </c>
      <c r="H16" s="151">
        <v>272</v>
      </c>
      <c r="I16" s="152">
        <v>40</v>
      </c>
    </row>
    <row r="17" spans="2:15" ht="15" customHeight="1" x14ac:dyDescent="0.25">
      <c r="B17" s="256" t="s">
        <v>9</v>
      </c>
      <c r="C17" s="257"/>
      <c r="D17" s="153">
        <v>765</v>
      </c>
      <c r="E17" s="165">
        <v>711</v>
      </c>
      <c r="F17" s="153">
        <v>704</v>
      </c>
      <c r="G17" s="153">
        <v>683</v>
      </c>
      <c r="H17" s="153">
        <v>622</v>
      </c>
      <c r="I17" s="154">
        <v>66</v>
      </c>
    </row>
    <row r="18" spans="2:15" ht="15" customHeight="1" x14ac:dyDescent="0.25">
      <c r="B18" s="254" t="s">
        <v>35</v>
      </c>
      <c r="C18" s="255"/>
      <c r="D18" s="151">
        <v>2297</v>
      </c>
      <c r="E18" s="163">
        <v>2114</v>
      </c>
      <c r="F18" s="151">
        <v>1897</v>
      </c>
      <c r="G18" s="151">
        <v>1911</v>
      </c>
      <c r="H18" s="151">
        <v>1753</v>
      </c>
      <c r="I18" s="152">
        <v>442</v>
      </c>
    </row>
    <row r="19" spans="2:15" ht="15" customHeight="1" x14ac:dyDescent="0.25">
      <c r="B19" s="256" t="s">
        <v>36</v>
      </c>
      <c r="C19" s="257"/>
      <c r="D19" s="153">
        <v>682</v>
      </c>
      <c r="E19" s="165">
        <v>673</v>
      </c>
      <c r="F19" s="153">
        <v>607</v>
      </c>
      <c r="G19" s="153">
        <v>611</v>
      </c>
      <c r="H19" s="153">
        <v>560</v>
      </c>
      <c r="I19" s="154">
        <v>26</v>
      </c>
    </row>
    <row r="20" spans="2:15" ht="15" customHeight="1" x14ac:dyDescent="0.25">
      <c r="B20" s="254" t="s">
        <v>37</v>
      </c>
      <c r="C20" s="255"/>
      <c r="D20" s="151">
        <v>159</v>
      </c>
      <c r="E20" s="163">
        <v>135</v>
      </c>
      <c r="F20" s="151">
        <v>142</v>
      </c>
      <c r="G20" s="151">
        <v>135</v>
      </c>
      <c r="H20" s="151">
        <v>111</v>
      </c>
      <c r="I20" s="152">
        <v>4</v>
      </c>
    </row>
    <row r="21" spans="2:15" ht="15" customHeight="1" x14ac:dyDescent="0.25">
      <c r="B21" s="256" t="s">
        <v>10</v>
      </c>
      <c r="C21" s="257"/>
      <c r="D21" s="153">
        <v>51</v>
      </c>
      <c r="E21" s="165">
        <v>45</v>
      </c>
      <c r="F21" s="153">
        <v>36</v>
      </c>
      <c r="G21" s="153">
        <v>29.000000000000004</v>
      </c>
      <c r="H21" s="153">
        <v>34</v>
      </c>
      <c r="I21" s="154">
        <v>36</v>
      </c>
    </row>
    <row r="22" spans="2:15" ht="15" customHeight="1" x14ac:dyDescent="0.25">
      <c r="B22" s="254" t="s">
        <v>38</v>
      </c>
      <c r="C22" s="255"/>
      <c r="D22" s="151">
        <v>4</v>
      </c>
      <c r="E22" s="163">
        <v>2</v>
      </c>
      <c r="F22" s="151">
        <v>3</v>
      </c>
      <c r="G22" s="151">
        <v>2</v>
      </c>
      <c r="H22" s="151">
        <v>2</v>
      </c>
      <c r="I22" s="152">
        <v>1</v>
      </c>
    </row>
    <row r="23" spans="2:15" ht="15" customHeight="1" x14ac:dyDescent="0.25">
      <c r="B23" s="256" t="s">
        <v>11</v>
      </c>
      <c r="C23" s="257"/>
      <c r="D23" s="153">
        <v>15</v>
      </c>
      <c r="E23" s="165">
        <v>14</v>
      </c>
      <c r="F23" s="153">
        <v>15</v>
      </c>
      <c r="G23" s="153">
        <v>13</v>
      </c>
      <c r="H23" s="153">
        <v>8</v>
      </c>
      <c r="I23" s="154">
        <v>0</v>
      </c>
    </row>
    <row r="24" spans="2:15" ht="15" customHeight="1" x14ac:dyDescent="0.25">
      <c r="B24" s="254" t="s">
        <v>12</v>
      </c>
      <c r="C24" s="255"/>
      <c r="D24" s="151">
        <v>16</v>
      </c>
      <c r="E24" s="163">
        <v>19</v>
      </c>
      <c r="F24" s="151">
        <v>18</v>
      </c>
      <c r="G24" s="151">
        <v>23</v>
      </c>
      <c r="H24" s="151">
        <v>16</v>
      </c>
      <c r="I24" s="152">
        <v>7</v>
      </c>
    </row>
    <row r="25" spans="2:15" ht="15" customHeight="1" x14ac:dyDescent="0.25">
      <c r="B25" s="240" t="s">
        <v>39</v>
      </c>
      <c r="C25" s="241"/>
      <c r="D25" s="155">
        <v>19950</v>
      </c>
      <c r="E25" s="155">
        <v>18074</v>
      </c>
      <c r="F25" s="155">
        <v>17069</v>
      </c>
      <c r="G25" s="155">
        <v>16716</v>
      </c>
      <c r="H25" s="156">
        <v>14928</v>
      </c>
      <c r="I25" s="157">
        <v>2374</v>
      </c>
    </row>
    <row r="26" spans="2:15" ht="15" customHeight="1" x14ac:dyDescent="0.3">
      <c r="B26" s="16"/>
      <c r="C26" s="16"/>
      <c r="E26" s="17"/>
      <c r="F26" s="17"/>
      <c r="G26" s="17"/>
      <c r="H26" s="17"/>
      <c r="I26" s="17"/>
      <c r="O26" s="16"/>
    </row>
    <row r="27" spans="2:15" ht="15" customHeight="1" x14ac:dyDescent="0.3">
      <c r="B27" s="5" t="s">
        <v>142</v>
      </c>
    </row>
  </sheetData>
  <mergeCells count="26">
    <mergeCell ref="B24:C24"/>
    <mergeCell ref="B25:C25"/>
    <mergeCell ref="B18:C18"/>
    <mergeCell ref="B19:C19"/>
    <mergeCell ref="B20:C20"/>
    <mergeCell ref="B21:C21"/>
    <mergeCell ref="B22:C22"/>
    <mergeCell ref="B23:C23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I4:I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5"/>
  <dimension ref="B1:L15"/>
  <sheetViews>
    <sheetView workbookViewId="0"/>
  </sheetViews>
  <sheetFormatPr baseColWidth="10" defaultRowHeight="15" x14ac:dyDescent="0.25"/>
  <cols>
    <col min="2" max="2" width="23.85546875" customWidth="1"/>
    <col min="3" max="3" width="5.7109375" customWidth="1"/>
    <col min="4" max="10" width="10.85546875" customWidth="1"/>
  </cols>
  <sheetData>
    <row r="1" spans="2:12" x14ac:dyDescent="0.25">
      <c r="B1" s="12" t="s">
        <v>135</v>
      </c>
      <c r="C1" s="12"/>
      <c r="D1" s="9"/>
      <c r="E1" s="9"/>
      <c r="F1" s="9"/>
      <c r="G1" s="9"/>
      <c r="H1" s="9"/>
      <c r="I1" s="9"/>
    </row>
    <row r="2" spans="2:12" ht="16.5" x14ac:dyDescent="0.25">
      <c r="B2" s="4" t="s">
        <v>169</v>
      </c>
      <c r="C2" s="9"/>
      <c r="D2" s="9"/>
      <c r="E2" s="9"/>
      <c r="F2" s="9"/>
      <c r="G2" s="9"/>
      <c r="H2" s="9"/>
      <c r="I2" s="9"/>
    </row>
    <row r="3" spans="2:12" ht="16.5" x14ac:dyDescent="0.25">
      <c r="B3" s="4"/>
      <c r="C3" s="9"/>
      <c r="D3" s="9"/>
      <c r="E3" s="9"/>
      <c r="F3" s="9"/>
      <c r="G3" s="9"/>
      <c r="H3" s="9"/>
      <c r="I3" s="9"/>
    </row>
    <row r="4" spans="2:12" x14ac:dyDescent="0.25">
      <c r="D4" s="10"/>
    </row>
    <row r="5" spans="2:12" ht="30" customHeight="1" x14ac:dyDescent="0.25">
      <c r="B5" s="35"/>
      <c r="C5" s="40" t="s">
        <v>31</v>
      </c>
      <c r="D5" s="242" t="s">
        <v>112</v>
      </c>
      <c r="E5" s="266"/>
      <c r="F5" s="243"/>
      <c r="G5" s="244" t="s">
        <v>25</v>
      </c>
      <c r="H5" s="246" t="s">
        <v>113</v>
      </c>
      <c r="I5" s="266"/>
      <c r="J5" s="247"/>
      <c r="K5" s="11"/>
      <c r="L5" s="176"/>
    </row>
    <row r="6" spans="2:12" ht="30" customHeight="1" x14ac:dyDescent="0.25">
      <c r="B6" s="131" t="s">
        <v>121</v>
      </c>
      <c r="C6" s="130"/>
      <c r="D6" s="132" t="s">
        <v>162</v>
      </c>
      <c r="E6" s="133" t="s">
        <v>41</v>
      </c>
      <c r="F6" s="134" t="s">
        <v>161</v>
      </c>
      <c r="G6" s="245"/>
      <c r="H6" s="132" t="s">
        <v>162</v>
      </c>
      <c r="I6" s="133" t="s">
        <v>41</v>
      </c>
      <c r="J6" s="135" t="s">
        <v>161</v>
      </c>
      <c r="K6" s="11"/>
      <c r="L6" s="11"/>
    </row>
    <row r="7" spans="2:12" x14ac:dyDescent="0.25">
      <c r="B7" s="254" t="s">
        <v>134</v>
      </c>
      <c r="C7" s="255"/>
      <c r="D7" s="191">
        <v>1056</v>
      </c>
      <c r="E7" s="216">
        <v>5.2932330827067675</v>
      </c>
      <c r="F7" s="214">
        <v>914.77359353559996</v>
      </c>
      <c r="G7" s="189">
        <v>653</v>
      </c>
      <c r="H7" s="193">
        <v>1571</v>
      </c>
      <c r="I7" s="218">
        <v>5.3297598045867822</v>
      </c>
      <c r="J7" s="220">
        <v>1360.8989729587383</v>
      </c>
      <c r="K7" s="11"/>
    </row>
    <row r="8" spans="2:12" x14ac:dyDescent="0.25">
      <c r="B8" s="256" t="s">
        <v>131</v>
      </c>
      <c r="C8" s="257"/>
      <c r="D8" s="192">
        <v>3261</v>
      </c>
      <c r="E8" s="217">
        <v>16.345864661654137</v>
      </c>
      <c r="F8" s="215">
        <v>1093.5265308449261</v>
      </c>
      <c r="G8" s="190">
        <v>1791</v>
      </c>
      <c r="H8" s="194">
        <v>4678</v>
      </c>
      <c r="I8" s="219">
        <v>15.870538743384449</v>
      </c>
      <c r="J8" s="221">
        <v>1568.6958329630679</v>
      </c>
      <c r="K8" s="11"/>
    </row>
    <row r="9" spans="2:12" x14ac:dyDescent="0.25">
      <c r="B9" s="254" t="s">
        <v>118</v>
      </c>
      <c r="C9" s="255"/>
      <c r="D9" s="191">
        <v>6665</v>
      </c>
      <c r="E9" s="216">
        <v>33.408521303258141</v>
      </c>
      <c r="F9" s="214">
        <v>1162.4856716882325</v>
      </c>
      <c r="G9" s="189">
        <v>3784</v>
      </c>
      <c r="H9" s="193">
        <v>9864</v>
      </c>
      <c r="I9" s="218">
        <v>33.46451350251052</v>
      </c>
      <c r="J9" s="220">
        <v>1720.443910807611</v>
      </c>
      <c r="K9" s="11"/>
    </row>
    <row r="10" spans="2:12" x14ac:dyDescent="0.25">
      <c r="B10" s="256" t="s">
        <v>119</v>
      </c>
      <c r="C10" s="257"/>
      <c r="D10" s="192">
        <v>4500</v>
      </c>
      <c r="E10" s="217">
        <v>22.556390977443609</v>
      </c>
      <c r="F10" s="215">
        <v>884.76053071475667</v>
      </c>
      <c r="G10" s="190">
        <v>2534</v>
      </c>
      <c r="H10" s="194">
        <v>6650</v>
      </c>
      <c r="I10" s="219">
        <v>22.560727371420818</v>
      </c>
      <c r="J10" s="221">
        <v>1307.4794509451403</v>
      </c>
      <c r="K10" s="11"/>
    </row>
    <row r="11" spans="2:12" x14ac:dyDescent="0.25">
      <c r="B11" s="254" t="s">
        <v>120</v>
      </c>
      <c r="C11" s="255"/>
      <c r="D11" s="191">
        <v>4467</v>
      </c>
      <c r="E11" s="216">
        <v>22.390977443609021</v>
      </c>
      <c r="F11" s="214">
        <v>665.22304182506105</v>
      </c>
      <c r="G11" s="189">
        <v>2636</v>
      </c>
      <c r="H11" s="193">
        <v>6711</v>
      </c>
      <c r="I11" s="218">
        <v>22.7676753969331</v>
      </c>
      <c r="J11" s="220">
        <v>999.39821663039731</v>
      </c>
      <c r="K11" s="11"/>
    </row>
    <row r="12" spans="2:12" x14ac:dyDescent="0.25">
      <c r="B12" s="256" t="s">
        <v>13</v>
      </c>
      <c r="C12" s="257"/>
      <c r="D12" s="192">
        <v>1</v>
      </c>
      <c r="E12" s="217">
        <v>5.0125313283208026E-3</v>
      </c>
      <c r="F12" s="215" t="s">
        <v>29</v>
      </c>
      <c r="G12" s="190">
        <v>2</v>
      </c>
      <c r="H12" s="194">
        <v>2</v>
      </c>
      <c r="I12" s="219">
        <v>6.7851811643370877E-3</v>
      </c>
      <c r="J12" s="221" t="s">
        <v>29</v>
      </c>
      <c r="K12" s="11"/>
    </row>
    <row r="13" spans="2:12" x14ac:dyDescent="0.25">
      <c r="B13" s="240" t="s">
        <v>39</v>
      </c>
      <c r="C13" s="241"/>
      <c r="D13" s="42">
        <v>19950</v>
      </c>
      <c r="E13" s="222">
        <v>99.999999999999986</v>
      </c>
      <c r="F13" s="223">
        <v>920.58315966843509</v>
      </c>
      <c r="G13" s="136">
        <v>11400</v>
      </c>
      <c r="H13" s="44">
        <v>29476</v>
      </c>
      <c r="I13" s="222">
        <v>100</v>
      </c>
      <c r="J13" s="224">
        <v>1360.1558503452025</v>
      </c>
    </row>
    <row r="14" spans="2:12" s="125" customFormat="1" x14ac:dyDescent="0.25"/>
    <row r="15" spans="2:12" ht="15.75" x14ac:dyDescent="0.3">
      <c r="B15" s="5" t="s">
        <v>142</v>
      </c>
      <c r="G15" s="19"/>
    </row>
  </sheetData>
  <mergeCells count="10">
    <mergeCell ref="B9:C9"/>
    <mergeCell ref="B10:C10"/>
    <mergeCell ref="B11:C11"/>
    <mergeCell ref="B12:C12"/>
    <mergeCell ref="B13:C13"/>
    <mergeCell ref="B7:C7"/>
    <mergeCell ref="D5:F5"/>
    <mergeCell ref="G5:G6"/>
    <mergeCell ref="H5:J5"/>
    <mergeCell ref="B8:C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/>
  <dimension ref="B1:Q19"/>
  <sheetViews>
    <sheetView workbookViewId="0"/>
  </sheetViews>
  <sheetFormatPr baseColWidth="10" defaultRowHeight="15" customHeight="1" x14ac:dyDescent="0.25"/>
  <cols>
    <col min="1" max="5" width="11.42578125" customWidth="1"/>
    <col min="6" max="6" width="3.5703125" customWidth="1"/>
    <col min="7" max="8" width="11.42578125" customWidth="1"/>
    <col min="9" max="9" width="11.42578125" style="19" customWidth="1"/>
    <col min="10" max="10" width="11.42578125" customWidth="1"/>
  </cols>
  <sheetData>
    <row r="1" spans="2:17" x14ac:dyDescent="0.25">
      <c r="B1" s="12" t="s">
        <v>157</v>
      </c>
      <c r="C1" s="9"/>
      <c r="D1" s="9"/>
      <c r="E1" s="9"/>
      <c r="F1" s="13"/>
      <c r="G1" s="9"/>
      <c r="H1" s="9"/>
      <c r="I1" s="9"/>
      <c r="J1" s="9"/>
      <c r="K1" s="13"/>
      <c r="M1" s="9"/>
      <c r="N1" s="9"/>
    </row>
    <row r="2" spans="2:17" ht="15" customHeight="1" x14ac:dyDescent="0.25">
      <c r="B2" s="4" t="s">
        <v>169</v>
      </c>
      <c r="G2" s="4"/>
    </row>
    <row r="3" spans="2:17" ht="15" customHeight="1" x14ac:dyDescent="0.25">
      <c r="B3" s="4"/>
      <c r="I3" s="4"/>
    </row>
    <row r="4" spans="2:17" ht="14.25" customHeight="1" x14ac:dyDescent="0.25">
      <c r="B4" s="52"/>
      <c r="C4" s="27"/>
      <c r="D4" s="27"/>
      <c r="E4" s="27"/>
      <c r="F4" s="27"/>
      <c r="G4" s="27"/>
      <c r="H4" s="27"/>
      <c r="I4" s="52"/>
      <c r="J4" s="27"/>
      <c r="K4" s="10"/>
    </row>
    <row r="5" spans="2:17" ht="15" customHeight="1" x14ac:dyDescent="0.25">
      <c r="B5" s="52"/>
      <c r="C5" s="27"/>
      <c r="D5" s="27"/>
      <c r="E5" s="27"/>
      <c r="F5" s="27"/>
      <c r="G5" s="27"/>
      <c r="H5" s="27"/>
      <c r="I5" s="52"/>
      <c r="J5" s="27"/>
      <c r="K5" s="10"/>
    </row>
    <row r="6" spans="2:17" ht="15" customHeight="1" x14ac:dyDescent="0.25">
      <c r="B6" s="52"/>
      <c r="C6" s="27"/>
      <c r="D6" s="27"/>
      <c r="E6" s="27"/>
      <c r="F6" s="27"/>
      <c r="G6" s="27"/>
      <c r="H6" s="27"/>
      <c r="I6" s="52"/>
      <c r="J6" s="27"/>
      <c r="K6" s="39"/>
    </row>
    <row r="7" spans="2:17" ht="15" customHeight="1" x14ac:dyDescent="0.25">
      <c r="B7" s="27"/>
      <c r="C7" s="27"/>
      <c r="D7" s="27"/>
      <c r="E7" s="27"/>
      <c r="F7" s="27"/>
      <c r="G7" s="27"/>
      <c r="H7" s="27"/>
      <c r="I7" s="54"/>
      <c r="J7" s="53"/>
      <c r="K7" s="39"/>
    </row>
    <row r="8" spans="2:17" ht="15" customHeight="1" x14ac:dyDescent="0.25">
      <c r="B8" s="27"/>
      <c r="C8" s="27"/>
      <c r="D8" s="27"/>
      <c r="E8" s="27"/>
      <c r="F8" s="27"/>
      <c r="G8" s="27"/>
      <c r="H8" s="27"/>
      <c r="I8" s="54"/>
      <c r="J8" s="27"/>
      <c r="K8" s="39"/>
    </row>
    <row r="9" spans="2:17" ht="15" customHeight="1" x14ac:dyDescent="0.25">
      <c r="B9" s="27"/>
      <c r="C9" s="27"/>
      <c r="D9" s="27"/>
      <c r="E9" s="27"/>
      <c r="F9" s="27"/>
      <c r="G9" s="27"/>
      <c r="H9" s="27"/>
      <c r="I9" s="54"/>
      <c r="J9" s="27"/>
    </row>
    <row r="10" spans="2:17" ht="15" customHeight="1" x14ac:dyDescent="0.25">
      <c r="B10" s="27"/>
      <c r="C10" s="27"/>
      <c r="D10" s="27"/>
      <c r="E10" s="27"/>
      <c r="F10" s="27"/>
      <c r="G10" s="27"/>
      <c r="H10" s="27"/>
      <c r="I10" s="54"/>
      <c r="J10" s="27"/>
    </row>
    <row r="11" spans="2:17" ht="15" customHeight="1" x14ac:dyDescent="0.25">
      <c r="B11" s="27"/>
      <c r="C11" s="27"/>
      <c r="D11" s="27"/>
      <c r="E11" s="27"/>
      <c r="F11" s="27"/>
      <c r="G11" s="27"/>
      <c r="H11" s="27"/>
      <c r="I11" s="54"/>
      <c r="J11" s="27"/>
      <c r="L11" s="10"/>
      <c r="M11" s="10"/>
      <c r="N11" s="10"/>
      <c r="O11" s="10"/>
      <c r="P11" s="10"/>
      <c r="Q11" s="10"/>
    </row>
    <row r="12" spans="2:17" ht="15" customHeight="1" x14ac:dyDescent="0.25">
      <c r="B12" s="27"/>
      <c r="C12" s="27"/>
      <c r="D12" s="27"/>
      <c r="E12" s="27"/>
      <c r="F12" s="27"/>
      <c r="G12" s="27"/>
      <c r="H12" s="27"/>
      <c r="I12" s="54"/>
      <c r="J12" s="27"/>
    </row>
    <row r="13" spans="2:17" ht="15" customHeight="1" x14ac:dyDescent="0.25">
      <c r="B13" s="27"/>
      <c r="C13" s="27"/>
      <c r="D13" s="27"/>
      <c r="E13" s="27"/>
      <c r="F13" s="27"/>
      <c r="G13" s="27"/>
      <c r="H13" s="27"/>
      <c r="I13" s="54"/>
      <c r="J13" s="27"/>
    </row>
    <row r="14" spans="2:17" ht="15" customHeight="1" x14ac:dyDescent="0.25">
      <c r="B14" s="27"/>
      <c r="C14" s="27"/>
      <c r="D14" s="27"/>
      <c r="E14" s="27"/>
      <c r="F14" s="27"/>
      <c r="G14" s="27"/>
      <c r="H14" s="27"/>
      <c r="I14" s="54"/>
      <c r="J14" s="27"/>
    </row>
    <row r="15" spans="2:17" ht="15" customHeight="1" x14ac:dyDescent="0.25">
      <c r="B15" s="27"/>
      <c r="C15" s="27"/>
      <c r="D15" s="27"/>
      <c r="E15" s="27"/>
      <c r="F15" s="27"/>
      <c r="G15" s="27"/>
      <c r="H15" s="27"/>
      <c r="I15" s="54"/>
      <c r="J15" s="27"/>
    </row>
    <row r="16" spans="2:17" ht="15" customHeight="1" x14ac:dyDescent="0.25">
      <c r="B16" s="27"/>
      <c r="C16" s="27"/>
      <c r="D16" s="27"/>
      <c r="E16" s="27"/>
      <c r="F16" s="27"/>
      <c r="G16" s="27"/>
      <c r="H16" s="27"/>
      <c r="I16" s="54"/>
      <c r="J16" s="27"/>
    </row>
    <row r="17" spans="2:10" ht="15" customHeight="1" x14ac:dyDescent="0.25">
      <c r="B17" s="27"/>
      <c r="C17" s="27"/>
      <c r="D17" s="27"/>
      <c r="E17" s="27"/>
      <c r="F17" s="27"/>
      <c r="G17" s="27"/>
      <c r="H17" s="27"/>
      <c r="I17" s="54"/>
      <c r="J17" s="27"/>
    </row>
    <row r="19" spans="2:10" ht="15" customHeight="1" x14ac:dyDescent="0.3">
      <c r="B19" s="5" t="s">
        <v>142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9"/>
  <dimension ref="B1:V21"/>
  <sheetViews>
    <sheetView workbookViewId="0"/>
  </sheetViews>
  <sheetFormatPr baseColWidth="10" defaultRowHeight="15" x14ac:dyDescent="0.25"/>
  <cols>
    <col min="1" max="1" width="11.42578125" customWidth="1"/>
    <col min="2" max="2" width="18.7109375" customWidth="1"/>
    <col min="3" max="3" width="11.85546875" bestFit="1" customWidth="1"/>
    <col min="6" max="7" width="11.42578125" customWidth="1"/>
  </cols>
  <sheetData>
    <row r="1" spans="2:13" x14ac:dyDescent="0.25">
      <c r="B1" s="2" t="s">
        <v>147</v>
      </c>
    </row>
    <row r="2" spans="2:13" ht="16.5" x14ac:dyDescent="0.25">
      <c r="B2" s="4" t="s">
        <v>169</v>
      </c>
      <c r="I2" s="10"/>
      <c r="J2" s="10"/>
      <c r="K2" s="10"/>
      <c r="L2" s="10"/>
      <c r="M2" s="10"/>
    </row>
    <row r="3" spans="2:13" x14ac:dyDescent="0.25">
      <c r="I3" s="10"/>
      <c r="J3" s="10"/>
      <c r="K3" s="10"/>
      <c r="L3" s="10"/>
      <c r="M3" s="10"/>
    </row>
    <row r="4" spans="2:13" x14ac:dyDescent="0.25">
      <c r="B4" s="27"/>
      <c r="C4" s="27"/>
      <c r="D4" s="27"/>
      <c r="E4" s="27"/>
      <c r="F4" s="27"/>
      <c r="G4" s="27"/>
      <c r="H4" s="27"/>
      <c r="I4" s="10"/>
      <c r="J4" s="171"/>
      <c r="K4" s="10"/>
      <c r="L4" s="10"/>
      <c r="M4" s="10"/>
    </row>
    <row r="5" spans="2:13" x14ac:dyDescent="0.25">
      <c r="B5" s="27"/>
      <c r="C5" s="27"/>
      <c r="D5" s="27"/>
      <c r="E5" s="27"/>
      <c r="F5" s="27"/>
      <c r="G5" s="27"/>
      <c r="H5" s="27"/>
      <c r="I5" s="10"/>
      <c r="J5" s="10"/>
      <c r="K5" s="10"/>
      <c r="L5" s="10"/>
      <c r="M5" s="10"/>
    </row>
    <row r="6" spans="2:13" x14ac:dyDescent="0.25">
      <c r="B6" s="27"/>
      <c r="C6" s="27"/>
      <c r="D6" s="27"/>
      <c r="E6" s="27"/>
      <c r="F6" s="27"/>
      <c r="G6" s="27"/>
      <c r="H6" s="27"/>
      <c r="I6" s="10"/>
      <c r="J6" s="10"/>
      <c r="K6" s="10"/>
      <c r="L6" s="10"/>
      <c r="M6" s="10"/>
    </row>
    <row r="7" spans="2:13" x14ac:dyDescent="0.25">
      <c r="B7" s="27"/>
      <c r="C7" s="27"/>
      <c r="D7" s="27"/>
      <c r="E7" s="27"/>
      <c r="F7" s="27"/>
      <c r="G7" s="27"/>
      <c r="H7" s="27"/>
      <c r="I7" s="10"/>
      <c r="J7" s="10"/>
      <c r="K7" s="10"/>
      <c r="L7" s="10"/>
      <c r="M7" s="10"/>
    </row>
    <row r="8" spans="2:13" x14ac:dyDescent="0.25">
      <c r="B8" s="27"/>
      <c r="C8" s="27"/>
      <c r="D8" s="27"/>
      <c r="E8" s="27"/>
      <c r="F8" s="27"/>
      <c r="G8" s="27"/>
      <c r="H8" s="27"/>
      <c r="I8" s="10"/>
      <c r="J8" s="10"/>
      <c r="K8" s="10"/>
      <c r="L8" s="10"/>
      <c r="M8" s="10"/>
    </row>
    <row r="9" spans="2:13" x14ac:dyDescent="0.25">
      <c r="B9" s="27"/>
      <c r="C9" s="27"/>
      <c r="D9" s="27"/>
      <c r="E9" s="27"/>
      <c r="F9" s="27"/>
      <c r="G9" s="27"/>
      <c r="H9" s="27"/>
      <c r="I9" s="10"/>
      <c r="J9" s="10"/>
      <c r="K9" s="10"/>
      <c r="L9" s="10"/>
      <c r="M9" s="10"/>
    </row>
    <row r="10" spans="2:13" x14ac:dyDescent="0.25">
      <c r="B10" s="27"/>
      <c r="C10" s="27"/>
      <c r="D10" s="27"/>
      <c r="E10" s="27"/>
      <c r="F10" s="27"/>
      <c r="G10" s="27"/>
      <c r="H10" s="27"/>
      <c r="I10" s="10"/>
      <c r="J10" s="10"/>
      <c r="K10" s="10"/>
      <c r="L10" s="10"/>
      <c r="M10" s="10"/>
    </row>
    <row r="11" spans="2:13" x14ac:dyDescent="0.25">
      <c r="B11" s="27"/>
      <c r="C11" s="27"/>
      <c r="D11" s="27"/>
      <c r="E11" s="27"/>
      <c r="F11" s="27"/>
      <c r="G11" s="27"/>
      <c r="H11" s="27"/>
    </row>
    <row r="12" spans="2:13" x14ac:dyDescent="0.25">
      <c r="B12" s="27"/>
      <c r="C12" s="27"/>
      <c r="D12" s="27"/>
      <c r="E12" s="27"/>
      <c r="F12" s="27"/>
      <c r="G12" s="27"/>
      <c r="H12" s="27"/>
    </row>
    <row r="13" spans="2:13" x14ac:dyDescent="0.25">
      <c r="B13" s="27"/>
      <c r="C13" s="27"/>
      <c r="D13" s="27"/>
      <c r="E13" s="27"/>
      <c r="F13" s="27"/>
      <c r="G13" s="27"/>
      <c r="H13" s="27"/>
    </row>
    <row r="14" spans="2:13" x14ac:dyDescent="0.25">
      <c r="B14" s="27"/>
      <c r="C14" s="27"/>
      <c r="D14" s="27"/>
      <c r="E14" s="27"/>
      <c r="F14" s="27"/>
      <c r="G14" s="27"/>
      <c r="H14" s="27"/>
      <c r="K14" s="10"/>
    </row>
    <row r="15" spans="2:13" x14ac:dyDescent="0.25">
      <c r="B15" s="27"/>
      <c r="C15" s="27"/>
      <c r="D15" s="27"/>
      <c r="E15" s="27"/>
      <c r="F15" s="27"/>
      <c r="G15" s="27"/>
      <c r="H15" s="27"/>
    </row>
    <row r="16" spans="2:13" x14ac:dyDescent="0.25">
      <c r="B16" s="27"/>
      <c r="C16" s="27"/>
      <c r="D16" s="27"/>
      <c r="E16" s="27"/>
      <c r="F16" s="27"/>
      <c r="G16" s="27"/>
      <c r="H16" s="27"/>
      <c r="I16" s="11"/>
    </row>
    <row r="17" spans="2:22" x14ac:dyDescent="0.25">
      <c r="B17" s="27"/>
      <c r="C17" s="27"/>
      <c r="D17" s="27"/>
      <c r="E17" s="27"/>
      <c r="F17" s="27"/>
      <c r="G17" s="27"/>
      <c r="H17" s="27"/>
    </row>
    <row r="18" spans="2:22" ht="15" customHeight="1" x14ac:dyDescent="0.25">
      <c r="B18" s="225" t="s">
        <v>171</v>
      </c>
      <c r="C18" s="27"/>
      <c r="D18" s="27"/>
      <c r="E18" s="27"/>
      <c r="F18" s="27"/>
      <c r="G18" s="95"/>
      <c r="H18" s="27"/>
      <c r="U18" s="96"/>
      <c r="V18" s="96"/>
    </row>
    <row r="19" spans="2:22" x14ac:dyDescent="0.25">
      <c r="B19" s="225" t="s">
        <v>172</v>
      </c>
    </row>
    <row r="20" spans="2:22" x14ac:dyDescent="0.25">
      <c r="B20" s="225"/>
    </row>
    <row r="21" spans="2:22" ht="15.75" x14ac:dyDescent="0.3">
      <c r="B21" s="5" t="s">
        <v>142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9ED6F-166E-4D68-89FC-2807AB9E9CE4}">
  <dimension ref="B1:K19"/>
  <sheetViews>
    <sheetView workbookViewId="0"/>
  </sheetViews>
  <sheetFormatPr baseColWidth="10" defaultRowHeight="15" customHeight="1" x14ac:dyDescent="0.25"/>
  <cols>
    <col min="2" max="5" width="11.42578125" customWidth="1"/>
    <col min="11" max="12" width="11.42578125" customWidth="1"/>
    <col min="14" max="14" width="11.42578125" customWidth="1"/>
  </cols>
  <sheetData>
    <row r="1" spans="2:11" ht="15" customHeight="1" x14ac:dyDescent="0.25">
      <c r="B1" s="20" t="s">
        <v>148</v>
      </c>
    </row>
    <row r="2" spans="2:11" ht="15" customHeight="1" x14ac:dyDescent="0.25">
      <c r="B2" s="4" t="s">
        <v>169</v>
      </c>
      <c r="C2" s="13"/>
      <c r="D2" s="13"/>
      <c r="F2" s="13"/>
      <c r="G2" s="13"/>
      <c r="H2" s="13"/>
    </row>
    <row r="3" spans="2:11" ht="15" customHeight="1" x14ac:dyDescent="0.25">
      <c r="B3" s="13"/>
      <c r="C3" s="13"/>
      <c r="D3" s="13"/>
      <c r="F3" s="13"/>
      <c r="G3" s="24"/>
      <c r="H3" s="177"/>
      <c r="I3" s="24"/>
      <c r="J3" s="24"/>
      <c r="K3" s="24"/>
    </row>
    <row r="4" spans="2:11" ht="15" customHeight="1" x14ac:dyDescent="0.25">
      <c r="B4" s="13"/>
      <c r="C4" s="13"/>
      <c r="D4" s="13"/>
      <c r="F4" s="13"/>
      <c r="G4" s="24"/>
      <c r="H4" s="171"/>
      <c r="I4" s="24"/>
      <c r="J4" s="24"/>
      <c r="K4" s="24"/>
    </row>
    <row r="5" spans="2:11" ht="15" customHeight="1" x14ac:dyDescent="0.25">
      <c r="G5" s="24"/>
      <c r="H5" s="24"/>
      <c r="I5" s="24"/>
      <c r="J5" s="24"/>
      <c r="K5" s="24"/>
    </row>
    <row r="6" spans="2:11" ht="15" customHeight="1" x14ac:dyDescent="0.25">
      <c r="G6" s="24"/>
      <c r="H6" s="24"/>
      <c r="I6" s="24"/>
      <c r="J6" s="24"/>
      <c r="K6" s="24"/>
    </row>
    <row r="7" spans="2:11" ht="15" customHeight="1" x14ac:dyDescent="0.25">
      <c r="G7" s="24"/>
      <c r="H7" s="24"/>
      <c r="I7" s="24"/>
      <c r="J7" s="24"/>
      <c r="K7" s="24"/>
    </row>
    <row r="19" spans="2:2" ht="15" customHeight="1" x14ac:dyDescent="0.3">
      <c r="B19" s="5" t="s">
        <v>142</v>
      </c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1"/>
  <dimension ref="B1:N20"/>
  <sheetViews>
    <sheetView workbookViewId="0"/>
  </sheetViews>
  <sheetFormatPr baseColWidth="10" defaultColWidth="11.5703125" defaultRowHeight="15" customHeight="1" x14ac:dyDescent="0.25"/>
  <cols>
    <col min="2" max="2" width="11.5703125" customWidth="1"/>
  </cols>
  <sheetData>
    <row r="1" spans="2:14" ht="15" customHeight="1" x14ac:dyDescent="0.25">
      <c r="B1" s="12" t="s">
        <v>158</v>
      </c>
    </row>
    <row r="2" spans="2:14" ht="15" customHeight="1" x14ac:dyDescent="0.25">
      <c r="B2" s="4" t="s">
        <v>169</v>
      </c>
      <c r="C2" s="9"/>
      <c r="D2" s="9"/>
      <c r="E2" s="9"/>
      <c r="F2" s="9"/>
      <c r="G2" s="9"/>
      <c r="H2" s="9"/>
      <c r="I2" s="9"/>
    </row>
    <row r="3" spans="2:14" ht="15" customHeight="1" x14ac:dyDescent="0.25">
      <c r="B3" s="9"/>
      <c r="C3" s="9"/>
      <c r="D3" s="9"/>
      <c r="E3" s="9"/>
      <c r="F3" s="9"/>
      <c r="G3" s="9"/>
      <c r="H3" s="9"/>
    </row>
    <row r="4" spans="2:14" ht="15" customHeight="1" x14ac:dyDescent="0.25">
      <c r="B4" s="9"/>
      <c r="C4" s="9"/>
      <c r="D4" s="9"/>
      <c r="E4" s="9"/>
      <c r="F4" s="9"/>
      <c r="G4" s="9"/>
      <c r="H4" s="9"/>
      <c r="J4" s="171"/>
    </row>
    <row r="5" spans="2:14" ht="15" customHeight="1" x14ac:dyDescent="0.25">
      <c r="J5" s="171"/>
    </row>
    <row r="6" spans="2:14" ht="15" customHeight="1" x14ac:dyDescent="0.25">
      <c r="J6" s="171"/>
    </row>
    <row r="7" spans="2:14" ht="15" customHeight="1" x14ac:dyDescent="0.25">
      <c r="J7" s="171"/>
    </row>
    <row r="8" spans="2:14" ht="15" customHeight="1" x14ac:dyDescent="0.25">
      <c r="J8" s="171"/>
    </row>
    <row r="9" spans="2:14" ht="15" customHeight="1" x14ac:dyDescent="0.25">
      <c r="J9" s="34"/>
      <c r="K9" s="34"/>
      <c r="L9" s="34"/>
      <c r="M9" s="34"/>
      <c r="N9" s="34"/>
    </row>
    <row r="18" spans="2:2" ht="15" customHeight="1" x14ac:dyDescent="0.25">
      <c r="B18" s="178" t="s">
        <v>170</v>
      </c>
    </row>
    <row r="20" spans="2:2" ht="15" customHeight="1" x14ac:dyDescent="0.3">
      <c r="B20" s="5" t="s">
        <v>142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2"/>
  <dimension ref="B1:J19"/>
  <sheetViews>
    <sheetView workbookViewId="0"/>
  </sheetViews>
  <sheetFormatPr baseColWidth="10" defaultRowHeight="15" customHeight="1" x14ac:dyDescent="0.25"/>
  <cols>
    <col min="11" max="20" width="11.5703125" customWidth="1"/>
  </cols>
  <sheetData>
    <row r="1" spans="2:10" ht="15" customHeight="1" x14ac:dyDescent="0.25">
      <c r="B1" s="12" t="s">
        <v>149</v>
      </c>
    </row>
    <row r="2" spans="2:10" ht="15" customHeight="1" x14ac:dyDescent="0.25">
      <c r="B2" s="4" t="s">
        <v>169</v>
      </c>
      <c r="C2" s="9"/>
      <c r="D2" s="9"/>
      <c r="E2" s="9"/>
      <c r="F2" s="9"/>
      <c r="G2" s="9"/>
      <c r="H2" s="9"/>
      <c r="I2" s="9"/>
      <c r="J2" s="9"/>
    </row>
    <row r="3" spans="2:10" ht="15" customHeight="1" x14ac:dyDescent="0.25">
      <c r="B3" s="9"/>
      <c r="C3" s="9"/>
      <c r="D3" s="9"/>
      <c r="E3" s="9"/>
      <c r="F3" s="9"/>
      <c r="G3" s="9"/>
      <c r="H3" s="9"/>
      <c r="J3" s="9"/>
    </row>
    <row r="4" spans="2:10" ht="15" customHeight="1" x14ac:dyDescent="0.25">
      <c r="B4" s="9"/>
      <c r="C4" s="9"/>
      <c r="D4" s="9"/>
      <c r="E4" s="9"/>
      <c r="F4" s="9"/>
      <c r="G4" s="9"/>
      <c r="H4" s="9"/>
      <c r="J4" s="171"/>
    </row>
    <row r="19" spans="2:2" ht="15" customHeight="1" x14ac:dyDescent="0.3">
      <c r="B19" s="5" t="s">
        <v>142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3"/>
  <dimension ref="B1:J21"/>
  <sheetViews>
    <sheetView workbookViewId="0"/>
  </sheetViews>
  <sheetFormatPr baseColWidth="10" defaultRowHeight="15" x14ac:dyDescent="0.25"/>
  <cols>
    <col min="1" max="1" width="11.5703125" customWidth="1"/>
    <col min="2" max="2" width="32.140625" customWidth="1"/>
    <col min="3" max="6" width="12.140625" customWidth="1"/>
    <col min="8" max="8" width="11.5703125" customWidth="1"/>
    <col min="10" max="10" width="11.85546875" bestFit="1" customWidth="1"/>
    <col min="13" max="13" width="11.85546875" bestFit="1" customWidth="1"/>
    <col min="14" max="14" width="12.42578125" bestFit="1" customWidth="1"/>
    <col min="16" max="16" width="14.28515625" bestFit="1" customWidth="1"/>
  </cols>
  <sheetData>
    <row r="1" spans="2:10" ht="15" customHeight="1" x14ac:dyDescent="0.25">
      <c r="B1" s="12" t="s">
        <v>136</v>
      </c>
      <c r="C1" s="12"/>
      <c r="D1" s="9"/>
      <c r="E1" s="12"/>
      <c r="F1" s="9"/>
      <c r="G1" s="9"/>
      <c r="H1" s="9"/>
    </row>
    <row r="2" spans="2:10" ht="16.5" x14ac:dyDescent="0.25">
      <c r="B2" s="4" t="s">
        <v>169</v>
      </c>
      <c r="C2" s="9"/>
      <c r="D2" s="9"/>
      <c r="E2" s="9"/>
      <c r="F2" s="9"/>
      <c r="G2" s="9"/>
      <c r="H2" s="9"/>
    </row>
    <row r="4" spans="2:10" x14ac:dyDescent="0.25">
      <c r="B4" s="267" t="s">
        <v>129</v>
      </c>
      <c r="C4" s="269" t="s">
        <v>24</v>
      </c>
      <c r="D4" s="271" t="s">
        <v>41</v>
      </c>
      <c r="E4" s="269" t="s">
        <v>42</v>
      </c>
      <c r="F4" s="252" t="s">
        <v>41</v>
      </c>
      <c r="G4" s="10"/>
      <c r="H4" s="10"/>
    </row>
    <row r="5" spans="2:10" ht="15" customHeight="1" x14ac:dyDescent="0.25">
      <c r="B5" s="268"/>
      <c r="C5" s="270"/>
      <c r="D5" s="272"/>
      <c r="E5" s="270"/>
      <c r="F5" s="273"/>
      <c r="H5" s="171"/>
    </row>
    <row r="6" spans="2:10" ht="15" customHeight="1" x14ac:dyDescent="0.25">
      <c r="B6" s="55" t="s">
        <v>20</v>
      </c>
      <c r="C6" s="56">
        <v>21558</v>
      </c>
      <c r="D6" s="61">
        <v>73.137467770389478</v>
      </c>
      <c r="E6" s="56">
        <v>19971</v>
      </c>
      <c r="F6" s="61">
        <v>67.753426516487991</v>
      </c>
      <c r="G6" s="11"/>
      <c r="H6" s="179"/>
      <c r="J6" s="168"/>
    </row>
    <row r="7" spans="2:10" ht="15" customHeight="1" x14ac:dyDescent="0.25">
      <c r="B7" s="57" t="s">
        <v>146</v>
      </c>
      <c r="C7" s="58">
        <v>1304</v>
      </c>
      <c r="D7" s="62">
        <v>4.4239381191477811</v>
      </c>
      <c r="E7" s="58">
        <v>1523</v>
      </c>
      <c r="F7" s="62">
        <v>5.166915456642692</v>
      </c>
      <c r="G7" s="11"/>
      <c r="H7" s="179"/>
      <c r="J7" s="168"/>
    </row>
    <row r="8" spans="2:10" ht="15" customHeight="1" x14ac:dyDescent="0.25">
      <c r="B8" s="55" t="s">
        <v>14</v>
      </c>
      <c r="C8" s="56">
        <v>313</v>
      </c>
      <c r="D8" s="61">
        <v>1.0618808522187542</v>
      </c>
      <c r="E8" s="56">
        <v>354</v>
      </c>
      <c r="F8" s="61">
        <v>1.2009770660876644</v>
      </c>
      <c r="G8" s="11"/>
      <c r="H8" s="179"/>
      <c r="J8" s="168"/>
    </row>
    <row r="9" spans="2:10" ht="15" customHeight="1" x14ac:dyDescent="0.25">
      <c r="B9" s="57" t="s">
        <v>15</v>
      </c>
      <c r="C9" s="58">
        <v>1621</v>
      </c>
      <c r="D9" s="62">
        <v>5.4993893336952091</v>
      </c>
      <c r="E9" s="58">
        <v>2299</v>
      </c>
      <c r="F9" s="62">
        <v>7.7995657484054819</v>
      </c>
      <c r="G9" s="11"/>
      <c r="H9" s="168"/>
      <c r="J9" s="168"/>
    </row>
    <row r="10" spans="2:10" ht="15" customHeight="1" x14ac:dyDescent="0.25">
      <c r="B10" s="55" t="s">
        <v>16</v>
      </c>
      <c r="C10" s="56">
        <v>66</v>
      </c>
      <c r="D10" s="61">
        <v>0.22391097842312391</v>
      </c>
      <c r="E10" s="56">
        <v>37</v>
      </c>
      <c r="F10" s="61">
        <v>0.12552585154023613</v>
      </c>
      <c r="G10" s="11"/>
      <c r="H10" s="168"/>
      <c r="J10" s="168"/>
    </row>
    <row r="11" spans="2:10" ht="15" customHeight="1" x14ac:dyDescent="0.25">
      <c r="B11" s="57" t="s">
        <v>17</v>
      </c>
      <c r="C11" s="58">
        <v>831</v>
      </c>
      <c r="D11" s="62">
        <v>2.8192427737820598</v>
      </c>
      <c r="E11" s="58">
        <v>612</v>
      </c>
      <c r="F11" s="62">
        <v>2.0762654362871489</v>
      </c>
      <c r="G11" s="11"/>
      <c r="H11" s="168"/>
      <c r="J11" s="168"/>
    </row>
    <row r="12" spans="2:10" ht="15" customHeight="1" x14ac:dyDescent="0.25">
      <c r="B12" s="55" t="s">
        <v>130</v>
      </c>
      <c r="C12" s="56">
        <v>3433</v>
      </c>
      <c r="D12" s="61">
        <v>11.646763468584611</v>
      </c>
      <c r="E12" s="56">
        <v>2611</v>
      </c>
      <c r="F12" s="61">
        <v>8.8580540100420677</v>
      </c>
      <c r="G12" s="11"/>
      <c r="H12" s="168"/>
      <c r="J12" s="168"/>
    </row>
    <row r="13" spans="2:10" ht="15" customHeight="1" x14ac:dyDescent="0.25">
      <c r="B13" s="57" t="s">
        <v>18</v>
      </c>
      <c r="C13" s="58">
        <v>147</v>
      </c>
      <c r="D13" s="62">
        <v>0.498710815578776</v>
      </c>
      <c r="E13" s="58">
        <v>203</v>
      </c>
      <c r="F13" s="62">
        <v>0.68869588818021432</v>
      </c>
      <c r="G13" s="11"/>
      <c r="H13" s="168"/>
      <c r="J13" s="168"/>
    </row>
    <row r="14" spans="2:10" ht="15" customHeight="1" x14ac:dyDescent="0.25">
      <c r="B14" s="55" t="s">
        <v>19</v>
      </c>
      <c r="C14" s="56">
        <v>2</v>
      </c>
      <c r="D14" s="61">
        <v>6.7851811643370877E-3</v>
      </c>
      <c r="E14" s="56">
        <v>6</v>
      </c>
      <c r="F14" s="61">
        <v>2.0355543493011264E-2</v>
      </c>
      <c r="G14" s="11"/>
      <c r="H14" s="168"/>
      <c r="J14" s="168"/>
    </row>
    <row r="15" spans="2:10" ht="15" customHeight="1" x14ac:dyDescent="0.25">
      <c r="B15" s="57" t="s">
        <v>13</v>
      </c>
      <c r="C15" s="58">
        <v>201</v>
      </c>
      <c r="D15" s="62">
        <v>0.6819107070158773</v>
      </c>
      <c r="E15" s="58">
        <v>1860</v>
      </c>
      <c r="F15" s="62">
        <v>6.3102184828334922</v>
      </c>
      <c r="G15" s="11"/>
      <c r="H15" s="168"/>
      <c r="J15" s="168"/>
    </row>
    <row r="16" spans="2:10" ht="15" customHeight="1" x14ac:dyDescent="0.25">
      <c r="B16" s="59" t="s">
        <v>43</v>
      </c>
      <c r="C16" s="60">
        <v>29476</v>
      </c>
      <c r="D16" s="94">
        <v>99.999999999999986</v>
      </c>
      <c r="E16" s="60">
        <v>29476</v>
      </c>
      <c r="F16" s="63">
        <v>100</v>
      </c>
    </row>
    <row r="17" spans="2:5" x14ac:dyDescent="0.25">
      <c r="E17" s="11"/>
    </row>
    <row r="18" spans="2:5" ht="15.75" x14ac:dyDescent="0.3">
      <c r="B18" s="5" t="s">
        <v>142</v>
      </c>
    </row>
    <row r="19" spans="2:5" x14ac:dyDescent="0.25">
      <c r="C19" s="97"/>
      <c r="E19" s="97"/>
    </row>
    <row r="20" spans="2:5" x14ac:dyDescent="0.25">
      <c r="C20" s="97"/>
      <c r="E20" s="97"/>
    </row>
    <row r="21" spans="2:5" x14ac:dyDescent="0.25">
      <c r="C21" s="97"/>
      <c r="E21" s="97"/>
    </row>
  </sheetData>
  <mergeCells count="5"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5"/>
  <dimension ref="B1:K19"/>
  <sheetViews>
    <sheetView workbookViewId="0"/>
  </sheetViews>
  <sheetFormatPr baseColWidth="10" defaultRowHeight="15" x14ac:dyDescent="0.25"/>
  <cols>
    <col min="2" max="2" width="10.85546875" customWidth="1"/>
    <col min="4" max="4" width="11.5703125" customWidth="1"/>
    <col min="5" max="5" width="10.85546875" customWidth="1"/>
  </cols>
  <sheetData>
    <row r="1" spans="2:11" x14ac:dyDescent="0.25">
      <c r="B1" s="12" t="s">
        <v>150</v>
      </c>
      <c r="C1" s="12"/>
      <c r="D1" s="9"/>
      <c r="E1" s="9"/>
      <c r="F1" s="9"/>
      <c r="G1" s="9"/>
      <c r="H1" s="9"/>
    </row>
    <row r="2" spans="2:11" ht="16.5" x14ac:dyDescent="0.25">
      <c r="B2" s="4" t="s">
        <v>169</v>
      </c>
      <c r="C2" s="9"/>
      <c r="D2" s="9"/>
      <c r="E2" s="9"/>
      <c r="F2" s="9"/>
      <c r="G2" s="9"/>
      <c r="H2" s="9"/>
    </row>
    <row r="3" spans="2:11" x14ac:dyDescent="0.25">
      <c r="B3" s="9"/>
    </row>
    <row r="4" spans="2:11" x14ac:dyDescent="0.25">
      <c r="B4" s="98"/>
      <c r="C4" s="27"/>
      <c r="D4" s="27"/>
      <c r="E4" s="27"/>
      <c r="F4" s="27"/>
      <c r="G4" s="27"/>
      <c r="H4" s="27"/>
      <c r="I4" s="27"/>
      <c r="J4" s="39"/>
      <c r="K4" s="171"/>
    </row>
    <row r="5" spans="2:11" x14ac:dyDescent="0.25">
      <c r="B5" s="27"/>
      <c r="C5" s="27"/>
      <c r="D5" s="27"/>
      <c r="E5" s="27"/>
      <c r="F5" s="27"/>
      <c r="G5" s="27"/>
      <c r="H5" s="27"/>
      <c r="I5" s="27"/>
    </row>
    <row r="6" spans="2:11" x14ac:dyDescent="0.25">
      <c r="B6" s="27"/>
      <c r="C6" s="27"/>
      <c r="D6" s="27"/>
      <c r="E6" s="27"/>
      <c r="F6" s="27"/>
      <c r="G6" s="27"/>
      <c r="H6" s="27"/>
      <c r="I6" s="27"/>
    </row>
    <row r="7" spans="2:11" x14ac:dyDescent="0.25">
      <c r="B7" s="27"/>
      <c r="C7" s="27"/>
      <c r="D7" s="27"/>
      <c r="E7" s="27"/>
      <c r="F7" s="27"/>
      <c r="G7" s="27"/>
      <c r="H7" s="27"/>
      <c r="I7" s="27"/>
    </row>
    <row r="8" spans="2:11" x14ac:dyDescent="0.25">
      <c r="B8" s="27"/>
      <c r="C8" s="27"/>
      <c r="D8" s="27"/>
      <c r="E8" s="27"/>
      <c r="F8" s="27"/>
      <c r="G8" s="27"/>
      <c r="H8" s="27"/>
      <c r="I8" s="27"/>
      <c r="K8" s="10"/>
    </row>
    <row r="9" spans="2:11" x14ac:dyDescent="0.25">
      <c r="B9" s="27"/>
      <c r="C9" s="27"/>
      <c r="D9" s="27"/>
      <c r="E9" s="27"/>
      <c r="F9" s="27"/>
      <c r="G9" s="27"/>
      <c r="H9" s="27"/>
      <c r="I9" s="27"/>
      <c r="K9" s="10"/>
    </row>
    <row r="10" spans="2:11" x14ac:dyDescent="0.25">
      <c r="B10" s="27"/>
      <c r="C10" s="27"/>
      <c r="D10" s="27"/>
      <c r="E10" s="27"/>
      <c r="F10" s="27"/>
      <c r="G10" s="27"/>
      <c r="H10" s="27"/>
      <c r="I10" s="27"/>
      <c r="K10" s="171"/>
    </row>
    <row r="11" spans="2:11" x14ac:dyDescent="0.25">
      <c r="B11" s="27"/>
      <c r="C11" s="27"/>
      <c r="D11" s="27"/>
      <c r="E11" s="27"/>
      <c r="F11" s="27"/>
      <c r="G11" s="27"/>
      <c r="H11" s="27"/>
      <c r="I11" s="27"/>
      <c r="K11" s="171"/>
    </row>
    <row r="12" spans="2:11" x14ac:dyDescent="0.25">
      <c r="B12" s="27"/>
      <c r="C12" s="27"/>
      <c r="D12" s="27"/>
      <c r="E12" s="27"/>
      <c r="F12" s="27"/>
      <c r="G12" s="27"/>
      <c r="H12" s="27"/>
      <c r="I12" s="27"/>
      <c r="K12" s="171"/>
    </row>
    <row r="13" spans="2:11" x14ac:dyDescent="0.25">
      <c r="B13" s="27"/>
      <c r="C13" s="27"/>
      <c r="D13" s="27"/>
      <c r="E13" s="27"/>
      <c r="F13" s="27"/>
      <c r="G13" s="27"/>
      <c r="H13" s="27"/>
      <c r="I13" s="27"/>
    </row>
    <row r="14" spans="2:11" x14ac:dyDescent="0.25">
      <c r="B14" s="27"/>
      <c r="C14" s="27"/>
      <c r="D14" s="27"/>
      <c r="E14" s="27"/>
      <c r="F14" s="27"/>
      <c r="G14" s="27"/>
      <c r="H14" s="27"/>
      <c r="I14" s="27"/>
    </row>
    <row r="15" spans="2:11" x14ac:dyDescent="0.25">
      <c r="B15" s="27"/>
      <c r="C15" s="27"/>
      <c r="D15" s="27"/>
      <c r="E15" s="27"/>
      <c r="F15" s="27"/>
      <c r="G15" s="27"/>
      <c r="H15" s="27"/>
      <c r="I15" s="27"/>
    </row>
    <row r="16" spans="2:11" x14ac:dyDescent="0.25">
      <c r="B16" s="27"/>
      <c r="C16" s="27"/>
      <c r="D16" s="27"/>
      <c r="E16" s="27"/>
      <c r="F16" s="27"/>
      <c r="G16" s="27"/>
      <c r="H16" s="27"/>
      <c r="I16" s="27"/>
    </row>
    <row r="17" spans="2:9" x14ac:dyDescent="0.25">
      <c r="B17" s="27"/>
      <c r="C17" s="27"/>
      <c r="D17" s="27"/>
      <c r="E17" s="27"/>
      <c r="F17" s="27"/>
      <c r="G17" s="27"/>
      <c r="H17" s="27"/>
      <c r="I17" s="27"/>
    </row>
    <row r="19" spans="2:9" ht="15.75" x14ac:dyDescent="0.3">
      <c r="B19" s="5" t="s">
        <v>142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6"/>
  <dimension ref="B1:K19"/>
  <sheetViews>
    <sheetView workbookViewId="0"/>
  </sheetViews>
  <sheetFormatPr baseColWidth="10" defaultColWidth="11.42578125" defaultRowHeight="15" x14ac:dyDescent="0.25"/>
  <sheetData>
    <row r="1" spans="2:11" x14ac:dyDescent="0.25">
      <c r="B1" s="12" t="s">
        <v>151</v>
      </c>
      <c r="C1" s="12"/>
      <c r="D1" s="9"/>
      <c r="E1" s="9"/>
      <c r="F1" s="9"/>
      <c r="G1" s="9"/>
      <c r="H1" s="9"/>
    </row>
    <row r="2" spans="2:11" ht="16.5" x14ac:dyDescent="0.25">
      <c r="B2" s="4" t="s">
        <v>169</v>
      </c>
      <c r="C2" s="9"/>
      <c r="D2" s="9"/>
      <c r="E2" s="9"/>
      <c r="F2" s="9"/>
      <c r="G2" s="9"/>
      <c r="H2" s="9"/>
    </row>
    <row r="3" spans="2:11" x14ac:dyDescent="0.25">
      <c r="B3" s="10"/>
    </row>
    <row r="4" spans="2:11" x14ac:dyDescent="0.25">
      <c r="B4" s="98"/>
      <c r="C4" s="53"/>
      <c r="D4" s="53"/>
      <c r="E4" s="53"/>
      <c r="F4" s="53"/>
      <c r="G4" s="53"/>
      <c r="H4" s="53"/>
      <c r="I4" s="27"/>
      <c r="J4" s="39"/>
      <c r="K4" s="171"/>
    </row>
    <row r="5" spans="2:11" ht="16.5" x14ac:dyDescent="0.25">
      <c r="B5" s="52"/>
      <c r="C5" s="53"/>
      <c r="D5" s="53"/>
      <c r="E5" s="53"/>
      <c r="F5" s="53"/>
      <c r="G5" s="53"/>
      <c r="H5" s="53"/>
      <c r="I5" s="27"/>
      <c r="J5" s="1"/>
    </row>
    <row r="6" spans="2:11" x14ac:dyDescent="0.25">
      <c r="B6" s="27"/>
      <c r="C6" s="27"/>
      <c r="D6" s="27"/>
      <c r="E6" s="27"/>
      <c r="F6" s="27"/>
      <c r="G6" s="27"/>
      <c r="H6" s="27"/>
      <c r="I6" s="27"/>
    </row>
    <row r="7" spans="2:11" x14ac:dyDescent="0.25">
      <c r="B7" s="27"/>
      <c r="C7" s="27"/>
      <c r="D7" s="27"/>
      <c r="E7" s="27"/>
      <c r="F7" s="27"/>
      <c r="G7" s="27"/>
      <c r="H7" s="27"/>
      <c r="I7" s="27"/>
    </row>
    <row r="8" spans="2:11" x14ac:dyDescent="0.25">
      <c r="B8" s="27"/>
      <c r="C8" s="27"/>
      <c r="D8" s="27"/>
      <c r="E8" s="27"/>
      <c r="F8" s="27"/>
      <c r="G8" s="27"/>
      <c r="H8" s="27"/>
      <c r="I8" s="27"/>
    </row>
    <row r="9" spans="2:11" x14ac:dyDescent="0.25">
      <c r="B9" s="27"/>
      <c r="C9" s="27"/>
      <c r="D9" s="27"/>
      <c r="E9" s="27"/>
      <c r="F9" s="27"/>
      <c r="G9" s="27"/>
      <c r="H9" s="27"/>
      <c r="I9" s="27"/>
    </row>
    <row r="10" spans="2:11" x14ac:dyDescent="0.25">
      <c r="B10" s="27"/>
      <c r="C10" s="27"/>
      <c r="D10" s="27"/>
      <c r="E10" s="27"/>
      <c r="F10" s="27"/>
      <c r="G10" s="27"/>
      <c r="H10" s="27"/>
      <c r="I10" s="27"/>
    </row>
    <row r="11" spans="2:11" x14ac:dyDescent="0.25">
      <c r="B11" s="27"/>
      <c r="C11" s="27"/>
      <c r="D11" s="27"/>
      <c r="E11" s="27"/>
      <c r="F11" s="27"/>
      <c r="G11" s="27"/>
      <c r="H11" s="27"/>
      <c r="I11" s="27"/>
    </row>
    <row r="12" spans="2:11" x14ac:dyDescent="0.25">
      <c r="B12" s="27"/>
      <c r="C12" s="27"/>
      <c r="D12" s="27"/>
      <c r="E12" s="27"/>
      <c r="F12" s="27"/>
      <c r="G12" s="27"/>
      <c r="H12" s="27"/>
      <c r="I12" s="27"/>
    </row>
    <row r="13" spans="2:11" x14ac:dyDescent="0.25">
      <c r="B13" s="27"/>
      <c r="C13" s="27"/>
      <c r="D13" s="27"/>
      <c r="E13" s="27"/>
      <c r="F13" s="27"/>
      <c r="G13" s="27"/>
      <c r="H13" s="27"/>
      <c r="I13" s="27"/>
    </row>
    <row r="14" spans="2:11" x14ac:dyDescent="0.25">
      <c r="B14" s="27"/>
      <c r="C14" s="27"/>
      <c r="D14" s="27"/>
      <c r="E14" s="27"/>
      <c r="F14" s="27"/>
      <c r="G14" s="27"/>
      <c r="H14" s="27"/>
      <c r="I14" s="27"/>
    </row>
    <row r="15" spans="2:11" x14ac:dyDescent="0.25">
      <c r="B15" s="27"/>
      <c r="C15" s="27"/>
      <c r="D15" s="27"/>
      <c r="E15" s="27"/>
      <c r="F15" s="27"/>
      <c r="G15" s="27"/>
      <c r="H15" s="27"/>
      <c r="I15" s="27"/>
    </row>
    <row r="16" spans="2:11" x14ac:dyDescent="0.25">
      <c r="B16" s="27"/>
      <c r="C16" s="27"/>
      <c r="D16" s="27"/>
      <c r="E16" s="27"/>
      <c r="F16" s="27"/>
      <c r="G16" s="27"/>
      <c r="H16" s="27"/>
      <c r="I16" s="27"/>
    </row>
    <row r="17" spans="2:9" x14ac:dyDescent="0.25">
      <c r="B17" s="27"/>
      <c r="C17" s="27"/>
      <c r="D17" s="27"/>
      <c r="E17" s="27"/>
      <c r="F17" s="27"/>
      <c r="G17" s="27"/>
      <c r="H17" s="27"/>
      <c r="I17" s="27"/>
    </row>
    <row r="19" spans="2:9" ht="15.75" x14ac:dyDescent="0.3">
      <c r="B19" s="5" t="s">
        <v>142</v>
      </c>
    </row>
  </sheetData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8"/>
  <dimension ref="B1:O30"/>
  <sheetViews>
    <sheetView workbookViewId="0"/>
  </sheetViews>
  <sheetFormatPr baseColWidth="10" defaultRowHeight="15" x14ac:dyDescent="0.25"/>
  <cols>
    <col min="5" max="5" width="11.85546875" bestFit="1" customWidth="1"/>
  </cols>
  <sheetData>
    <row r="1" spans="2:15" x14ac:dyDescent="0.25">
      <c r="B1" s="12" t="s">
        <v>152</v>
      </c>
      <c r="C1" s="12"/>
      <c r="D1" s="9"/>
      <c r="E1" s="9"/>
      <c r="F1" s="9"/>
      <c r="G1" s="9"/>
      <c r="H1" s="9"/>
    </row>
    <row r="2" spans="2:15" ht="16.5" x14ac:dyDescent="0.25">
      <c r="B2" s="4" t="s">
        <v>169</v>
      </c>
      <c r="C2" s="9"/>
      <c r="D2" s="9"/>
      <c r="E2" s="9"/>
      <c r="F2" s="9"/>
      <c r="G2" s="9"/>
      <c r="H2" s="9"/>
    </row>
    <row r="3" spans="2:15" x14ac:dyDescent="0.25">
      <c r="C3" s="9"/>
      <c r="D3" s="9"/>
      <c r="E3" s="9"/>
      <c r="F3" s="9"/>
      <c r="G3" s="9"/>
      <c r="H3" s="9"/>
    </row>
    <row r="4" spans="2:15" x14ac:dyDescent="0.25">
      <c r="B4" s="10"/>
      <c r="I4" s="1"/>
      <c r="J4" s="171"/>
    </row>
    <row r="5" spans="2:15" x14ac:dyDescent="0.25">
      <c r="I5" s="1"/>
      <c r="J5" s="171"/>
    </row>
    <row r="6" spans="2:15" x14ac:dyDescent="0.25">
      <c r="I6" s="1"/>
      <c r="J6" s="171"/>
    </row>
    <row r="7" spans="2:15" x14ac:dyDescent="0.25">
      <c r="I7" s="1"/>
    </row>
    <row r="8" spans="2:15" x14ac:dyDescent="0.25">
      <c r="I8" s="1"/>
    </row>
    <row r="9" spans="2:15" x14ac:dyDescent="0.25">
      <c r="I9" s="1"/>
    </row>
    <row r="10" spans="2:15" ht="15" customHeight="1" x14ac:dyDescent="0.25">
      <c r="I10" s="1"/>
      <c r="J10" s="100"/>
      <c r="K10" s="100"/>
      <c r="L10" s="100"/>
      <c r="M10" s="100"/>
      <c r="N10" s="100"/>
      <c r="O10" s="100"/>
    </row>
    <row r="11" spans="2:15" ht="15" customHeight="1" x14ac:dyDescent="0.25">
      <c r="I11" s="1"/>
      <c r="J11" s="100"/>
      <c r="K11" s="100"/>
      <c r="L11" s="100"/>
      <c r="M11" s="100"/>
      <c r="N11" s="100"/>
      <c r="O11" s="100"/>
    </row>
    <row r="12" spans="2:15" ht="15" customHeight="1" x14ac:dyDescent="0.25">
      <c r="I12" s="1"/>
      <c r="J12" s="100"/>
      <c r="K12" s="100"/>
      <c r="L12" s="100"/>
      <c r="M12" s="100"/>
      <c r="N12" s="100"/>
      <c r="O12" s="100"/>
    </row>
    <row r="13" spans="2:15" x14ac:dyDescent="0.25">
      <c r="I13" s="1"/>
      <c r="J13" s="100"/>
      <c r="K13" s="100"/>
      <c r="L13" s="100"/>
      <c r="M13" s="100"/>
      <c r="N13" s="100"/>
      <c r="O13" s="100"/>
    </row>
    <row r="14" spans="2:15" x14ac:dyDescent="0.25">
      <c r="I14" s="1"/>
      <c r="J14" s="100"/>
      <c r="K14" s="100"/>
      <c r="L14" s="100"/>
      <c r="M14" s="100"/>
      <c r="N14" s="100"/>
      <c r="O14" s="100"/>
    </row>
    <row r="15" spans="2:15" ht="15" customHeight="1" x14ac:dyDescent="0.25">
      <c r="I15" s="1"/>
      <c r="J15" s="65"/>
      <c r="K15" s="65"/>
      <c r="L15" s="65"/>
      <c r="M15" s="65"/>
      <c r="N15" s="65"/>
      <c r="O15" s="65"/>
    </row>
    <row r="16" spans="2:15" x14ac:dyDescent="0.25">
      <c r="I16" s="1"/>
      <c r="J16" s="65"/>
      <c r="K16" s="65"/>
      <c r="L16" s="65"/>
      <c r="M16" s="65"/>
      <c r="N16" s="65"/>
      <c r="O16" s="65"/>
    </row>
    <row r="17" spans="2:15" ht="15.75" x14ac:dyDescent="0.3">
      <c r="B17" s="5" t="s">
        <v>142</v>
      </c>
      <c r="I17" s="65"/>
      <c r="J17" s="65"/>
      <c r="K17" s="65"/>
      <c r="L17" s="65"/>
      <c r="M17" s="65"/>
      <c r="N17" s="65"/>
      <c r="O17" s="65"/>
    </row>
    <row r="18" spans="2:15" x14ac:dyDescent="0.25">
      <c r="I18" s="65"/>
      <c r="J18" s="65"/>
      <c r="K18" s="65"/>
      <c r="L18" s="65"/>
      <c r="M18" s="65"/>
      <c r="N18" s="65"/>
      <c r="O18" s="65"/>
    </row>
    <row r="19" spans="2:15" ht="15.75" x14ac:dyDescent="0.3">
      <c r="B19" s="5" t="s">
        <v>142</v>
      </c>
    </row>
    <row r="28" spans="2:15" x14ac:dyDescent="0.25">
      <c r="H28" s="97"/>
      <c r="I28" s="97"/>
      <c r="J28" s="97"/>
    </row>
    <row r="29" spans="2:15" x14ac:dyDescent="0.25">
      <c r="H29" s="97"/>
      <c r="I29" s="97"/>
      <c r="J29" s="97"/>
    </row>
    <row r="30" spans="2:15" x14ac:dyDescent="0.25">
      <c r="H30" s="97"/>
      <c r="I30" s="97"/>
      <c r="J30" s="97"/>
    </row>
  </sheetData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30"/>
  <dimension ref="B1:H19"/>
  <sheetViews>
    <sheetView workbookViewId="0"/>
  </sheetViews>
  <sheetFormatPr baseColWidth="10" defaultRowHeight="15" customHeight="1" x14ac:dyDescent="0.25"/>
  <cols>
    <col min="1" max="5" width="11.42578125" customWidth="1"/>
  </cols>
  <sheetData>
    <row r="1" spans="2:8" ht="15" customHeight="1" x14ac:dyDescent="0.25">
      <c r="B1" s="12" t="s">
        <v>153</v>
      </c>
    </row>
    <row r="2" spans="2:8" ht="15" customHeight="1" x14ac:dyDescent="0.25">
      <c r="B2" s="4" t="s">
        <v>169</v>
      </c>
    </row>
    <row r="4" spans="2:8" ht="15" customHeight="1" x14ac:dyDescent="0.25">
      <c r="G4" s="39"/>
      <c r="H4" s="171"/>
    </row>
    <row r="5" spans="2:8" ht="15" customHeight="1" x14ac:dyDescent="0.25">
      <c r="F5" s="1"/>
    </row>
    <row r="19" spans="2:2" ht="15" customHeight="1" x14ac:dyDescent="0.3">
      <c r="B19" s="5" t="s">
        <v>142</v>
      </c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32"/>
  <dimension ref="B1:K19"/>
  <sheetViews>
    <sheetView workbookViewId="0"/>
  </sheetViews>
  <sheetFormatPr baseColWidth="10" defaultRowHeight="15" customHeight="1" x14ac:dyDescent="0.25"/>
  <cols>
    <col min="2" max="2" width="11.5703125" customWidth="1"/>
  </cols>
  <sheetData>
    <row r="1" spans="2:11" ht="15" customHeight="1" x14ac:dyDescent="0.3">
      <c r="B1" s="18" t="s">
        <v>154</v>
      </c>
      <c r="C1" s="16"/>
      <c r="D1" s="16"/>
      <c r="E1" s="16"/>
      <c r="F1" s="16"/>
      <c r="G1" s="16"/>
      <c r="H1" s="16"/>
    </row>
    <row r="2" spans="2:11" ht="15" customHeight="1" x14ac:dyDescent="0.3">
      <c r="B2" s="25" t="s">
        <v>169</v>
      </c>
      <c r="C2" s="16"/>
      <c r="D2" s="16"/>
      <c r="E2" s="16"/>
      <c r="F2" s="16"/>
      <c r="G2" s="16"/>
      <c r="H2" s="16"/>
    </row>
    <row r="3" spans="2:11" ht="15" customHeight="1" x14ac:dyDescent="0.3">
      <c r="B3" s="16"/>
      <c r="C3" s="16"/>
      <c r="D3" s="16"/>
      <c r="E3" s="16"/>
      <c r="F3" s="16"/>
      <c r="H3" s="16"/>
    </row>
    <row r="4" spans="2:11" ht="15" customHeight="1" x14ac:dyDescent="0.3">
      <c r="B4" s="50"/>
      <c r="C4" s="50"/>
      <c r="D4" s="50"/>
      <c r="E4" s="50"/>
      <c r="F4" s="50"/>
    </row>
    <row r="5" spans="2:11" ht="15" customHeight="1" x14ac:dyDescent="0.3">
      <c r="B5" s="50"/>
      <c r="C5" s="50"/>
      <c r="D5" s="50"/>
      <c r="E5" s="50"/>
      <c r="F5" s="50"/>
      <c r="H5" s="65"/>
      <c r="I5" s="65"/>
      <c r="J5" s="65"/>
      <c r="K5" s="65"/>
    </row>
    <row r="6" spans="2:11" ht="15" customHeight="1" x14ac:dyDescent="0.3">
      <c r="B6" s="50"/>
      <c r="C6" s="50"/>
      <c r="D6" s="50"/>
      <c r="E6" s="50"/>
      <c r="F6" s="50"/>
      <c r="G6" s="65"/>
      <c r="H6" s="65"/>
      <c r="I6" s="65"/>
      <c r="J6" s="65"/>
      <c r="K6" s="65"/>
    </row>
    <row r="7" spans="2:11" ht="15" customHeight="1" x14ac:dyDescent="0.3">
      <c r="B7" s="50"/>
      <c r="C7" s="50"/>
      <c r="D7" s="50"/>
      <c r="E7" s="50"/>
      <c r="F7" s="50"/>
      <c r="G7" s="65"/>
      <c r="H7" s="65"/>
      <c r="I7" s="65"/>
      <c r="J7" s="65"/>
      <c r="K7" s="65"/>
    </row>
    <row r="8" spans="2:11" ht="15" customHeight="1" x14ac:dyDescent="0.3">
      <c r="B8" s="50"/>
      <c r="C8" s="50"/>
      <c r="D8" s="50"/>
      <c r="E8" s="50"/>
      <c r="F8" s="50"/>
      <c r="G8" s="65"/>
      <c r="H8" s="65"/>
      <c r="I8" s="65"/>
      <c r="J8" s="65"/>
      <c r="K8" s="65"/>
    </row>
    <row r="9" spans="2:11" ht="15" customHeight="1" x14ac:dyDescent="0.3">
      <c r="B9" s="50"/>
      <c r="C9" s="50"/>
      <c r="D9" s="50"/>
      <c r="E9" s="50"/>
      <c r="F9" s="50"/>
      <c r="G9" s="65"/>
      <c r="H9" s="65"/>
      <c r="I9" s="65"/>
      <c r="J9" s="65"/>
      <c r="K9" s="65"/>
    </row>
    <row r="10" spans="2:11" ht="15" customHeight="1" x14ac:dyDescent="0.3">
      <c r="B10" s="50"/>
      <c r="C10" s="50"/>
      <c r="D10" s="50"/>
      <c r="E10" s="50"/>
      <c r="F10" s="50"/>
      <c r="G10" s="65"/>
      <c r="H10" s="65"/>
      <c r="I10" s="65"/>
      <c r="J10" s="65"/>
      <c r="K10" s="65"/>
    </row>
    <row r="11" spans="2:11" ht="15" customHeight="1" x14ac:dyDescent="0.3">
      <c r="B11" s="50"/>
      <c r="C11" s="50"/>
      <c r="D11" s="50"/>
      <c r="E11" s="50"/>
      <c r="F11" s="50"/>
      <c r="H11" s="65"/>
      <c r="I11" s="65"/>
      <c r="J11" s="65"/>
      <c r="K11" s="65"/>
    </row>
    <row r="12" spans="2:11" ht="15" customHeight="1" x14ac:dyDescent="0.3">
      <c r="B12" s="50"/>
      <c r="C12" s="50"/>
      <c r="D12" s="50"/>
      <c r="E12" s="50"/>
      <c r="F12" s="50"/>
      <c r="G12" s="51"/>
      <c r="H12" s="65"/>
      <c r="I12" s="65"/>
      <c r="J12" s="65"/>
      <c r="K12" s="65"/>
    </row>
    <row r="13" spans="2:11" ht="15" customHeight="1" x14ac:dyDescent="0.3">
      <c r="B13" s="50"/>
      <c r="C13" s="50"/>
      <c r="D13" s="50"/>
      <c r="E13" s="50"/>
      <c r="F13" s="50"/>
      <c r="G13" s="65"/>
      <c r="H13" s="65"/>
      <c r="I13" s="65"/>
      <c r="J13" s="65"/>
      <c r="K13" s="65"/>
    </row>
    <row r="14" spans="2:11" ht="15" customHeight="1" x14ac:dyDescent="0.3">
      <c r="B14" s="50"/>
      <c r="C14" s="50"/>
      <c r="D14" s="50"/>
      <c r="E14" s="50"/>
      <c r="F14" s="50"/>
      <c r="G14" s="65"/>
      <c r="H14" s="65"/>
      <c r="I14" s="65"/>
      <c r="J14" s="65"/>
      <c r="K14" s="65"/>
    </row>
    <row r="15" spans="2:11" ht="15" customHeight="1" x14ac:dyDescent="0.3">
      <c r="B15" s="50"/>
      <c r="C15" s="50"/>
      <c r="D15" s="50"/>
      <c r="E15" s="50"/>
      <c r="F15" s="50"/>
      <c r="G15" s="65"/>
      <c r="H15" s="65"/>
      <c r="I15" s="65"/>
      <c r="J15" s="65"/>
      <c r="K15" s="65"/>
    </row>
    <row r="16" spans="2:11" ht="15" customHeight="1" x14ac:dyDescent="0.3">
      <c r="B16" s="50"/>
      <c r="C16" s="50"/>
      <c r="D16" s="50"/>
      <c r="E16" s="50"/>
      <c r="F16" s="50"/>
      <c r="G16" s="65"/>
      <c r="H16" s="65"/>
      <c r="I16" s="65"/>
      <c r="J16" s="65"/>
      <c r="K16" s="65"/>
    </row>
    <row r="17" spans="2:11" ht="15" customHeight="1" x14ac:dyDescent="0.3">
      <c r="B17" s="27"/>
      <c r="C17" s="27"/>
      <c r="D17" s="27"/>
      <c r="E17" s="27"/>
      <c r="F17" s="50"/>
      <c r="G17" s="65"/>
      <c r="H17" s="65"/>
      <c r="I17" s="65"/>
      <c r="J17" s="65"/>
      <c r="K17" s="65"/>
    </row>
    <row r="19" spans="2:11" ht="15" customHeight="1" x14ac:dyDescent="0.3">
      <c r="B19" s="5" t="s">
        <v>142</v>
      </c>
    </row>
  </sheetData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34"/>
  <dimension ref="B1:J16"/>
  <sheetViews>
    <sheetView workbookViewId="0"/>
  </sheetViews>
  <sheetFormatPr baseColWidth="10" defaultRowHeight="15" x14ac:dyDescent="0.25"/>
  <cols>
    <col min="1" max="1" width="11.5703125" customWidth="1"/>
    <col min="2" max="2" width="23.7109375" customWidth="1"/>
    <col min="3" max="4" width="12.42578125" customWidth="1"/>
    <col min="7" max="7" width="11.85546875" bestFit="1" customWidth="1"/>
    <col min="8" max="8" width="11.5703125" customWidth="1"/>
  </cols>
  <sheetData>
    <row r="1" spans="2:10" ht="15" customHeight="1" x14ac:dyDescent="0.25">
      <c r="B1" s="12" t="s">
        <v>133</v>
      </c>
      <c r="C1" s="12"/>
      <c r="D1" s="9"/>
      <c r="E1" s="9"/>
      <c r="F1" s="9"/>
      <c r="G1" s="9"/>
      <c r="H1" s="9"/>
    </row>
    <row r="2" spans="2:10" ht="16.5" x14ac:dyDescent="0.25">
      <c r="B2" s="4" t="s">
        <v>169</v>
      </c>
      <c r="C2" s="9"/>
      <c r="D2" s="9"/>
      <c r="E2" s="9"/>
      <c r="F2" s="9"/>
      <c r="G2" s="9"/>
      <c r="H2" s="9"/>
    </row>
    <row r="4" spans="2:10" x14ac:dyDescent="0.25">
      <c r="B4" s="274" t="s">
        <v>44</v>
      </c>
      <c r="C4" s="269" t="s">
        <v>24</v>
      </c>
      <c r="D4" s="252" t="s">
        <v>41</v>
      </c>
      <c r="E4" s="39"/>
      <c r="F4" s="171"/>
    </row>
    <row r="5" spans="2:10" ht="15" customHeight="1" x14ac:dyDescent="0.25">
      <c r="B5" s="275"/>
      <c r="C5" s="270"/>
      <c r="D5" s="273"/>
      <c r="E5" s="11"/>
    </row>
    <row r="6" spans="2:10" ht="15" customHeight="1" x14ac:dyDescent="0.25">
      <c r="B6" s="55" t="s">
        <v>21</v>
      </c>
      <c r="C6" s="180">
        <v>9544</v>
      </c>
      <c r="D6" s="61">
        <v>32.4</v>
      </c>
      <c r="E6" s="1"/>
    </row>
    <row r="7" spans="2:10" ht="15" customHeight="1" x14ac:dyDescent="0.25">
      <c r="B7" s="57" t="s">
        <v>22</v>
      </c>
      <c r="C7" s="181">
        <v>8082</v>
      </c>
      <c r="D7" s="62">
        <v>27.4</v>
      </c>
    </row>
    <row r="8" spans="2:10" ht="15" customHeight="1" x14ac:dyDescent="0.25">
      <c r="B8" s="55" t="s">
        <v>23</v>
      </c>
      <c r="C8" s="180">
        <v>4613</v>
      </c>
      <c r="D8" s="61">
        <v>15.7</v>
      </c>
      <c r="E8" s="164"/>
      <c r="F8" s="164"/>
      <c r="H8" s="164"/>
      <c r="I8" s="164"/>
      <c r="J8" s="164"/>
    </row>
    <row r="9" spans="2:10" ht="15" customHeight="1" x14ac:dyDescent="0.25">
      <c r="B9" s="57" t="s">
        <v>122</v>
      </c>
      <c r="C9" s="181">
        <v>2446</v>
      </c>
      <c r="D9" s="62">
        <v>8.3000000000000007</v>
      </c>
    </row>
    <row r="10" spans="2:10" ht="15" customHeight="1" x14ac:dyDescent="0.25">
      <c r="B10" s="55" t="s">
        <v>123</v>
      </c>
      <c r="C10" s="180">
        <v>1463</v>
      </c>
      <c r="D10" s="61">
        <v>5</v>
      </c>
    </row>
    <row r="11" spans="2:10" ht="15" customHeight="1" x14ac:dyDescent="0.25">
      <c r="B11" s="57" t="s">
        <v>124</v>
      </c>
      <c r="C11" s="181">
        <v>890</v>
      </c>
      <c r="D11" s="62">
        <v>3</v>
      </c>
    </row>
    <row r="12" spans="2:10" ht="15" customHeight="1" x14ac:dyDescent="0.25">
      <c r="B12" s="55" t="s">
        <v>125</v>
      </c>
      <c r="C12" s="180">
        <v>2438</v>
      </c>
      <c r="D12" s="61">
        <v>8.1999999999999993</v>
      </c>
    </row>
    <row r="13" spans="2:10" ht="15" customHeight="1" x14ac:dyDescent="0.25">
      <c r="B13" s="57" t="s">
        <v>13</v>
      </c>
      <c r="C13" s="181">
        <v>0</v>
      </c>
      <c r="D13" s="62">
        <v>0</v>
      </c>
    </row>
    <row r="14" spans="2:10" ht="15" customHeight="1" x14ac:dyDescent="0.25">
      <c r="B14" s="59" t="s">
        <v>43</v>
      </c>
      <c r="C14" s="60">
        <v>29476</v>
      </c>
      <c r="D14" s="63">
        <v>100</v>
      </c>
    </row>
    <row r="16" spans="2:10" ht="15.75" x14ac:dyDescent="0.3">
      <c r="B16" s="5" t="s">
        <v>142</v>
      </c>
    </row>
  </sheetData>
  <mergeCells count="3">
    <mergeCell ref="B4:B5"/>
    <mergeCell ref="C4:C5"/>
    <mergeCell ref="D4:D5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36"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6"/>
  <dimension ref="B1:J54"/>
  <sheetViews>
    <sheetView workbookViewId="0"/>
  </sheetViews>
  <sheetFormatPr baseColWidth="10" defaultRowHeight="15" x14ac:dyDescent="0.25"/>
  <cols>
    <col min="8" max="8" width="12.28515625" customWidth="1"/>
  </cols>
  <sheetData>
    <row r="1" spans="2:10" x14ac:dyDescent="0.25">
      <c r="B1" s="7" t="s">
        <v>155</v>
      </c>
    </row>
    <row r="2" spans="2:10" ht="16.5" x14ac:dyDescent="0.25">
      <c r="B2" s="4" t="s">
        <v>165</v>
      </c>
      <c r="I2" s="34"/>
    </row>
    <row r="3" spans="2:10" x14ac:dyDescent="0.25">
      <c r="I3" s="171"/>
    </row>
    <row r="4" spans="2:10" x14ac:dyDescent="0.25">
      <c r="B4" s="27"/>
      <c r="C4" s="27"/>
      <c r="D4" s="27"/>
      <c r="E4" s="27"/>
      <c r="F4" s="27"/>
      <c r="G4" s="27"/>
      <c r="H4" s="98"/>
      <c r="J4" s="34"/>
    </row>
    <row r="5" spans="2:10" x14ac:dyDescent="0.25">
      <c r="B5" s="27"/>
      <c r="C5" s="27"/>
      <c r="D5" s="27"/>
      <c r="E5" s="27"/>
      <c r="F5" s="27"/>
      <c r="G5" s="27"/>
      <c r="H5" s="98"/>
    </row>
    <row r="6" spans="2:10" x14ac:dyDescent="0.25">
      <c r="B6" s="27"/>
      <c r="C6" s="27"/>
      <c r="D6" s="27"/>
      <c r="E6" s="27"/>
      <c r="F6" s="27"/>
      <c r="G6" s="27"/>
      <c r="H6" s="27"/>
    </row>
    <row r="7" spans="2:10" x14ac:dyDescent="0.25">
      <c r="B7" s="27"/>
      <c r="C7" s="27"/>
      <c r="D7" s="27"/>
      <c r="E7" s="27"/>
      <c r="F7" s="27"/>
      <c r="G7" s="27"/>
      <c r="H7" s="27"/>
    </row>
    <row r="8" spans="2:10" x14ac:dyDescent="0.25">
      <c r="B8" s="27"/>
      <c r="C8" s="27"/>
      <c r="D8" s="27"/>
      <c r="E8" s="27"/>
      <c r="F8" s="27"/>
      <c r="G8" s="27"/>
      <c r="H8" s="27"/>
    </row>
    <row r="9" spans="2:10" x14ac:dyDescent="0.25">
      <c r="B9" s="27"/>
      <c r="C9" s="27"/>
      <c r="D9" s="27"/>
      <c r="E9" s="27"/>
      <c r="F9" s="27"/>
      <c r="G9" s="27"/>
      <c r="H9" s="27"/>
    </row>
    <row r="10" spans="2:10" x14ac:dyDescent="0.25">
      <c r="B10" s="27"/>
      <c r="C10" s="27"/>
      <c r="D10" s="27"/>
      <c r="E10" s="27"/>
      <c r="F10" s="27"/>
      <c r="G10" s="27"/>
      <c r="H10" s="27"/>
    </row>
    <row r="11" spans="2:10" x14ac:dyDescent="0.25">
      <c r="B11" s="27"/>
      <c r="C11" s="27"/>
      <c r="D11" s="27"/>
      <c r="E11" s="27"/>
      <c r="F11" s="27"/>
      <c r="G11" s="27"/>
      <c r="H11" s="27"/>
    </row>
    <row r="12" spans="2:10" x14ac:dyDescent="0.25">
      <c r="B12" s="27"/>
      <c r="C12" s="27"/>
      <c r="D12" s="27"/>
      <c r="E12" s="27"/>
      <c r="F12" s="27"/>
      <c r="G12" s="27"/>
      <c r="H12" s="27"/>
    </row>
    <row r="13" spans="2:10" x14ac:dyDescent="0.25">
      <c r="B13" s="27"/>
      <c r="C13" s="27"/>
      <c r="D13" s="27"/>
      <c r="E13" s="27"/>
      <c r="F13" s="27"/>
      <c r="G13" s="27"/>
      <c r="H13" s="27"/>
    </row>
    <row r="14" spans="2:10" x14ac:dyDescent="0.25">
      <c r="B14" s="27"/>
      <c r="C14" s="27"/>
      <c r="D14" s="27"/>
      <c r="E14" s="27"/>
      <c r="F14" s="27"/>
      <c r="G14" s="27"/>
      <c r="H14" s="27"/>
    </row>
    <row r="15" spans="2:10" x14ac:dyDescent="0.25">
      <c r="B15" s="27"/>
      <c r="C15" s="27"/>
      <c r="D15" s="27"/>
      <c r="E15" s="27"/>
      <c r="F15" s="27"/>
      <c r="G15" s="27"/>
      <c r="H15" s="27"/>
    </row>
    <row r="16" spans="2:10" x14ac:dyDescent="0.25">
      <c r="B16" s="27"/>
      <c r="C16" s="27"/>
      <c r="D16" s="27"/>
      <c r="E16" s="27"/>
      <c r="F16" s="27"/>
      <c r="G16" s="27"/>
      <c r="H16" s="27"/>
    </row>
    <row r="17" spans="2:9" x14ac:dyDescent="0.25">
      <c r="B17" s="27"/>
      <c r="C17" s="27"/>
      <c r="D17" s="27"/>
      <c r="E17" s="27"/>
      <c r="F17" s="27"/>
      <c r="G17" s="27"/>
      <c r="H17" s="27"/>
    </row>
    <row r="18" spans="2:9" x14ac:dyDescent="0.25">
      <c r="B18" s="27"/>
      <c r="C18" s="27"/>
      <c r="D18" s="27"/>
      <c r="E18" s="27"/>
      <c r="F18" s="27"/>
      <c r="G18" s="27"/>
      <c r="H18" s="27"/>
    </row>
    <row r="19" spans="2:9" x14ac:dyDescent="0.25">
      <c r="B19" s="27"/>
      <c r="C19" s="27"/>
      <c r="D19" s="27"/>
      <c r="E19" s="27"/>
      <c r="F19" s="27"/>
      <c r="G19" s="27"/>
      <c r="H19" s="27"/>
    </row>
    <row r="20" spans="2:9" x14ac:dyDescent="0.25">
      <c r="B20" s="27"/>
      <c r="C20" s="27"/>
      <c r="D20" s="27"/>
      <c r="E20" s="27"/>
      <c r="F20" s="27"/>
      <c r="G20" s="27"/>
      <c r="H20" s="27"/>
    </row>
    <row r="21" spans="2:9" x14ac:dyDescent="0.25">
      <c r="B21" s="27"/>
      <c r="C21" s="27"/>
      <c r="D21" s="27"/>
      <c r="E21" s="27"/>
      <c r="F21" s="27"/>
      <c r="G21" s="27"/>
      <c r="H21" s="27"/>
    </row>
    <row r="22" spans="2:9" x14ac:dyDescent="0.25">
      <c r="B22" s="27"/>
      <c r="C22" s="27"/>
      <c r="D22" s="27"/>
      <c r="E22" s="27"/>
      <c r="F22" s="27"/>
      <c r="G22" s="27"/>
      <c r="H22" s="21"/>
      <c r="I22" s="1"/>
    </row>
    <row r="23" spans="2:9" x14ac:dyDescent="0.25">
      <c r="B23" s="27"/>
      <c r="C23" s="27"/>
      <c r="D23" s="27"/>
      <c r="E23" s="27"/>
      <c r="F23" s="27"/>
      <c r="G23" s="27"/>
      <c r="H23" s="21"/>
      <c r="I23" s="1"/>
    </row>
    <row r="24" spans="2:9" x14ac:dyDescent="0.25">
      <c r="B24" s="27"/>
      <c r="C24" s="27"/>
      <c r="D24" s="27"/>
      <c r="E24" s="27"/>
      <c r="F24" s="27"/>
      <c r="G24" s="27"/>
      <c r="H24" s="21"/>
      <c r="I24" s="1"/>
    </row>
    <row r="25" spans="2:9" x14ac:dyDescent="0.25">
      <c r="B25" s="27"/>
      <c r="C25" s="27"/>
      <c r="D25" s="27"/>
      <c r="E25" s="27"/>
      <c r="F25" s="27"/>
      <c r="G25" s="27"/>
      <c r="H25" s="21"/>
      <c r="I25" s="1"/>
    </row>
    <row r="26" spans="2:9" x14ac:dyDescent="0.25">
      <c r="B26" s="27"/>
      <c r="C26" s="27"/>
      <c r="D26" s="27"/>
      <c r="E26" s="27"/>
      <c r="F26" s="27"/>
      <c r="G26" s="27"/>
      <c r="H26" s="21"/>
      <c r="I26" s="1"/>
    </row>
    <row r="27" spans="2:9" x14ac:dyDescent="0.25">
      <c r="B27" s="27"/>
      <c r="C27" s="27"/>
      <c r="D27" s="27"/>
      <c r="E27" s="27"/>
      <c r="F27" s="27"/>
      <c r="G27" s="27"/>
      <c r="H27" s="21"/>
      <c r="I27" s="1"/>
    </row>
    <row r="28" spans="2:9" x14ac:dyDescent="0.25">
      <c r="B28" s="27"/>
      <c r="C28" s="27"/>
      <c r="D28" s="27"/>
      <c r="E28" s="27"/>
      <c r="F28" s="27"/>
      <c r="G28" s="27"/>
      <c r="H28" s="21"/>
      <c r="I28" s="1"/>
    </row>
    <row r="29" spans="2:9" x14ac:dyDescent="0.25">
      <c r="B29" s="27"/>
      <c r="C29" s="27"/>
      <c r="D29" s="27"/>
      <c r="E29" s="27"/>
      <c r="F29" s="27"/>
      <c r="G29" s="27"/>
      <c r="H29" s="21"/>
      <c r="I29" s="1"/>
    </row>
    <row r="30" spans="2:9" x14ac:dyDescent="0.25">
      <c r="B30" s="27"/>
      <c r="C30" s="27"/>
      <c r="D30" s="27"/>
      <c r="E30" s="27"/>
      <c r="F30" s="27"/>
      <c r="G30" s="27"/>
      <c r="H30" s="21"/>
      <c r="I30" s="1"/>
    </row>
    <row r="31" spans="2:9" x14ac:dyDescent="0.25">
      <c r="B31" s="27"/>
      <c r="C31" s="27"/>
      <c r="D31" s="27"/>
      <c r="E31" s="27"/>
      <c r="F31" s="27"/>
      <c r="G31" s="27"/>
      <c r="H31" s="21"/>
      <c r="I31" s="1"/>
    </row>
    <row r="32" spans="2:9" x14ac:dyDescent="0.25">
      <c r="B32" s="27"/>
      <c r="C32" s="27"/>
      <c r="D32" s="27"/>
      <c r="E32" s="27"/>
      <c r="F32" s="27"/>
      <c r="G32" s="27"/>
      <c r="H32" s="21"/>
      <c r="I32" s="1"/>
    </row>
    <row r="33" spans="2:9" x14ac:dyDescent="0.25">
      <c r="B33" s="27"/>
      <c r="C33" s="27"/>
      <c r="D33" s="27"/>
      <c r="E33" s="27"/>
      <c r="F33" s="27"/>
      <c r="G33" s="27"/>
      <c r="H33" s="21"/>
      <c r="I33" s="1"/>
    </row>
    <row r="34" spans="2:9" x14ac:dyDescent="0.25">
      <c r="B34" s="27"/>
      <c r="C34" s="27"/>
      <c r="D34" s="27"/>
      <c r="E34" s="27"/>
      <c r="F34" s="27"/>
      <c r="G34" s="27"/>
      <c r="H34" s="21"/>
      <c r="I34" s="1"/>
    </row>
    <row r="35" spans="2:9" x14ac:dyDescent="0.25">
      <c r="B35" s="27"/>
      <c r="C35" s="27"/>
      <c r="D35" s="27"/>
      <c r="E35" s="27"/>
      <c r="F35" s="27"/>
      <c r="G35" s="27"/>
      <c r="H35" s="21"/>
      <c r="I35" s="1"/>
    </row>
    <row r="36" spans="2:9" x14ac:dyDescent="0.25">
      <c r="B36" s="27"/>
      <c r="C36" s="27"/>
      <c r="D36" s="27"/>
      <c r="E36" s="27"/>
      <c r="F36" s="27"/>
      <c r="G36" s="27"/>
      <c r="H36" s="21"/>
      <c r="I36" s="1"/>
    </row>
    <row r="37" spans="2:9" x14ac:dyDescent="0.25">
      <c r="B37" s="27"/>
      <c r="C37" s="27"/>
      <c r="D37" s="27"/>
      <c r="E37" s="27"/>
      <c r="F37" s="27"/>
      <c r="G37" s="27"/>
      <c r="H37" s="21"/>
      <c r="I37" s="1"/>
    </row>
    <row r="38" spans="2:9" x14ac:dyDescent="0.25">
      <c r="B38" s="27"/>
      <c r="C38" s="27"/>
      <c r="D38" s="27"/>
      <c r="E38" s="27"/>
      <c r="F38" s="27"/>
      <c r="G38" s="27"/>
      <c r="H38" s="21"/>
      <c r="I38" s="1"/>
    </row>
    <row r="39" spans="2:9" x14ac:dyDescent="0.25">
      <c r="B39" s="27"/>
      <c r="C39" s="27"/>
      <c r="D39" s="27"/>
      <c r="E39" s="27"/>
      <c r="F39" s="27"/>
      <c r="G39" s="27"/>
      <c r="H39" s="21"/>
      <c r="I39" s="1"/>
    </row>
    <row r="40" spans="2:9" x14ac:dyDescent="0.25">
      <c r="B40" s="27"/>
      <c r="C40" s="27"/>
      <c r="D40" s="27"/>
      <c r="E40" s="27"/>
      <c r="F40" s="27"/>
      <c r="G40" s="27"/>
      <c r="H40" s="21"/>
      <c r="I40" s="1"/>
    </row>
    <row r="41" spans="2:9" x14ac:dyDescent="0.25">
      <c r="B41" s="27"/>
      <c r="C41" s="27"/>
      <c r="D41" s="27"/>
      <c r="E41" s="27"/>
      <c r="F41" s="27"/>
      <c r="G41" s="27"/>
      <c r="H41" s="21"/>
      <c r="I41" s="1"/>
    </row>
    <row r="42" spans="2:9" x14ac:dyDescent="0.25">
      <c r="B42" s="27"/>
      <c r="C42" s="27"/>
      <c r="D42" s="27"/>
      <c r="E42" s="27"/>
      <c r="F42" s="27"/>
      <c r="G42" s="27"/>
      <c r="H42" s="21"/>
      <c r="I42" s="1"/>
    </row>
    <row r="43" spans="2:9" x14ac:dyDescent="0.25">
      <c r="B43" s="27"/>
      <c r="C43" s="27"/>
      <c r="D43" s="27"/>
      <c r="E43" s="27"/>
      <c r="F43" s="27"/>
      <c r="G43" s="27"/>
      <c r="H43" s="21"/>
      <c r="I43" s="1"/>
    </row>
    <row r="44" spans="2:9" x14ac:dyDescent="0.25">
      <c r="B44" s="27"/>
      <c r="C44" s="27"/>
      <c r="D44" s="27"/>
      <c r="E44" s="27"/>
      <c r="F44" s="27"/>
      <c r="G44" s="27"/>
      <c r="H44" s="21"/>
      <c r="I44" s="1"/>
    </row>
    <row r="45" spans="2:9" x14ac:dyDescent="0.25">
      <c r="B45" s="27"/>
      <c r="C45" s="27"/>
      <c r="D45" s="27"/>
      <c r="E45" s="27"/>
      <c r="F45" s="27"/>
      <c r="G45" s="27"/>
      <c r="H45" s="21"/>
      <c r="I45" s="1"/>
    </row>
    <row r="46" spans="2:9" x14ac:dyDescent="0.25">
      <c r="B46" s="27"/>
      <c r="C46" s="27"/>
      <c r="D46" s="27"/>
      <c r="E46" s="27"/>
      <c r="F46" s="27"/>
      <c r="G46" s="27"/>
      <c r="H46" s="21"/>
      <c r="I46" s="1"/>
    </row>
    <row r="47" spans="2:9" x14ac:dyDescent="0.25">
      <c r="B47" s="27"/>
      <c r="C47" s="27"/>
      <c r="D47" s="27"/>
      <c r="E47" s="27"/>
      <c r="F47" s="27"/>
      <c r="G47" s="27"/>
      <c r="H47" s="27"/>
    </row>
    <row r="48" spans="2:9" ht="15.75" x14ac:dyDescent="0.3">
      <c r="B48" s="170" t="s">
        <v>142</v>
      </c>
      <c r="C48" s="27"/>
      <c r="D48" s="27"/>
      <c r="E48" s="27"/>
      <c r="F48" s="27"/>
      <c r="G48" s="27"/>
      <c r="H48" s="27"/>
    </row>
    <row r="49" spans="9:9" s="125" customFormat="1" x14ac:dyDescent="0.25">
      <c r="I49"/>
    </row>
    <row r="50" spans="9:9" s="125" customFormat="1" x14ac:dyDescent="0.25">
      <c r="I50"/>
    </row>
    <row r="51" spans="9:9" s="125" customFormat="1" x14ac:dyDescent="0.25"/>
    <row r="52" spans="9:9" s="125" customFormat="1" x14ac:dyDescent="0.25"/>
    <row r="53" spans="9:9" s="125" customFormat="1" x14ac:dyDescent="0.25"/>
    <row r="54" spans="9:9" s="125" customFormat="1" x14ac:dyDescent="0.25"/>
  </sheetData>
  <pageMargins left="0.7" right="0.7" top="0.75" bottom="0.75" header="0.3" footer="0.3"/>
  <pageSetup paperSize="9"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60776-17BB-4094-AB2F-003CE7A85657}">
  <dimension ref="B1:J50"/>
  <sheetViews>
    <sheetView workbookViewId="0"/>
  </sheetViews>
  <sheetFormatPr baseColWidth="10" defaultRowHeight="15" x14ac:dyDescent="0.25"/>
  <sheetData>
    <row r="1" spans="2:10" x14ac:dyDescent="0.25">
      <c r="B1" s="12" t="s">
        <v>159</v>
      </c>
    </row>
    <row r="2" spans="2:10" ht="16.5" x14ac:dyDescent="0.25">
      <c r="B2" s="4" t="s">
        <v>165</v>
      </c>
      <c r="I2" s="34"/>
    </row>
    <row r="4" spans="2:10" x14ac:dyDescent="0.25">
      <c r="B4" s="27"/>
      <c r="C4" s="27"/>
      <c r="D4" s="27"/>
      <c r="E4" s="27"/>
      <c r="F4" s="27"/>
      <c r="G4" s="27"/>
      <c r="H4" s="98"/>
      <c r="J4" s="34"/>
    </row>
    <row r="5" spans="2:10" x14ac:dyDescent="0.25">
      <c r="B5" s="27"/>
      <c r="C5" s="27"/>
      <c r="D5" s="27"/>
      <c r="E5" s="27"/>
      <c r="F5" s="27"/>
      <c r="G5" s="27"/>
      <c r="H5" s="98"/>
    </row>
    <row r="6" spans="2:10" x14ac:dyDescent="0.25">
      <c r="B6" s="27"/>
      <c r="C6" s="27"/>
      <c r="D6" s="27"/>
      <c r="E6" s="27"/>
      <c r="F6" s="27"/>
      <c r="G6" s="27"/>
      <c r="H6" s="27"/>
    </row>
    <row r="7" spans="2:10" x14ac:dyDescent="0.25">
      <c r="B7" s="27"/>
      <c r="C7" s="27"/>
      <c r="D7" s="27"/>
      <c r="E7" s="27"/>
      <c r="F7" s="27"/>
      <c r="G7" s="27"/>
      <c r="H7" s="27"/>
    </row>
    <row r="8" spans="2:10" x14ac:dyDescent="0.25">
      <c r="B8" s="27"/>
      <c r="C8" s="27"/>
      <c r="D8" s="27"/>
      <c r="E8" s="27"/>
      <c r="F8" s="27"/>
      <c r="G8" s="27"/>
      <c r="H8" s="27"/>
    </row>
    <row r="9" spans="2:10" x14ac:dyDescent="0.25">
      <c r="B9" s="27"/>
      <c r="C9" s="27"/>
      <c r="D9" s="27"/>
      <c r="E9" s="27"/>
      <c r="F9" s="27"/>
      <c r="G9" s="27"/>
      <c r="H9" s="27"/>
    </row>
    <row r="10" spans="2:10" x14ac:dyDescent="0.25">
      <c r="B10" s="27"/>
      <c r="C10" s="27"/>
      <c r="D10" s="27"/>
      <c r="E10" s="27"/>
      <c r="F10" s="27"/>
      <c r="G10" s="27"/>
      <c r="H10" s="27"/>
    </row>
    <row r="11" spans="2:10" x14ac:dyDescent="0.25">
      <c r="B11" s="27"/>
      <c r="C11" s="27"/>
      <c r="D11" s="27"/>
      <c r="E11" s="27"/>
      <c r="F11" s="27"/>
      <c r="G11" s="27"/>
      <c r="H11" s="27"/>
    </row>
    <row r="12" spans="2:10" x14ac:dyDescent="0.25">
      <c r="B12" s="27"/>
      <c r="C12" s="27"/>
      <c r="D12" s="27"/>
      <c r="E12" s="27"/>
      <c r="F12" s="27"/>
      <c r="G12" s="27"/>
      <c r="H12" s="27"/>
    </row>
    <row r="13" spans="2:10" x14ac:dyDescent="0.25">
      <c r="B13" s="27"/>
      <c r="C13" s="27"/>
      <c r="D13" s="27"/>
      <c r="E13" s="27"/>
      <c r="F13" s="27"/>
      <c r="G13" s="27"/>
      <c r="H13" s="27"/>
    </row>
    <row r="14" spans="2:10" x14ac:dyDescent="0.25">
      <c r="B14" s="27"/>
      <c r="C14" s="27"/>
      <c r="D14" s="27"/>
      <c r="E14" s="27"/>
      <c r="F14" s="27"/>
      <c r="G14" s="27"/>
      <c r="H14" s="27"/>
    </row>
    <row r="15" spans="2:10" x14ac:dyDescent="0.25">
      <c r="B15" s="27"/>
      <c r="C15" s="27"/>
      <c r="D15" s="27"/>
      <c r="E15" s="27"/>
      <c r="F15" s="27"/>
      <c r="G15" s="27"/>
      <c r="H15" s="27"/>
    </row>
    <row r="16" spans="2:10" x14ac:dyDescent="0.25">
      <c r="B16" s="27"/>
      <c r="C16" s="27"/>
      <c r="D16" s="27"/>
      <c r="E16" s="27"/>
      <c r="F16" s="27"/>
      <c r="G16" s="27"/>
      <c r="H16" s="27"/>
    </row>
    <row r="17" spans="2:9" x14ac:dyDescent="0.25">
      <c r="B17" s="27"/>
      <c r="C17" s="27"/>
      <c r="D17" s="27"/>
      <c r="E17" s="27"/>
      <c r="F17" s="27"/>
      <c r="G17" s="27"/>
      <c r="H17" s="27"/>
    </row>
    <row r="18" spans="2:9" x14ac:dyDescent="0.25">
      <c r="B18" s="27"/>
      <c r="C18" s="27"/>
      <c r="D18" s="27"/>
      <c r="E18" s="27"/>
      <c r="F18" s="27"/>
      <c r="G18" s="27"/>
      <c r="H18" s="27"/>
    </row>
    <row r="19" spans="2:9" x14ac:dyDescent="0.25">
      <c r="B19" s="27"/>
      <c r="C19" s="27"/>
      <c r="D19" s="27"/>
      <c r="E19" s="27"/>
      <c r="F19" s="27"/>
      <c r="G19" s="27"/>
      <c r="H19" s="27"/>
    </row>
    <row r="20" spans="2:9" x14ac:dyDescent="0.25">
      <c r="B20" s="27"/>
      <c r="C20" s="27"/>
      <c r="D20" s="27"/>
      <c r="E20" s="27"/>
      <c r="F20" s="27"/>
      <c r="G20" s="27"/>
      <c r="H20" s="27"/>
    </row>
    <row r="21" spans="2:9" x14ac:dyDescent="0.25">
      <c r="B21" s="27"/>
      <c r="C21" s="27"/>
      <c r="D21" s="27"/>
      <c r="E21" s="27"/>
      <c r="F21" s="27"/>
      <c r="G21" s="27"/>
      <c r="H21" s="27"/>
    </row>
    <row r="22" spans="2:9" x14ac:dyDescent="0.25">
      <c r="B22" s="27"/>
      <c r="C22" s="27"/>
      <c r="D22" s="27"/>
      <c r="E22" s="27"/>
      <c r="F22" s="27"/>
      <c r="G22" s="27"/>
      <c r="H22" s="21"/>
      <c r="I22" s="1"/>
    </row>
    <row r="23" spans="2:9" x14ac:dyDescent="0.25">
      <c r="B23" s="27"/>
      <c r="C23" s="27"/>
      <c r="D23" s="27"/>
      <c r="E23" s="27"/>
      <c r="F23" s="27"/>
      <c r="G23" s="27"/>
      <c r="H23" s="21"/>
      <c r="I23" s="1"/>
    </row>
    <row r="24" spans="2:9" x14ac:dyDescent="0.25">
      <c r="B24" s="27"/>
      <c r="C24" s="27"/>
      <c r="D24" s="27"/>
      <c r="E24" s="27"/>
      <c r="F24" s="27"/>
      <c r="G24" s="27"/>
      <c r="H24" s="21"/>
      <c r="I24" s="1"/>
    </row>
    <row r="25" spans="2:9" x14ac:dyDescent="0.25">
      <c r="B25" s="27"/>
      <c r="C25" s="27"/>
      <c r="D25" s="27"/>
      <c r="E25" s="27"/>
      <c r="F25" s="27"/>
      <c r="G25" s="27"/>
      <c r="H25" s="21"/>
      <c r="I25" s="1"/>
    </row>
    <row r="26" spans="2:9" x14ac:dyDescent="0.25">
      <c r="B26" s="27"/>
      <c r="C26" s="27"/>
      <c r="D26" s="27"/>
      <c r="E26" s="27"/>
      <c r="F26" s="27"/>
      <c r="G26" s="27"/>
      <c r="H26" s="21"/>
      <c r="I26" s="1"/>
    </row>
    <row r="27" spans="2:9" x14ac:dyDescent="0.25">
      <c r="B27" s="27"/>
      <c r="C27" s="27"/>
      <c r="D27" s="27"/>
      <c r="E27" s="27"/>
      <c r="F27" s="27"/>
      <c r="G27" s="27"/>
      <c r="H27" s="21"/>
      <c r="I27" s="1"/>
    </row>
    <row r="28" spans="2:9" x14ac:dyDescent="0.25">
      <c r="B28" s="27"/>
      <c r="C28" s="27"/>
      <c r="D28" s="27"/>
      <c r="E28" s="27"/>
      <c r="F28" s="27"/>
      <c r="G28" s="27"/>
      <c r="H28" s="21"/>
      <c r="I28" s="1"/>
    </row>
    <row r="29" spans="2:9" x14ac:dyDescent="0.25">
      <c r="B29" s="27"/>
      <c r="C29" s="27"/>
      <c r="D29" s="27"/>
      <c r="E29" s="27"/>
      <c r="F29" s="27"/>
      <c r="G29" s="27"/>
      <c r="H29" s="21"/>
      <c r="I29" s="1"/>
    </row>
    <row r="30" spans="2:9" x14ac:dyDescent="0.25">
      <c r="B30" s="27"/>
      <c r="C30" s="27"/>
      <c r="D30" s="27"/>
      <c r="E30" s="27"/>
      <c r="F30" s="27"/>
      <c r="G30" s="27"/>
      <c r="H30" s="21"/>
      <c r="I30" s="1"/>
    </row>
    <row r="31" spans="2:9" x14ac:dyDescent="0.25">
      <c r="B31" s="27"/>
      <c r="C31" s="27"/>
      <c r="D31" s="27"/>
      <c r="E31" s="27"/>
      <c r="F31" s="27"/>
      <c r="G31" s="27"/>
      <c r="H31" s="21"/>
      <c r="I31" s="1"/>
    </row>
    <row r="32" spans="2:9" x14ac:dyDescent="0.25">
      <c r="B32" s="27"/>
      <c r="C32" s="27"/>
      <c r="D32" s="27"/>
      <c r="E32" s="27"/>
      <c r="F32" s="27"/>
      <c r="G32" s="27"/>
      <c r="H32" s="21"/>
      <c r="I32" s="1"/>
    </row>
    <row r="33" spans="2:9" x14ac:dyDescent="0.25">
      <c r="B33" s="27"/>
      <c r="C33" s="27"/>
      <c r="D33" s="27"/>
      <c r="E33" s="27"/>
      <c r="F33" s="27"/>
      <c r="G33" s="27"/>
      <c r="H33" s="21"/>
      <c r="I33" s="1"/>
    </row>
    <row r="34" spans="2:9" x14ac:dyDescent="0.25">
      <c r="B34" s="27"/>
      <c r="C34" s="27"/>
      <c r="D34" s="27"/>
      <c r="E34" s="27"/>
      <c r="F34" s="27"/>
      <c r="G34" s="27"/>
      <c r="H34" s="21"/>
      <c r="I34" s="1"/>
    </row>
    <row r="35" spans="2:9" x14ac:dyDescent="0.25">
      <c r="B35" s="27"/>
      <c r="C35" s="27"/>
      <c r="D35" s="27"/>
      <c r="E35" s="27"/>
      <c r="F35" s="27"/>
      <c r="G35" s="27"/>
      <c r="H35" s="21"/>
      <c r="I35" s="1"/>
    </row>
    <row r="36" spans="2:9" x14ac:dyDescent="0.25">
      <c r="B36" s="27"/>
      <c r="C36" s="27"/>
      <c r="D36" s="27"/>
      <c r="E36" s="27"/>
      <c r="F36" s="27"/>
      <c r="G36" s="27"/>
      <c r="H36" s="21"/>
      <c r="I36" s="1"/>
    </row>
    <row r="37" spans="2:9" x14ac:dyDescent="0.25">
      <c r="B37" s="27"/>
      <c r="C37" s="27"/>
      <c r="D37" s="27"/>
      <c r="E37" s="27"/>
      <c r="F37" s="27"/>
      <c r="G37" s="27"/>
      <c r="H37" s="21"/>
      <c r="I37" s="1"/>
    </row>
    <row r="38" spans="2:9" x14ac:dyDescent="0.25">
      <c r="B38" s="27"/>
      <c r="C38" s="27"/>
      <c r="D38" s="27"/>
      <c r="E38" s="27"/>
      <c r="F38" s="27"/>
      <c r="G38" s="27"/>
      <c r="H38" s="21"/>
      <c r="I38" s="1"/>
    </row>
    <row r="39" spans="2:9" x14ac:dyDescent="0.25">
      <c r="B39" s="27"/>
      <c r="C39" s="27"/>
      <c r="D39" s="27"/>
      <c r="E39" s="27"/>
      <c r="F39" s="27"/>
      <c r="G39" s="27"/>
      <c r="H39" s="21"/>
      <c r="I39" s="1"/>
    </row>
    <row r="40" spans="2:9" x14ac:dyDescent="0.25">
      <c r="B40" s="27"/>
      <c r="C40" s="27"/>
      <c r="D40" s="27"/>
      <c r="E40" s="27"/>
      <c r="F40" s="27"/>
      <c r="G40" s="27"/>
      <c r="H40" s="21"/>
      <c r="I40" s="1"/>
    </row>
    <row r="41" spans="2:9" x14ac:dyDescent="0.25">
      <c r="B41" s="27"/>
      <c r="C41" s="27"/>
      <c r="D41" s="27"/>
      <c r="E41" s="27"/>
      <c r="F41" s="27"/>
      <c r="G41" s="27"/>
      <c r="H41" s="21"/>
      <c r="I41" s="1"/>
    </row>
    <row r="42" spans="2:9" x14ac:dyDescent="0.25">
      <c r="B42" s="27"/>
      <c r="C42" s="27"/>
      <c r="D42" s="27"/>
      <c r="E42" s="27"/>
      <c r="F42" s="27"/>
      <c r="G42" s="27"/>
      <c r="H42" s="21"/>
      <c r="I42" s="1"/>
    </row>
    <row r="43" spans="2:9" x14ac:dyDescent="0.25">
      <c r="B43" s="27"/>
      <c r="C43" s="27"/>
      <c r="D43" s="27"/>
      <c r="E43" s="27"/>
      <c r="F43" s="27"/>
      <c r="G43" s="27"/>
      <c r="H43" s="21"/>
      <c r="I43" s="1"/>
    </row>
    <row r="44" spans="2:9" x14ac:dyDescent="0.25">
      <c r="B44" s="27"/>
      <c r="C44" s="27"/>
      <c r="D44" s="27"/>
      <c r="E44" s="27"/>
      <c r="F44" s="27"/>
      <c r="G44" s="27"/>
      <c r="H44" s="21"/>
      <c r="I44" s="1"/>
    </row>
    <row r="45" spans="2:9" x14ac:dyDescent="0.25">
      <c r="B45" s="27"/>
      <c r="C45" s="27"/>
      <c r="D45" s="27"/>
      <c r="E45" s="27"/>
      <c r="F45" s="27"/>
      <c r="G45" s="27"/>
      <c r="H45" s="21"/>
      <c r="I45" s="1"/>
    </row>
    <row r="46" spans="2:9" x14ac:dyDescent="0.25">
      <c r="B46" s="27"/>
      <c r="C46" s="27"/>
      <c r="D46" s="27"/>
      <c r="E46" s="27"/>
      <c r="F46" s="27"/>
      <c r="G46" s="27"/>
      <c r="H46" s="21"/>
      <c r="I46" s="1"/>
    </row>
    <row r="47" spans="2:9" x14ac:dyDescent="0.25">
      <c r="B47" s="27"/>
      <c r="C47" s="27"/>
      <c r="D47" s="27"/>
      <c r="E47" s="27"/>
      <c r="F47" s="27"/>
      <c r="G47" s="27"/>
      <c r="H47" s="27"/>
    </row>
    <row r="48" spans="2:9" ht="15.75" x14ac:dyDescent="0.3">
      <c r="B48" s="170" t="s">
        <v>142</v>
      </c>
      <c r="C48" s="27"/>
      <c r="D48" s="27"/>
      <c r="E48" s="27"/>
      <c r="F48" s="27"/>
      <c r="G48" s="27"/>
      <c r="H48" s="27"/>
    </row>
    <row r="49" s="125" customFormat="1" x14ac:dyDescent="0.25"/>
    <row r="50" s="125" customFormat="1" x14ac:dyDescent="0.25"/>
  </sheetData>
  <pageMargins left="0.7" right="0.7" top="0.75" bottom="0.75" header="0.3" footer="0.3"/>
  <pageSetup paperSize="9"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A59B8-DD7F-420A-B4DD-A6291EBD2A40}">
  <dimension ref="B1:M80"/>
  <sheetViews>
    <sheetView workbookViewId="0"/>
  </sheetViews>
  <sheetFormatPr baseColWidth="10" defaultColWidth="11.42578125" defaultRowHeight="15" customHeight="1" x14ac:dyDescent="0.3"/>
  <cols>
    <col min="1" max="1" width="11.5703125" style="22" customWidth="1"/>
    <col min="2" max="2" width="30.7109375" style="22" customWidth="1"/>
    <col min="3" max="3" width="5.5703125" style="22" customWidth="1"/>
    <col min="4" max="6" width="16.7109375" style="22" customWidth="1"/>
    <col min="7" max="7" width="11.42578125" style="22"/>
    <col min="8" max="9" width="12.7109375" style="22" bestFit="1" customWidth="1"/>
    <col min="10" max="243" width="11.42578125" style="22"/>
    <col min="244" max="244" width="11.5703125" style="22" customWidth="1"/>
    <col min="245" max="245" width="29.28515625" style="22" customWidth="1"/>
    <col min="246" max="246" width="5" style="22" customWidth="1"/>
    <col min="247" max="255" width="11.140625" style="22" customWidth="1"/>
    <col min="256" max="256" width="5.7109375" style="22" customWidth="1"/>
    <col min="257" max="499" width="11.42578125" style="22"/>
    <col min="500" max="500" width="11.5703125" style="22" customWidth="1"/>
    <col min="501" max="501" width="29.28515625" style="22" customWidth="1"/>
    <col min="502" max="502" width="5" style="22" customWidth="1"/>
    <col min="503" max="511" width="11.140625" style="22" customWidth="1"/>
    <col min="512" max="512" width="5.7109375" style="22" customWidth="1"/>
    <col min="513" max="755" width="11.42578125" style="22"/>
    <col min="756" max="756" width="11.5703125" style="22" customWidth="1"/>
    <col min="757" max="757" width="29.28515625" style="22" customWidth="1"/>
    <col min="758" max="758" width="5" style="22" customWidth="1"/>
    <col min="759" max="767" width="11.140625" style="22" customWidth="1"/>
    <col min="768" max="768" width="5.7109375" style="22" customWidth="1"/>
    <col min="769" max="1011" width="11.42578125" style="22"/>
    <col min="1012" max="1012" width="11.5703125" style="22" customWidth="1"/>
    <col min="1013" max="1013" width="29.28515625" style="22" customWidth="1"/>
    <col min="1014" max="1014" width="5" style="22" customWidth="1"/>
    <col min="1015" max="1023" width="11.140625" style="22" customWidth="1"/>
    <col min="1024" max="1024" width="5.7109375" style="22" customWidth="1"/>
    <col min="1025" max="1267" width="11.42578125" style="22"/>
    <col min="1268" max="1268" width="11.5703125" style="22" customWidth="1"/>
    <col min="1269" max="1269" width="29.28515625" style="22" customWidth="1"/>
    <col min="1270" max="1270" width="5" style="22" customWidth="1"/>
    <col min="1271" max="1279" width="11.140625" style="22" customWidth="1"/>
    <col min="1280" max="1280" width="5.7109375" style="22" customWidth="1"/>
    <col min="1281" max="1523" width="11.42578125" style="22"/>
    <col min="1524" max="1524" width="11.5703125" style="22" customWidth="1"/>
    <col min="1525" max="1525" width="29.28515625" style="22" customWidth="1"/>
    <col min="1526" max="1526" width="5" style="22" customWidth="1"/>
    <col min="1527" max="1535" width="11.140625" style="22" customWidth="1"/>
    <col min="1536" max="1536" width="5.7109375" style="22" customWidth="1"/>
    <col min="1537" max="1779" width="11.42578125" style="22"/>
    <col min="1780" max="1780" width="11.5703125" style="22" customWidth="1"/>
    <col min="1781" max="1781" width="29.28515625" style="22" customWidth="1"/>
    <col min="1782" max="1782" width="5" style="22" customWidth="1"/>
    <col min="1783" max="1791" width="11.140625" style="22" customWidth="1"/>
    <col min="1792" max="1792" width="5.7109375" style="22" customWidth="1"/>
    <col min="1793" max="2035" width="11.42578125" style="22"/>
    <col min="2036" max="2036" width="11.5703125" style="22" customWidth="1"/>
    <col min="2037" max="2037" width="29.28515625" style="22" customWidth="1"/>
    <col min="2038" max="2038" width="5" style="22" customWidth="1"/>
    <col min="2039" max="2047" width="11.140625" style="22" customWidth="1"/>
    <col min="2048" max="2048" width="5.7109375" style="22" customWidth="1"/>
    <col min="2049" max="2291" width="11.42578125" style="22"/>
    <col min="2292" max="2292" width="11.5703125" style="22" customWidth="1"/>
    <col min="2293" max="2293" width="29.28515625" style="22" customWidth="1"/>
    <col min="2294" max="2294" width="5" style="22" customWidth="1"/>
    <col min="2295" max="2303" width="11.140625" style="22" customWidth="1"/>
    <col min="2304" max="2304" width="5.7109375" style="22" customWidth="1"/>
    <col min="2305" max="2547" width="11.42578125" style="22"/>
    <col min="2548" max="2548" width="11.5703125" style="22" customWidth="1"/>
    <col min="2549" max="2549" width="29.28515625" style="22" customWidth="1"/>
    <col min="2550" max="2550" width="5" style="22" customWidth="1"/>
    <col min="2551" max="2559" width="11.140625" style="22" customWidth="1"/>
    <col min="2560" max="2560" width="5.7109375" style="22" customWidth="1"/>
    <col min="2561" max="2803" width="11.42578125" style="22"/>
    <col min="2804" max="2804" width="11.5703125" style="22" customWidth="1"/>
    <col min="2805" max="2805" width="29.28515625" style="22" customWidth="1"/>
    <col min="2806" max="2806" width="5" style="22" customWidth="1"/>
    <col min="2807" max="2815" width="11.140625" style="22" customWidth="1"/>
    <col min="2816" max="2816" width="5.7109375" style="22" customWidth="1"/>
    <col min="2817" max="3059" width="11.42578125" style="22"/>
    <col min="3060" max="3060" width="11.5703125" style="22" customWidth="1"/>
    <col min="3061" max="3061" width="29.28515625" style="22" customWidth="1"/>
    <col min="3062" max="3062" width="5" style="22" customWidth="1"/>
    <col min="3063" max="3071" width="11.140625" style="22" customWidth="1"/>
    <col min="3072" max="3072" width="5.7109375" style="22" customWidth="1"/>
    <col min="3073" max="3315" width="11.42578125" style="22"/>
    <col min="3316" max="3316" width="11.5703125" style="22" customWidth="1"/>
    <col min="3317" max="3317" width="29.28515625" style="22" customWidth="1"/>
    <col min="3318" max="3318" width="5" style="22" customWidth="1"/>
    <col min="3319" max="3327" width="11.140625" style="22" customWidth="1"/>
    <col min="3328" max="3328" width="5.7109375" style="22" customWidth="1"/>
    <col min="3329" max="3571" width="11.42578125" style="22"/>
    <col min="3572" max="3572" width="11.5703125" style="22" customWidth="1"/>
    <col min="3573" max="3573" width="29.28515625" style="22" customWidth="1"/>
    <col min="3574" max="3574" width="5" style="22" customWidth="1"/>
    <col min="3575" max="3583" width="11.140625" style="22" customWidth="1"/>
    <col min="3584" max="3584" width="5.7109375" style="22" customWidth="1"/>
    <col min="3585" max="3827" width="11.42578125" style="22"/>
    <col min="3828" max="3828" width="11.5703125" style="22" customWidth="1"/>
    <col min="3829" max="3829" width="29.28515625" style="22" customWidth="1"/>
    <col min="3830" max="3830" width="5" style="22" customWidth="1"/>
    <col min="3831" max="3839" width="11.140625" style="22" customWidth="1"/>
    <col min="3840" max="3840" width="5.7109375" style="22" customWidth="1"/>
    <col min="3841" max="4083" width="11.42578125" style="22"/>
    <col min="4084" max="4084" width="11.5703125" style="22" customWidth="1"/>
    <col min="4085" max="4085" width="29.28515625" style="22" customWidth="1"/>
    <col min="4086" max="4086" width="5" style="22" customWidth="1"/>
    <col min="4087" max="4095" width="11.140625" style="22" customWidth="1"/>
    <col min="4096" max="4096" width="5.7109375" style="22" customWidth="1"/>
    <col min="4097" max="4339" width="11.42578125" style="22"/>
    <col min="4340" max="4340" width="11.5703125" style="22" customWidth="1"/>
    <col min="4341" max="4341" width="29.28515625" style="22" customWidth="1"/>
    <col min="4342" max="4342" width="5" style="22" customWidth="1"/>
    <col min="4343" max="4351" width="11.140625" style="22" customWidth="1"/>
    <col min="4352" max="4352" width="5.7109375" style="22" customWidth="1"/>
    <col min="4353" max="4595" width="11.42578125" style="22"/>
    <col min="4596" max="4596" width="11.5703125" style="22" customWidth="1"/>
    <col min="4597" max="4597" width="29.28515625" style="22" customWidth="1"/>
    <col min="4598" max="4598" width="5" style="22" customWidth="1"/>
    <col min="4599" max="4607" width="11.140625" style="22" customWidth="1"/>
    <col min="4608" max="4608" width="5.7109375" style="22" customWidth="1"/>
    <col min="4609" max="4851" width="11.42578125" style="22"/>
    <col min="4852" max="4852" width="11.5703125" style="22" customWidth="1"/>
    <col min="4853" max="4853" width="29.28515625" style="22" customWidth="1"/>
    <col min="4854" max="4854" width="5" style="22" customWidth="1"/>
    <col min="4855" max="4863" width="11.140625" style="22" customWidth="1"/>
    <col min="4864" max="4864" width="5.7109375" style="22" customWidth="1"/>
    <col min="4865" max="5107" width="11.42578125" style="22"/>
    <col min="5108" max="5108" width="11.5703125" style="22" customWidth="1"/>
    <col min="5109" max="5109" width="29.28515625" style="22" customWidth="1"/>
    <col min="5110" max="5110" width="5" style="22" customWidth="1"/>
    <col min="5111" max="5119" width="11.140625" style="22" customWidth="1"/>
    <col min="5120" max="5120" width="5.7109375" style="22" customWidth="1"/>
    <col min="5121" max="5363" width="11.42578125" style="22"/>
    <col min="5364" max="5364" width="11.5703125" style="22" customWidth="1"/>
    <col min="5365" max="5365" width="29.28515625" style="22" customWidth="1"/>
    <col min="5366" max="5366" width="5" style="22" customWidth="1"/>
    <col min="5367" max="5375" width="11.140625" style="22" customWidth="1"/>
    <col min="5376" max="5376" width="5.7109375" style="22" customWidth="1"/>
    <col min="5377" max="5619" width="11.42578125" style="22"/>
    <col min="5620" max="5620" width="11.5703125" style="22" customWidth="1"/>
    <col min="5621" max="5621" width="29.28515625" style="22" customWidth="1"/>
    <col min="5622" max="5622" width="5" style="22" customWidth="1"/>
    <col min="5623" max="5631" width="11.140625" style="22" customWidth="1"/>
    <col min="5632" max="5632" width="5.7109375" style="22" customWidth="1"/>
    <col min="5633" max="5875" width="11.42578125" style="22"/>
    <col min="5876" max="5876" width="11.5703125" style="22" customWidth="1"/>
    <col min="5877" max="5877" width="29.28515625" style="22" customWidth="1"/>
    <col min="5878" max="5878" width="5" style="22" customWidth="1"/>
    <col min="5879" max="5887" width="11.140625" style="22" customWidth="1"/>
    <col min="5888" max="5888" width="5.7109375" style="22" customWidth="1"/>
    <col min="5889" max="6131" width="11.42578125" style="22"/>
    <col min="6132" max="6132" width="11.5703125" style="22" customWidth="1"/>
    <col min="6133" max="6133" width="29.28515625" style="22" customWidth="1"/>
    <col min="6134" max="6134" width="5" style="22" customWidth="1"/>
    <col min="6135" max="6143" width="11.140625" style="22" customWidth="1"/>
    <col min="6144" max="6144" width="5.7109375" style="22" customWidth="1"/>
    <col min="6145" max="6387" width="11.42578125" style="22"/>
    <col min="6388" max="6388" width="11.5703125" style="22" customWidth="1"/>
    <col min="6389" max="6389" width="29.28515625" style="22" customWidth="1"/>
    <col min="6390" max="6390" width="5" style="22" customWidth="1"/>
    <col min="6391" max="6399" width="11.140625" style="22" customWidth="1"/>
    <col min="6400" max="6400" width="5.7109375" style="22" customWidth="1"/>
    <col min="6401" max="6643" width="11.42578125" style="22"/>
    <col min="6644" max="6644" width="11.5703125" style="22" customWidth="1"/>
    <col min="6645" max="6645" width="29.28515625" style="22" customWidth="1"/>
    <col min="6646" max="6646" width="5" style="22" customWidth="1"/>
    <col min="6647" max="6655" width="11.140625" style="22" customWidth="1"/>
    <col min="6656" max="6656" width="5.7109375" style="22" customWidth="1"/>
    <col min="6657" max="6899" width="11.42578125" style="22"/>
    <col min="6900" max="6900" width="11.5703125" style="22" customWidth="1"/>
    <col min="6901" max="6901" width="29.28515625" style="22" customWidth="1"/>
    <col min="6902" max="6902" width="5" style="22" customWidth="1"/>
    <col min="6903" max="6911" width="11.140625" style="22" customWidth="1"/>
    <col min="6912" max="6912" width="5.7109375" style="22" customWidth="1"/>
    <col min="6913" max="7155" width="11.42578125" style="22"/>
    <col min="7156" max="7156" width="11.5703125" style="22" customWidth="1"/>
    <col min="7157" max="7157" width="29.28515625" style="22" customWidth="1"/>
    <col min="7158" max="7158" width="5" style="22" customWidth="1"/>
    <col min="7159" max="7167" width="11.140625" style="22" customWidth="1"/>
    <col min="7168" max="7168" width="5.7109375" style="22" customWidth="1"/>
    <col min="7169" max="7411" width="11.42578125" style="22"/>
    <col min="7412" max="7412" width="11.5703125" style="22" customWidth="1"/>
    <col min="7413" max="7413" width="29.28515625" style="22" customWidth="1"/>
    <col min="7414" max="7414" width="5" style="22" customWidth="1"/>
    <col min="7415" max="7423" width="11.140625" style="22" customWidth="1"/>
    <col min="7424" max="7424" width="5.7109375" style="22" customWidth="1"/>
    <col min="7425" max="7667" width="11.42578125" style="22"/>
    <col min="7668" max="7668" width="11.5703125" style="22" customWidth="1"/>
    <col min="7669" max="7669" width="29.28515625" style="22" customWidth="1"/>
    <col min="7670" max="7670" width="5" style="22" customWidth="1"/>
    <col min="7671" max="7679" width="11.140625" style="22" customWidth="1"/>
    <col min="7680" max="7680" width="5.7109375" style="22" customWidth="1"/>
    <col min="7681" max="7923" width="11.42578125" style="22"/>
    <col min="7924" max="7924" width="11.5703125" style="22" customWidth="1"/>
    <col min="7925" max="7925" width="29.28515625" style="22" customWidth="1"/>
    <col min="7926" max="7926" width="5" style="22" customWidth="1"/>
    <col min="7927" max="7935" width="11.140625" style="22" customWidth="1"/>
    <col min="7936" max="7936" width="5.7109375" style="22" customWidth="1"/>
    <col min="7937" max="8179" width="11.42578125" style="22"/>
    <col min="8180" max="8180" width="11.5703125" style="22" customWidth="1"/>
    <col min="8181" max="8181" width="29.28515625" style="22" customWidth="1"/>
    <col min="8182" max="8182" width="5" style="22" customWidth="1"/>
    <col min="8183" max="8191" width="11.140625" style="22" customWidth="1"/>
    <col min="8192" max="8192" width="5.7109375" style="22" customWidth="1"/>
    <col min="8193" max="8435" width="11.42578125" style="22"/>
    <col min="8436" max="8436" width="11.5703125" style="22" customWidth="1"/>
    <col min="8437" max="8437" width="29.28515625" style="22" customWidth="1"/>
    <col min="8438" max="8438" width="5" style="22" customWidth="1"/>
    <col min="8439" max="8447" width="11.140625" style="22" customWidth="1"/>
    <col min="8448" max="8448" width="5.7109375" style="22" customWidth="1"/>
    <col min="8449" max="8691" width="11.42578125" style="22"/>
    <col min="8692" max="8692" width="11.5703125" style="22" customWidth="1"/>
    <col min="8693" max="8693" width="29.28515625" style="22" customWidth="1"/>
    <col min="8694" max="8694" width="5" style="22" customWidth="1"/>
    <col min="8695" max="8703" width="11.140625" style="22" customWidth="1"/>
    <col min="8704" max="8704" width="5.7109375" style="22" customWidth="1"/>
    <col min="8705" max="8947" width="11.42578125" style="22"/>
    <col min="8948" max="8948" width="11.5703125" style="22" customWidth="1"/>
    <col min="8949" max="8949" width="29.28515625" style="22" customWidth="1"/>
    <col min="8950" max="8950" width="5" style="22" customWidth="1"/>
    <col min="8951" max="8959" width="11.140625" style="22" customWidth="1"/>
    <col min="8960" max="8960" width="5.7109375" style="22" customWidth="1"/>
    <col min="8961" max="9203" width="11.42578125" style="22"/>
    <col min="9204" max="9204" width="11.5703125" style="22" customWidth="1"/>
    <col min="9205" max="9205" width="29.28515625" style="22" customWidth="1"/>
    <col min="9206" max="9206" width="5" style="22" customWidth="1"/>
    <col min="9207" max="9215" width="11.140625" style="22" customWidth="1"/>
    <col min="9216" max="9216" width="5.7109375" style="22" customWidth="1"/>
    <col min="9217" max="9459" width="11.42578125" style="22"/>
    <col min="9460" max="9460" width="11.5703125" style="22" customWidth="1"/>
    <col min="9461" max="9461" width="29.28515625" style="22" customWidth="1"/>
    <col min="9462" max="9462" width="5" style="22" customWidth="1"/>
    <col min="9463" max="9471" width="11.140625" style="22" customWidth="1"/>
    <col min="9472" max="9472" width="5.7109375" style="22" customWidth="1"/>
    <col min="9473" max="9715" width="11.42578125" style="22"/>
    <col min="9716" max="9716" width="11.5703125" style="22" customWidth="1"/>
    <col min="9717" max="9717" width="29.28515625" style="22" customWidth="1"/>
    <col min="9718" max="9718" width="5" style="22" customWidth="1"/>
    <col min="9719" max="9727" width="11.140625" style="22" customWidth="1"/>
    <col min="9728" max="9728" width="5.7109375" style="22" customWidth="1"/>
    <col min="9729" max="9971" width="11.42578125" style="22"/>
    <col min="9972" max="9972" width="11.5703125" style="22" customWidth="1"/>
    <col min="9973" max="9973" width="29.28515625" style="22" customWidth="1"/>
    <col min="9974" max="9974" width="5" style="22" customWidth="1"/>
    <col min="9975" max="9983" width="11.140625" style="22" customWidth="1"/>
    <col min="9984" max="9984" width="5.7109375" style="22" customWidth="1"/>
    <col min="9985" max="10227" width="11.42578125" style="22"/>
    <col min="10228" max="10228" width="11.5703125" style="22" customWidth="1"/>
    <col min="10229" max="10229" width="29.28515625" style="22" customWidth="1"/>
    <col min="10230" max="10230" width="5" style="22" customWidth="1"/>
    <col min="10231" max="10239" width="11.140625" style="22" customWidth="1"/>
    <col min="10240" max="10240" width="5.7109375" style="22" customWidth="1"/>
    <col min="10241" max="10483" width="11.42578125" style="22"/>
    <col min="10484" max="10484" width="11.5703125" style="22" customWidth="1"/>
    <col min="10485" max="10485" width="29.28515625" style="22" customWidth="1"/>
    <col min="10486" max="10486" width="5" style="22" customWidth="1"/>
    <col min="10487" max="10495" width="11.140625" style="22" customWidth="1"/>
    <col min="10496" max="10496" width="5.7109375" style="22" customWidth="1"/>
    <col min="10497" max="10739" width="11.42578125" style="22"/>
    <col min="10740" max="10740" width="11.5703125" style="22" customWidth="1"/>
    <col min="10741" max="10741" width="29.28515625" style="22" customWidth="1"/>
    <col min="10742" max="10742" width="5" style="22" customWidth="1"/>
    <col min="10743" max="10751" width="11.140625" style="22" customWidth="1"/>
    <col min="10752" max="10752" width="5.7109375" style="22" customWidth="1"/>
    <col min="10753" max="10995" width="11.42578125" style="22"/>
    <col min="10996" max="10996" width="11.5703125" style="22" customWidth="1"/>
    <col min="10997" max="10997" width="29.28515625" style="22" customWidth="1"/>
    <col min="10998" max="10998" width="5" style="22" customWidth="1"/>
    <col min="10999" max="11007" width="11.140625" style="22" customWidth="1"/>
    <col min="11008" max="11008" width="5.7109375" style="22" customWidth="1"/>
    <col min="11009" max="11251" width="11.42578125" style="22"/>
    <col min="11252" max="11252" width="11.5703125" style="22" customWidth="1"/>
    <col min="11253" max="11253" width="29.28515625" style="22" customWidth="1"/>
    <col min="11254" max="11254" width="5" style="22" customWidth="1"/>
    <col min="11255" max="11263" width="11.140625" style="22" customWidth="1"/>
    <col min="11264" max="11264" width="5.7109375" style="22" customWidth="1"/>
    <col min="11265" max="11507" width="11.42578125" style="22"/>
    <col min="11508" max="11508" width="11.5703125" style="22" customWidth="1"/>
    <col min="11509" max="11509" width="29.28515625" style="22" customWidth="1"/>
    <col min="11510" max="11510" width="5" style="22" customWidth="1"/>
    <col min="11511" max="11519" width="11.140625" style="22" customWidth="1"/>
    <col min="11520" max="11520" width="5.7109375" style="22" customWidth="1"/>
    <col min="11521" max="11763" width="11.42578125" style="22"/>
    <col min="11764" max="11764" width="11.5703125" style="22" customWidth="1"/>
    <col min="11765" max="11765" width="29.28515625" style="22" customWidth="1"/>
    <col min="11766" max="11766" width="5" style="22" customWidth="1"/>
    <col min="11767" max="11775" width="11.140625" style="22" customWidth="1"/>
    <col min="11776" max="11776" width="5.7109375" style="22" customWidth="1"/>
    <col min="11777" max="12019" width="11.42578125" style="22"/>
    <col min="12020" max="12020" width="11.5703125" style="22" customWidth="1"/>
    <col min="12021" max="12021" width="29.28515625" style="22" customWidth="1"/>
    <col min="12022" max="12022" width="5" style="22" customWidth="1"/>
    <col min="12023" max="12031" width="11.140625" style="22" customWidth="1"/>
    <col min="12032" max="12032" width="5.7109375" style="22" customWidth="1"/>
    <col min="12033" max="12275" width="11.42578125" style="22"/>
    <col min="12276" max="12276" width="11.5703125" style="22" customWidth="1"/>
    <col min="12277" max="12277" width="29.28515625" style="22" customWidth="1"/>
    <col min="12278" max="12278" width="5" style="22" customWidth="1"/>
    <col min="12279" max="12287" width="11.140625" style="22" customWidth="1"/>
    <col min="12288" max="12288" width="5.7109375" style="22" customWidth="1"/>
    <col min="12289" max="12531" width="11.42578125" style="22"/>
    <col min="12532" max="12532" width="11.5703125" style="22" customWidth="1"/>
    <col min="12533" max="12533" width="29.28515625" style="22" customWidth="1"/>
    <col min="12534" max="12534" width="5" style="22" customWidth="1"/>
    <col min="12535" max="12543" width="11.140625" style="22" customWidth="1"/>
    <col min="12544" max="12544" width="5.7109375" style="22" customWidth="1"/>
    <col min="12545" max="12787" width="11.42578125" style="22"/>
    <col min="12788" max="12788" width="11.5703125" style="22" customWidth="1"/>
    <col min="12789" max="12789" width="29.28515625" style="22" customWidth="1"/>
    <col min="12790" max="12790" width="5" style="22" customWidth="1"/>
    <col min="12791" max="12799" width="11.140625" style="22" customWidth="1"/>
    <col min="12800" max="12800" width="5.7109375" style="22" customWidth="1"/>
    <col min="12801" max="13043" width="11.42578125" style="22"/>
    <col min="13044" max="13044" width="11.5703125" style="22" customWidth="1"/>
    <col min="13045" max="13045" width="29.28515625" style="22" customWidth="1"/>
    <col min="13046" max="13046" width="5" style="22" customWidth="1"/>
    <col min="13047" max="13055" width="11.140625" style="22" customWidth="1"/>
    <col min="13056" max="13056" width="5.7109375" style="22" customWidth="1"/>
    <col min="13057" max="13299" width="11.42578125" style="22"/>
    <col min="13300" max="13300" width="11.5703125" style="22" customWidth="1"/>
    <col min="13301" max="13301" width="29.28515625" style="22" customWidth="1"/>
    <col min="13302" max="13302" width="5" style="22" customWidth="1"/>
    <col min="13303" max="13311" width="11.140625" style="22" customWidth="1"/>
    <col min="13312" max="13312" width="5.7109375" style="22" customWidth="1"/>
    <col min="13313" max="13555" width="11.42578125" style="22"/>
    <col min="13556" max="13556" width="11.5703125" style="22" customWidth="1"/>
    <col min="13557" max="13557" width="29.28515625" style="22" customWidth="1"/>
    <col min="13558" max="13558" width="5" style="22" customWidth="1"/>
    <col min="13559" max="13567" width="11.140625" style="22" customWidth="1"/>
    <col min="13568" max="13568" width="5.7109375" style="22" customWidth="1"/>
    <col min="13569" max="13811" width="11.42578125" style="22"/>
    <col min="13812" max="13812" width="11.5703125" style="22" customWidth="1"/>
    <col min="13813" max="13813" width="29.28515625" style="22" customWidth="1"/>
    <col min="13814" max="13814" width="5" style="22" customWidth="1"/>
    <col min="13815" max="13823" width="11.140625" style="22" customWidth="1"/>
    <col min="13824" max="13824" width="5.7109375" style="22" customWidth="1"/>
    <col min="13825" max="14067" width="11.42578125" style="22"/>
    <col min="14068" max="14068" width="11.5703125" style="22" customWidth="1"/>
    <col min="14069" max="14069" width="29.28515625" style="22" customWidth="1"/>
    <col min="14070" max="14070" width="5" style="22" customWidth="1"/>
    <col min="14071" max="14079" width="11.140625" style="22" customWidth="1"/>
    <col min="14080" max="14080" width="5.7109375" style="22" customWidth="1"/>
    <col min="14081" max="14323" width="11.42578125" style="22"/>
    <col min="14324" max="14324" width="11.5703125" style="22" customWidth="1"/>
    <col min="14325" max="14325" width="29.28515625" style="22" customWidth="1"/>
    <col min="14326" max="14326" width="5" style="22" customWidth="1"/>
    <col min="14327" max="14335" width="11.140625" style="22" customWidth="1"/>
    <col min="14336" max="14336" width="5.7109375" style="22" customWidth="1"/>
    <col min="14337" max="14579" width="11.42578125" style="22"/>
    <col min="14580" max="14580" width="11.5703125" style="22" customWidth="1"/>
    <col min="14581" max="14581" width="29.28515625" style="22" customWidth="1"/>
    <col min="14582" max="14582" width="5" style="22" customWidth="1"/>
    <col min="14583" max="14591" width="11.140625" style="22" customWidth="1"/>
    <col min="14592" max="14592" width="5.7109375" style="22" customWidth="1"/>
    <col min="14593" max="14835" width="11.42578125" style="22"/>
    <col min="14836" max="14836" width="11.5703125" style="22" customWidth="1"/>
    <col min="14837" max="14837" width="29.28515625" style="22" customWidth="1"/>
    <col min="14838" max="14838" width="5" style="22" customWidth="1"/>
    <col min="14839" max="14847" width="11.140625" style="22" customWidth="1"/>
    <col min="14848" max="14848" width="5.7109375" style="22" customWidth="1"/>
    <col min="14849" max="15091" width="11.42578125" style="22"/>
    <col min="15092" max="15092" width="11.5703125" style="22" customWidth="1"/>
    <col min="15093" max="15093" width="29.28515625" style="22" customWidth="1"/>
    <col min="15094" max="15094" width="5" style="22" customWidth="1"/>
    <col min="15095" max="15103" width="11.140625" style="22" customWidth="1"/>
    <col min="15104" max="15104" width="5.7109375" style="22" customWidth="1"/>
    <col min="15105" max="15347" width="11.42578125" style="22"/>
    <col min="15348" max="15348" width="11.5703125" style="22" customWidth="1"/>
    <col min="15349" max="15349" width="29.28515625" style="22" customWidth="1"/>
    <col min="15350" max="15350" width="5" style="22" customWidth="1"/>
    <col min="15351" max="15359" width="11.140625" style="22" customWidth="1"/>
    <col min="15360" max="15360" width="5.7109375" style="22" customWidth="1"/>
    <col min="15361" max="15603" width="11.42578125" style="22"/>
    <col min="15604" max="15604" width="11.5703125" style="22" customWidth="1"/>
    <col min="15605" max="15605" width="29.28515625" style="22" customWidth="1"/>
    <col min="15606" max="15606" width="5" style="22" customWidth="1"/>
    <col min="15607" max="15615" width="11.140625" style="22" customWidth="1"/>
    <col min="15616" max="15616" width="5.7109375" style="22" customWidth="1"/>
    <col min="15617" max="15859" width="11.42578125" style="22"/>
    <col min="15860" max="15860" width="11.5703125" style="22" customWidth="1"/>
    <col min="15861" max="15861" width="29.28515625" style="22" customWidth="1"/>
    <col min="15862" max="15862" width="5" style="22" customWidth="1"/>
    <col min="15863" max="15871" width="11.140625" style="22" customWidth="1"/>
    <col min="15872" max="15872" width="5.7109375" style="22" customWidth="1"/>
    <col min="15873" max="16115" width="11.42578125" style="22"/>
    <col min="16116" max="16116" width="11.5703125" style="22" customWidth="1"/>
    <col min="16117" max="16117" width="29.28515625" style="22" customWidth="1"/>
    <col min="16118" max="16118" width="5" style="22" customWidth="1"/>
    <col min="16119" max="16127" width="11.140625" style="22" customWidth="1"/>
    <col min="16128" max="16128" width="5.7109375" style="22" customWidth="1"/>
    <col min="16129" max="16384" width="11.42578125" style="22"/>
  </cols>
  <sheetData>
    <row r="1" spans="2:7" ht="15" customHeight="1" x14ac:dyDescent="0.3">
      <c r="B1" s="12" t="s">
        <v>156</v>
      </c>
      <c r="C1" s="12"/>
      <c r="D1" s="9"/>
      <c r="E1" s="9"/>
      <c r="F1" s="9"/>
    </row>
    <row r="2" spans="2:7" ht="15" customHeight="1" x14ac:dyDescent="0.3">
      <c r="B2" s="4" t="s">
        <v>165</v>
      </c>
      <c r="C2" s="9"/>
      <c r="D2" s="9"/>
      <c r="E2" s="9"/>
      <c r="F2" s="171"/>
    </row>
    <row r="3" spans="2:7" ht="15" customHeight="1" x14ac:dyDescent="0.3">
      <c r="C3" s="23"/>
      <c r="D3" s="23"/>
      <c r="E3" s="23"/>
      <c r="F3" s="23"/>
    </row>
    <row r="4" spans="2:7" ht="15" customHeight="1" x14ac:dyDescent="0.3">
      <c r="B4" s="66"/>
      <c r="C4" s="72" t="s">
        <v>31</v>
      </c>
      <c r="D4" s="282" t="s">
        <v>40</v>
      </c>
      <c r="E4" s="283"/>
      <c r="F4" s="284"/>
      <c r="G4" s="146"/>
    </row>
    <row r="5" spans="2:7" ht="45.2" customHeight="1" x14ac:dyDescent="0.3">
      <c r="B5" s="68" t="s">
        <v>127</v>
      </c>
      <c r="C5" s="70"/>
      <c r="D5" s="73" t="s">
        <v>166</v>
      </c>
      <c r="E5" s="74" t="s">
        <v>167</v>
      </c>
      <c r="F5" s="75" t="s">
        <v>168</v>
      </c>
      <c r="G5" s="3"/>
    </row>
    <row r="6" spans="2:7" ht="15" customHeight="1" x14ac:dyDescent="0.3">
      <c r="B6" s="276" t="s">
        <v>45</v>
      </c>
      <c r="C6" s="277"/>
      <c r="D6" s="71">
        <v>19950</v>
      </c>
      <c r="E6" s="69">
        <v>153416</v>
      </c>
      <c r="F6" s="182">
        <v>133466</v>
      </c>
      <c r="G6" s="161"/>
    </row>
    <row r="7" spans="2:7" ht="15" customHeight="1" x14ac:dyDescent="0.3">
      <c r="B7" s="276" t="s">
        <v>46</v>
      </c>
      <c r="C7" s="277"/>
      <c r="D7" s="71">
        <v>3732</v>
      </c>
      <c r="E7" s="69">
        <v>26775</v>
      </c>
      <c r="F7" s="182">
        <v>23043</v>
      </c>
      <c r="G7" s="161"/>
    </row>
    <row r="8" spans="2:7" ht="15" customHeight="1" x14ac:dyDescent="0.3">
      <c r="B8" s="76" t="s">
        <v>47</v>
      </c>
      <c r="C8" s="145"/>
      <c r="D8" s="139">
        <v>249</v>
      </c>
      <c r="E8" s="117">
        <v>1398</v>
      </c>
      <c r="F8" s="183">
        <v>1149</v>
      </c>
      <c r="G8" s="161"/>
    </row>
    <row r="9" spans="2:7" ht="15" customHeight="1" x14ac:dyDescent="0.3">
      <c r="B9" s="77" t="s">
        <v>48</v>
      </c>
      <c r="C9" s="78"/>
      <c r="D9" s="143">
        <v>416</v>
      </c>
      <c r="E9" s="144">
        <v>3433</v>
      </c>
      <c r="F9" s="184">
        <v>3017</v>
      </c>
      <c r="G9" s="161"/>
    </row>
    <row r="10" spans="2:7" ht="15" customHeight="1" x14ac:dyDescent="0.3">
      <c r="B10" s="76" t="s">
        <v>49</v>
      </c>
      <c r="C10" s="145"/>
      <c r="D10" s="139">
        <v>363</v>
      </c>
      <c r="E10" s="117">
        <v>2458</v>
      </c>
      <c r="F10" s="183">
        <v>2095</v>
      </c>
      <c r="G10" s="161"/>
    </row>
    <row r="11" spans="2:7" ht="15" customHeight="1" x14ac:dyDescent="0.3">
      <c r="B11" s="77" t="s">
        <v>50</v>
      </c>
      <c r="C11" s="78"/>
      <c r="D11" s="143">
        <v>368</v>
      </c>
      <c r="E11" s="144">
        <v>2953</v>
      </c>
      <c r="F11" s="184">
        <v>2585</v>
      </c>
      <c r="G11" s="161"/>
    </row>
    <row r="12" spans="2:7" ht="15" customHeight="1" x14ac:dyDescent="0.3">
      <c r="B12" s="76" t="s">
        <v>51</v>
      </c>
      <c r="C12" s="145"/>
      <c r="D12" s="139">
        <v>240</v>
      </c>
      <c r="E12" s="117">
        <v>1397</v>
      </c>
      <c r="F12" s="183">
        <v>1157</v>
      </c>
      <c r="G12" s="161"/>
    </row>
    <row r="13" spans="2:7" ht="15" customHeight="1" x14ac:dyDescent="0.3">
      <c r="B13" s="77" t="s">
        <v>52</v>
      </c>
      <c r="C13" s="78"/>
      <c r="D13" s="143">
        <v>377</v>
      </c>
      <c r="E13" s="144">
        <v>2211</v>
      </c>
      <c r="F13" s="184">
        <v>1834</v>
      </c>
      <c r="G13" s="161"/>
    </row>
    <row r="14" spans="2:7" ht="15" customHeight="1" x14ac:dyDescent="0.3">
      <c r="B14" s="76" t="s">
        <v>139</v>
      </c>
      <c r="C14" s="145"/>
      <c r="D14" s="139">
        <v>481</v>
      </c>
      <c r="E14" s="117">
        <v>4411</v>
      </c>
      <c r="F14" s="183">
        <v>3930</v>
      </c>
      <c r="G14" s="161"/>
    </row>
    <row r="15" spans="2:7" ht="15" customHeight="1" x14ac:dyDescent="0.3">
      <c r="B15" s="77" t="s">
        <v>54</v>
      </c>
      <c r="C15" s="78"/>
      <c r="D15" s="143">
        <v>1238</v>
      </c>
      <c r="E15" s="144">
        <v>8514</v>
      </c>
      <c r="F15" s="184">
        <v>7276</v>
      </c>
      <c r="G15" s="161"/>
    </row>
    <row r="16" spans="2:7" ht="15" customHeight="1" x14ac:dyDescent="0.3">
      <c r="B16" s="278" t="s">
        <v>55</v>
      </c>
      <c r="C16" s="279"/>
      <c r="D16" s="140">
        <v>263</v>
      </c>
      <c r="E16" s="118">
        <v>2213</v>
      </c>
      <c r="F16" s="185">
        <v>1950</v>
      </c>
      <c r="G16" s="161"/>
    </row>
    <row r="17" spans="2:7" ht="15" customHeight="1" x14ac:dyDescent="0.3">
      <c r="B17" s="76" t="s">
        <v>56</v>
      </c>
      <c r="C17" s="145"/>
      <c r="D17" s="139">
        <v>85</v>
      </c>
      <c r="E17" s="117">
        <v>650</v>
      </c>
      <c r="F17" s="183">
        <v>565</v>
      </c>
      <c r="G17" s="161"/>
    </row>
    <row r="18" spans="2:7" ht="15" customHeight="1" x14ac:dyDescent="0.3">
      <c r="B18" s="77" t="s">
        <v>57</v>
      </c>
      <c r="C18" s="78"/>
      <c r="D18" s="143">
        <v>62</v>
      </c>
      <c r="E18" s="144">
        <v>468</v>
      </c>
      <c r="F18" s="184">
        <v>406</v>
      </c>
      <c r="G18" s="161"/>
    </row>
    <row r="19" spans="2:7" ht="15" customHeight="1" x14ac:dyDescent="0.3">
      <c r="B19" s="76" t="s">
        <v>58</v>
      </c>
      <c r="C19" s="145"/>
      <c r="D19" s="139">
        <v>116</v>
      </c>
      <c r="E19" s="117">
        <v>1095</v>
      </c>
      <c r="F19" s="183">
        <v>979</v>
      </c>
      <c r="G19" s="161"/>
    </row>
    <row r="20" spans="2:7" ht="15" customHeight="1" x14ac:dyDescent="0.3">
      <c r="B20" s="278" t="s">
        <v>59</v>
      </c>
      <c r="C20" s="279"/>
      <c r="D20" s="140">
        <v>643</v>
      </c>
      <c r="E20" s="118">
        <v>6186</v>
      </c>
      <c r="F20" s="185">
        <v>5543</v>
      </c>
      <c r="G20" s="161"/>
    </row>
    <row r="21" spans="2:7" ht="15" customHeight="1" x14ac:dyDescent="0.3">
      <c r="B21" s="276" t="s">
        <v>60</v>
      </c>
      <c r="C21" s="277"/>
      <c r="D21" s="71">
        <v>161</v>
      </c>
      <c r="E21" s="69">
        <v>2124</v>
      </c>
      <c r="F21" s="182">
        <v>1963</v>
      </c>
      <c r="G21" s="161"/>
    </row>
    <row r="22" spans="2:7" ht="15" customHeight="1" x14ac:dyDescent="0.3">
      <c r="B22" s="276" t="s">
        <v>61</v>
      </c>
      <c r="C22" s="277"/>
      <c r="D22" s="71">
        <v>934</v>
      </c>
      <c r="E22" s="69">
        <v>9123</v>
      </c>
      <c r="F22" s="182">
        <v>8189</v>
      </c>
      <c r="G22" s="161"/>
    </row>
    <row r="23" spans="2:7" ht="15" customHeight="1" x14ac:dyDescent="0.3">
      <c r="B23" s="76" t="s">
        <v>62</v>
      </c>
      <c r="C23" s="145"/>
      <c r="D23" s="139">
        <v>346</v>
      </c>
      <c r="E23" s="117">
        <v>3432</v>
      </c>
      <c r="F23" s="183">
        <v>3086</v>
      </c>
      <c r="G23" s="161"/>
    </row>
    <row r="24" spans="2:7" ht="15" customHeight="1" x14ac:dyDescent="0.3">
      <c r="B24" s="77" t="s">
        <v>63</v>
      </c>
      <c r="C24" s="78"/>
      <c r="D24" s="143">
        <v>588</v>
      </c>
      <c r="E24" s="144">
        <v>5691</v>
      </c>
      <c r="F24" s="184">
        <v>5103</v>
      </c>
      <c r="G24" s="161"/>
    </row>
    <row r="25" spans="2:7" ht="15" customHeight="1" x14ac:dyDescent="0.3">
      <c r="B25" s="278" t="s">
        <v>64</v>
      </c>
      <c r="C25" s="279"/>
      <c r="D25" s="140">
        <v>277</v>
      </c>
      <c r="E25" s="118">
        <v>2628</v>
      </c>
      <c r="F25" s="185">
        <v>2351</v>
      </c>
      <c r="G25" s="161"/>
    </row>
    <row r="26" spans="2:7" ht="15" customHeight="1" x14ac:dyDescent="0.3">
      <c r="B26" s="276" t="s">
        <v>65</v>
      </c>
      <c r="C26" s="277"/>
      <c r="D26" s="71">
        <v>821</v>
      </c>
      <c r="E26" s="69">
        <v>5138</v>
      </c>
      <c r="F26" s="182">
        <v>4317</v>
      </c>
      <c r="G26" s="161"/>
    </row>
    <row r="27" spans="2:7" ht="15" customHeight="1" x14ac:dyDescent="0.3">
      <c r="B27" s="76" t="s">
        <v>66</v>
      </c>
      <c r="C27" s="145"/>
      <c r="D27" s="139">
        <v>34</v>
      </c>
      <c r="E27" s="117">
        <v>383</v>
      </c>
      <c r="F27" s="183">
        <v>349</v>
      </c>
      <c r="G27" s="161"/>
    </row>
    <row r="28" spans="2:7" ht="15" customHeight="1" x14ac:dyDescent="0.3">
      <c r="B28" s="77" t="s">
        <v>67</v>
      </c>
      <c r="C28" s="78"/>
      <c r="D28" s="143">
        <v>161</v>
      </c>
      <c r="E28" s="144">
        <v>783</v>
      </c>
      <c r="F28" s="184">
        <v>622</v>
      </c>
      <c r="G28" s="161"/>
    </row>
    <row r="29" spans="2:7" ht="15" customHeight="1" x14ac:dyDescent="0.3">
      <c r="B29" s="76" t="s">
        <v>68</v>
      </c>
      <c r="C29" s="145"/>
      <c r="D29" s="139">
        <v>112</v>
      </c>
      <c r="E29" s="117">
        <v>1017</v>
      </c>
      <c r="F29" s="183">
        <v>905</v>
      </c>
      <c r="G29" s="161"/>
    </row>
    <row r="30" spans="2:7" ht="15" customHeight="1" x14ac:dyDescent="0.3">
      <c r="B30" s="77" t="s">
        <v>69</v>
      </c>
      <c r="C30" s="78"/>
      <c r="D30" s="143">
        <v>48</v>
      </c>
      <c r="E30" s="144">
        <v>276</v>
      </c>
      <c r="F30" s="184">
        <v>228</v>
      </c>
      <c r="G30" s="161"/>
    </row>
    <row r="31" spans="2:7" ht="15" customHeight="1" x14ac:dyDescent="0.3">
      <c r="B31" s="76" t="s">
        <v>70</v>
      </c>
      <c r="C31" s="145"/>
      <c r="D31" s="139">
        <v>80</v>
      </c>
      <c r="E31" s="117">
        <v>522</v>
      </c>
      <c r="F31" s="183">
        <v>442</v>
      </c>
      <c r="G31" s="161"/>
    </row>
    <row r="32" spans="2:7" ht="15" customHeight="1" x14ac:dyDescent="0.3">
      <c r="B32" s="77" t="s">
        <v>71</v>
      </c>
      <c r="C32" s="78"/>
      <c r="D32" s="143">
        <v>69</v>
      </c>
      <c r="E32" s="144">
        <v>437</v>
      </c>
      <c r="F32" s="184">
        <v>368</v>
      </c>
      <c r="G32" s="161"/>
    </row>
    <row r="33" spans="2:7" ht="15" customHeight="1" x14ac:dyDescent="0.3">
      <c r="B33" s="76" t="s">
        <v>72</v>
      </c>
      <c r="C33" s="145"/>
      <c r="D33" s="139">
        <v>32</v>
      </c>
      <c r="E33" s="117">
        <v>297</v>
      </c>
      <c r="F33" s="183">
        <v>265</v>
      </c>
      <c r="G33" s="161"/>
    </row>
    <row r="34" spans="2:7" ht="15" customHeight="1" x14ac:dyDescent="0.3">
      <c r="B34" s="77" t="s">
        <v>73</v>
      </c>
      <c r="C34" s="78"/>
      <c r="D34" s="143">
        <v>213</v>
      </c>
      <c r="E34" s="144">
        <v>949</v>
      </c>
      <c r="F34" s="184">
        <v>736</v>
      </c>
      <c r="G34" s="161"/>
    </row>
    <row r="35" spans="2:7" ht="15" customHeight="1" x14ac:dyDescent="0.3">
      <c r="B35" s="76" t="s">
        <v>74</v>
      </c>
      <c r="C35" s="145"/>
      <c r="D35" s="139">
        <v>72</v>
      </c>
      <c r="E35" s="117">
        <v>474</v>
      </c>
      <c r="F35" s="183">
        <v>402</v>
      </c>
      <c r="G35" s="161"/>
    </row>
    <row r="36" spans="2:7" ht="15" customHeight="1" x14ac:dyDescent="0.3">
      <c r="B36" s="278" t="s">
        <v>128</v>
      </c>
      <c r="C36" s="279"/>
      <c r="D36" s="140">
        <v>1015</v>
      </c>
      <c r="E36" s="118">
        <v>7912</v>
      </c>
      <c r="F36" s="185">
        <v>6897</v>
      </c>
      <c r="G36" s="161"/>
    </row>
    <row r="37" spans="2:7" ht="15" customHeight="1" x14ac:dyDescent="0.3">
      <c r="B37" s="76" t="s">
        <v>75</v>
      </c>
      <c r="C37" s="145"/>
      <c r="D37" s="139">
        <v>168</v>
      </c>
      <c r="E37" s="117">
        <v>1543</v>
      </c>
      <c r="F37" s="183">
        <v>1375</v>
      </c>
      <c r="G37" s="161"/>
    </row>
    <row r="38" spans="2:7" ht="15" customHeight="1" x14ac:dyDescent="0.3">
      <c r="B38" s="77" t="s">
        <v>76</v>
      </c>
      <c r="C38" s="78"/>
      <c r="D38" s="143">
        <v>212</v>
      </c>
      <c r="E38" s="144">
        <v>1723</v>
      </c>
      <c r="F38" s="184">
        <v>1511</v>
      </c>
      <c r="G38" s="161"/>
    </row>
    <row r="39" spans="2:7" ht="15" customHeight="1" x14ac:dyDescent="0.3">
      <c r="B39" s="76" t="s">
        <v>77</v>
      </c>
      <c r="C39" s="145"/>
      <c r="D39" s="139">
        <v>122</v>
      </c>
      <c r="E39" s="117">
        <v>658</v>
      </c>
      <c r="F39" s="183">
        <v>536</v>
      </c>
      <c r="G39" s="161"/>
    </row>
    <row r="40" spans="2:7" ht="15" customHeight="1" x14ac:dyDescent="0.3">
      <c r="B40" s="77" t="s">
        <v>78</v>
      </c>
      <c r="C40" s="78"/>
      <c r="D40" s="143">
        <v>130</v>
      </c>
      <c r="E40" s="144">
        <v>1080</v>
      </c>
      <c r="F40" s="184">
        <v>950</v>
      </c>
      <c r="G40" s="161"/>
    </row>
    <row r="41" spans="2:7" ht="15" customHeight="1" x14ac:dyDescent="0.3">
      <c r="B41" s="76" t="s">
        <v>79</v>
      </c>
      <c r="C41" s="145"/>
      <c r="D41" s="139">
        <v>383</v>
      </c>
      <c r="E41" s="117">
        <v>2908</v>
      </c>
      <c r="F41" s="183">
        <v>2525</v>
      </c>
      <c r="G41" s="161"/>
    </row>
    <row r="42" spans="2:7" ht="15" customHeight="1" x14ac:dyDescent="0.3">
      <c r="B42" s="278" t="s">
        <v>80</v>
      </c>
      <c r="C42" s="279" t="s">
        <v>81</v>
      </c>
      <c r="D42" s="140">
        <v>3655</v>
      </c>
      <c r="E42" s="118">
        <v>23602</v>
      </c>
      <c r="F42" s="185">
        <v>19947</v>
      </c>
      <c r="G42" s="161"/>
    </row>
    <row r="43" spans="2:7" ht="15" customHeight="1" x14ac:dyDescent="0.3">
      <c r="B43" s="76" t="s">
        <v>82</v>
      </c>
      <c r="C43" s="79"/>
      <c r="D43" s="139">
        <v>2504</v>
      </c>
      <c r="E43" s="117">
        <v>15358</v>
      </c>
      <c r="F43" s="183">
        <v>12854</v>
      </c>
      <c r="G43" s="161"/>
    </row>
    <row r="44" spans="2:7" ht="15" customHeight="1" x14ac:dyDescent="0.3">
      <c r="B44" s="77" t="s">
        <v>83</v>
      </c>
      <c r="C44" s="80"/>
      <c r="D44" s="143">
        <v>399</v>
      </c>
      <c r="E44" s="144">
        <v>2468</v>
      </c>
      <c r="F44" s="184">
        <v>2069</v>
      </c>
      <c r="G44" s="161"/>
    </row>
    <row r="45" spans="2:7" ht="15" customHeight="1" x14ac:dyDescent="0.3">
      <c r="B45" s="76" t="s">
        <v>84</v>
      </c>
      <c r="C45" s="79"/>
      <c r="D45" s="139">
        <v>228</v>
      </c>
      <c r="E45" s="117">
        <v>1626</v>
      </c>
      <c r="F45" s="183">
        <v>1398</v>
      </c>
      <c r="G45" s="161"/>
    </row>
    <row r="46" spans="2:7" ht="15" customHeight="1" x14ac:dyDescent="0.3">
      <c r="B46" s="77" t="s">
        <v>85</v>
      </c>
      <c r="C46" s="80"/>
      <c r="D46" s="143">
        <v>524</v>
      </c>
      <c r="E46" s="144">
        <v>4150</v>
      </c>
      <c r="F46" s="184">
        <v>3626</v>
      </c>
      <c r="G46" s="161"/>
    </row>
    <row r="47" spans="2:7" ht="15" customHeight="1" x14ac:dyDescent="0.3">
      <c r="B47" s="278" t="s">
        <v>86</v>
      </c>
      <c r="C47" s="279"/>
      <c r="D47" s="140">
        <v>3982</v>
      </c>
      <c r="E47" s="118">
        <v>34228</v>
      </c>
      <c r="F47" s="185">
        <v>30246</v>
      </c>
      <c r="G47" s="161"/>
    </row>
    <row r="48" spans="2:7" ht="15" customHeight="1" x14ac:dyDescent="0.3">
      <c r="B48" s="76" t="s">
        <v>87</v>
      </c>
      <c r="C48" s="145"/>
      <c r="D48" s="139">
        <v>1420</v>
      </c>
      <c r="E48" s="117">
        <v>13205</v>
      </c>
      <c r="F48" s="183">
        <v>11785</v>
      </c>
      <c r="G48" s="161"/>
    </row>
    <row r="49" spans="2:7" ht="15" customHeight="1" x14ac:dyDescent="0.3">
      <c r="B49" s="77" t="s">
        <v>88</v>
      </c>
      <c r="C49" s="78"/>
      <c r="D49" s="143">
        <v>435</v>
      </c>
      <c r="E49" s="144">
        <v>4432</v>
      </c>
      <c r="F49" s="184">
        <v>3997</v>
      </c>
      <c r="G49" s="161"/>
    </row>
    <row r="50" spans="2:7" ht="15" customHeight="1" x14ac:dyDescent="0.3">
      <c r="B50" s="76" t="s">
        <v>89</v>
      </c>
      <c r="C50" s="145"/>
      <c r="D50" s="139">
        <v>2127</v>
      </c>
      <c r="E50" s="117">
        <v>16591</v>
      </c>
      <c r="F50" s="183">
        <v>14464</v>
      </c>
      <c r="G50" s="161"/>
    </row>
    <row r="51" spans="2:7" ht="15" customHeight="1" x14ac:dyDescent="0.3">
      <c r="B51" s="278" t="s">
        <v>90</v>
      </c>
      <c r="C51" s="279"/>
      <c r="D51" s="140">
        <v>478</v>
      </c>
      <c r="E51" s="118">
        <v>2795</v>
      </c>
      <c r="F51" s="185">
        <v>2317</v>
      </c>
      <c r="G51" s="161"/>
    </row>
    <row r="52" spans="2:7" ht="15" customHeight="1" x14ac:dyDescent="0.3">
      <c r="B52" s="76" t="s">
        <v>91</v>
      </c>
      <c r="C52" s="145"/>
      <c r="D52" s="139">
        <v>353</v>
      </c>
      <c r="E52" s="117">
        <v>1871</v>
      </c>
      <c r="F52" s="183">
        <v>1518</v>
      </c>
      <c r="G52" s="161"/>
    </row>
    <row r="53" spans="2:7" ht="15" customHeight="1" x14ac:dyDescent="0.3">
      <c r="B53" s="77" t="s">
        <v>92</v>
      </c>
      <c r="C53" s="78"/>
      <c r="D53" s="143">
        <v>125</v>
      </c>
      <c r="E53" s="144">
        <v>924</v>
      </c>
      <c r="F53" s="184">
        <v>799</v>
      </c>
      <c r="G53" s="161"/>
    </row>
    <row r="54" spans="2:7" ht="15" customHeight="1" x14ac:dyDescent="0.3">
      <c r="B54" s="278" t="s">
        <v>93</v>
      </c>
      <c r="C54" s="279"/>
      <c r="D54" s="140">
        <v>765</v>
      </c>
      <c r="E54" s="118">
        <v>5339</v>
      </c>
      <c r="F54" s="185">
        <v>4574</v>
      </c>
      <c r="G54" s="161"/>
    </row>
    <row r="55" spans="2:7" ht="15" customHeight="1" x14ac:dyDescent="0.3">
      <c r="B55" s="76" t="s">
        <v>94</v>
      </c>
      <c r="C55" s="145"/>
      <c r="D55" s="139">
        <v>407</v>
      </c>
      <c r="E55" s="117">
        <v>3175</v>
      </c>
      <c r="F55" s="183">
        <v>2768</v>
      </c>
      <c r="G55" s="161"/>
    </row>
    <row r="56" spans="2:7" ht="15" customHeight="1" x14ac:dyDescent="0.3">
      <c r="B56" s="77" t="s">
        <v>95</v>
      </c>
      <c r="C56" s="78"/>
      <c r="D56" s="143">
        <v>38</v>
      </c>
      <c r="E56" s="144">
        <v>262</v>
      </c>
      <c r="F56" s="184">
        <v>224</v>
      </c>
      <c r="G56" s="161"/>
    </row>
    <row r="57" spans="2:7" ht="15" customHeight="1" x14ac:dyDescent="0.3">
      <c r="B57" s="76" t="s">
        <v>96</v>
      </c>
      <c r="C57" s="145"/>
      <c r="D57" s="139">
        <v>76</v>
      </c>
      <c r="E57" s="117">
        <v>385</v>
      </c>
      <c r="F57" s="183">
        <v>309</v>
      </c>
      <c r="G57" s="161"/>
    </row>
    <row r="58" spans="2:7" ht="15" customHeight="1" x14ac:dyDescent="0.3">
      <c r="B58" s="77" t="s">
        <v>97</v>
      </c>
      <c r="C58" s="78"/>
      <c r="D58" s="143">
        <v>244</v>
      </c>
      <c r="E58" s="144">
        <v>1517</v>
      </c>
      <c r="F58" s="184">
        <v>1273</v>
      </c>
      <c r="G58" s="161"/>
    </row>
    <row r="59" spans="2:7" ht="15" customHeight="1" x14ac:dyDescent="0.3">
      <c r="B59" s="278" t="s">
        <v>98</v>
      </c>
      <c r="C59" s="279"/>
      <c r="D59" s="140">
        <v>2297</v>
      </c>
      <c r="E59" s="118">
        <v>19175</v>
      </c>
      <c r="F59" s="185">
        <v>16878</v>
      </c>
      <c r="G59" s="161"/>
    </row>
    <row r="60" spans="2:7" ht="15" customHeight="1" x14ac:dyDescent="0.3">
      <c r="B60" s="276" t="s">
        <v>99</v>
      </c>
      <c r="C60" s="277"/>
      <c r="D60" s="71">
        <v>682</v>
      </c>
      <c r="E60" s="69">
        <v>4277</v>
      </c>
      <c r="F60" s="182">
        <v>3595</v>
      </c>
      <c r="G60" s="161"/>
    </row>
    <row r="61" spans="2:7" ht="15" customHeight="1" x14ac:dyDescent="0.3">
      <c r="B61" s="276" t="s">
        <v>100</v>
      </c>
      <c r="C61" s="277"/>
      <c r="D61" s="71">
        <v>159</v>
      </c>
      <c r="E61" s="69">
        <v>803</v>
      </c>
      <c r="F61" s="182">
        <v>644</v>
      </c>
      <c r="G61" s="161"/>
    </row>
    <row r="62" spans="2:7" ht="15" customHeight="1" x14ac:dyDescent="0.3">
      <c r="B62" s="276" t="s">
        <v>101</v>
      </c>
      <c r="C62" s="277" t="s">
        <v>102</v>
      </c>
      <c r="D62" s="71">
        <v>51</v>
      </c>
      <c r="E62" s="69">
        <v>644</v>
      </c>
      <c r="F62" s="182">
        <v>593</v>
      </c>
      <c r="G62" s="161"/>
    </row>
    <row r="63" spans="2:7" ht="15" customHeight="1" x14ac:dyDescent="0.3">
      <c r="B63" s="76" t="s">
        <v>103</v>
      </c>
      <c r="C63" s="145"/>
      <c r="D63" s="139">
        <v>46</v>
      </c>
      <c r="E63" s="117">
        <v>241</v>
      </c>
      <c r="F63" s="183">
        <v>195</v>
      </c>
      <c r="G63" s="161"/>
    </row>
    <row r="64" spans="2:7" ht="15" customHeight="1" x14ac:dyDescent="0.3">
      <c r="B64" s="77" t="s">
        <v>107</v>
      </c>
      <c r="C64" s="78"/>
      <c r="D64" s="143">
        <v>5</v>
      </c>
      <c r="E64" s="144">
        <v>388</v>
      </c>
      <c r="F64" s="184">
        <v>383</v>
      </c>
      <c r="G64" s="161"/>
    </row>
    <row r="65" spans="2:13" ht="15" customHeight="1" x14ac:dyDescent="0.3">
      <c r="B65" s="76" t="s">
        <v>108</v>
      </c>
      <c r="C65" s="145"/>
      <c r="D65" s="139">
        <v>0</v>
      </c>
      <c r="E65" s="117">
        <v>15</v>
      </c>
      <c r="F65" s="183">
        <v>15</v>
      </c>
      <c r="G65" s="161"/>
    </row>
    <row r="66" spans="2:13" ht="15" customHeight="1" x14ac:dyDescent="0.3">
      <c r="B66" s="278" t="s">
        <v>104</v>
      </c>
      <c r="C66" s="279"/>
      <c r="D66" s="140">
        <v>4</v>
      </c>
      <c r="E66" s="118">
        <v>14</v>
      </c>
      <c r="F66" s="185">
        <v>10</v>
      </c>
      <c r="G66" s="161"/>
    </row>
    <row r="67" spans="2:13" ht="15" customHeight="1" x14ac:dyDescent="0.3">
      <c r="B67" s="276" t="s">
        <v>105</v>
      </c>
      <c r="C67" s="277"/>
      <c r="D67" s="71">
        <v>15</v>
      </c>
      <c r="E67" s="69">
        <v>209</v>
      </c>
      <c r="F67" s="182">
        <v>194</v>
      </c>
      <c r="G67" s="161"/>
    </row>
    <row r="68" spans="2:13" ht="15" customHeight="1" x14ac:dyDescent="0.3">
      <c r="B68" s="280" t="s">
        <v>106</v>
      </c>
      <c r="C68" s="281"/>
      <c r="D68" s="141">
        <v>16</v>
      </c>
      <c r="E68" s="119">
        <v>231</v>
      </c>
      <c r="F68" s="186">
        <v>215</v>
      </c>
      <c r="G68" s="161"/>
    </row>
    <row r="69" spans="2:13" ht="15" customHeight="1" x14ac:dyDescent="0.3">
      <c r="G69" s="3"/>
    </row>
    <row r="70" spans="2:13" ht="15" customHeight="1" x14ac:dyDescent="0.3">
      <c r="B70" s="5" t="s">
        <v>142</v>
      </c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2:13" ht="15" customHeight="1" x14ac:dyDescent="0.3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2:13" ht="15" customHeight="1" x14ac:dyDescent="0.3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2:13" ht="15" customHeight="1" x14ac:dyDescent="0.3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2:13" ht="15" customHeight="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2:13" ht="15" customHeight="1" x14ac:dyDescent="0.3">
      <c r="G75" s="3"/>
      <c r="H75" s="3"/>
      <c r="I75" s="3"/>
      <c r="J75" s="3"/>
      <c r="K75" s="3"/>
      <c r="L75" s="3"/>
      <c r="M75" s="3"/>
    </row>
    <row r="76" spans="2:13" ht="15" customHeight="1" x14ac:dyDescent="0.3">
      <c r="G76" s="3"/>
      <c r="H76" s="3"/>
      <c r="I76" s="3"/>
      <c r="J76" s="3"/>
      <c r="K76" s="3"/>
      <c r="L76" s="3"/>
      <c r="M76" s="3"/>
    </row>
    <row r="77" spans="2:13" ht="15" customHeight="1" x14ac:dyDescent="0.3">
      <c r="G77" s="3"/>
      <c r="H77" s="3"/>
      <c r="I77" s="3"/>
      <c r="J77" s="3"/>
      <c r="K77" s="3"/>
      <c r="L77" s="3"/>
      <c r="M77" s="3"/>
    </row>
    <row r="78" spans="2:13" ht="15" customHeight="1" x14ac:dyDescent="0.3">
      <c r="G78" s="3"/>
      <c r="H78" s="3"/>
      <c r="I78" s="3"/>
      <c r="J78" s="3"/>
      <c r="K78" s="3"/>
      <c r="L78" s="3"/>
      <c r="M78" s="3"/>
    </row>
    <row r="79" spans="2:13" ht="15" customHeight="1" x14ac:dyDescent="0.3">
      <c r="G79" s="3"/>
      <c r="H79" s="3"/>
      <c r="I79" s="3"/>
      <c r="J79" s="3"/>
      <c r="K79" s="3"/>
      <c r="L79" s="3"/>
      <c r="M79" s="3"/>
    </row>
    <row r="80" spans="2:13" ht="15" customHeight="1" x14ac:dyDescent="0.3">
      <c r="G80" s="3"/>
      <c r="H80" s="3"/>
      <c r="I80" s="3"/>
      <c r="J80" s="3"/>
      <c r="K80" s="3"/>
      <c r="L80" s="3"/>
      <c r="M80" s="3"/>
    </row>
  </sheetData>
  <mergeCells count="21">
    <mergeCell ref="B42:C42"/>
    <mergeCell ref="D4:F4"/>
    <mergeCell ref="B6:C6"/>
    <mergeCell ref="B7:C7"/>
    <mergeCell ref="B16:C16"/>
    <mergeCell ref="B20:C20"/>
    <mergeCell ref="B21:C21"/>
    <mergeCell ref="B22:C22"/>
    <mergeCell ref="B25:C25"/>
    <mergeCell ref="B26:C26"/>
    <mergeCell ref="B36:C36"/>
    <mergeCell ref="B62:C62"/>
    <mergeCell ref="B66:C66"/>
    <mergeCell ref="B67:C67"/>
    <mergeCell ref="B68:C68"/>
    <mergeCell ref="B47:C47"/>
    <mergeCell ref="B51:C51"/>
    <mergeCell ref="B54:C54"/>
    <mergeCell ref="B59:C59"/>
    <mergeCell ref="B60:C60"/>
    <mergeCell ref="B61:C61"/>
  </mergeCells>
  <pageMargins left="0.7" right="0.7" top="0.75" bottom="0.75" header="0.3" footer="0.3"/>
  <pageSetup paperSize="9" orientation="portrait" verticalDpi="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9"/>
  <dimension ref="A1:AB70"/>
  <sheetViews>
    <sheetView workbookViewId="0"/>
  </sheetViews>
  <sheetFormatPr baseColWidth="10" defaultRowHeight="16.5" x14ac:dyDescent="0.3"/>
  <cols>
    <col min="1" max="1" width="11.5703125" style="22" customWidth="1"/>
    <col min="2" max="2" width="33.7109375" customWidth="1"/>
    <col min="3" max="3" width="5.5703125" customWidth="1"/>
    <col min="4" max="23" width="8.42578125" customWidth="1"/>
    <col min="24" max="24" width="13.42578125" customWidth="1"/>
    <col min="25" max="25" width="10" customWidth="1"/>
  </cols>
  <sheetData>
    <row r="1" spans="2:27" ht="15" customHeight="1" x14ac:dyDescent="0.3">
      <c r="B1" s="2" t="s">
        <v>132</v>
      </c>
      <c r="C1" s="12"/>
      <c r="D1" s="12"/>
      <c r="E1" s="9"/>
      <c r="F1" s="9"/>
      <c r="G1" s="9"/>
      <c r="H1" s="9"/>
      <c r="I1" s="9"/>
      <c r="J1" s="9"/>
      <c r="K1" s="9"/>
      <c r="L1" s="9"/>
      <c r="M1" s="9"/>
      <c r="N1" s="9"/>
      <c r="O1" s="12"/>
      <c r="P1" s="9"/>
      <c r="Q1" s="9"/>
      <c r="R1" s="9"/>
      <c r="S1" s="9"/>
      <c r="T1" s="12"/>
      <c r="U1" s="9"/>
      <c r="V1" s="9"/>
      <c r="W1" s="9"/>
      <c r="Y1" s="12"/>
    </row>
    <row r="2" spans="2:27" ht="15" customHeight="1" x14ac:dyDescent="0.3">
      <c r="B2" s="4" t="s">
        <v>163</v>
      </c>
      <c r="C2" s="12"/>
      <c r="D2" s="12"/>
      <c r="E2" s="9"/>
      <c r="F2" s="9"/>
      <c r="G2" s="9"/>
      <c r="H2" s="9"/>
      <c r="I2" s="9"/>
      <c r="J2" s="9"/>
      <c r="K2" s="9"/>
      <c r="L2" s="9"/>
      <c r="M2" s="9"/>
      <c r="N2" s="9"/>
      <c r="O2" s="12"/>
      <c r="P2" s="9"/>
      <c r="Q2" s="9"/>
      <c r="R2" s="9"/>
      <c r="S2" s="9"/>
      <c r="T2" s="12"/>
      <c r="U2" s="9"/>
      <c r="V2" s="9"/>
      <c r="W2" s="9"/>
      <c r="Y2" s="9"/>
    </row>
    <row r="3" spans="2:27" ht="15" customHeight="1" x14ac:dyDescent="0.3">
      <c r="B3" s="12"/>
      <c r="C3" s="4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39"/>
      <c r="Y3" s="9"/>
    </row>
    <row r="4" spans="2:27" ht="22.5" customHeight="1" x14ac:dyDescent="0.3">
      <c r="B4" s="66"/>
      <c r="C4" s="72" t="s">
        <v>126</v>
      </c>
      <c r="D4" s="285">
        <v>2024</v>
      </c>
      <c r="E4" s="285">
        <v>2023</v>
      </c>
      <c r="F4" s="285">
        <v>2022</v>
      </c>
      <c r="G4" s="285">
        <v>2021</v>
      </c>
      <c r="H4" s="285">
        <v>2020</v>
      </c>
      <c r="I4" s="285">
        <v>2019</v>
      </c>
      <c r="J4" s="285">
        <v>2018</v>
      </c>
      <c r="K4" s="285">
        <v>2017</v>
      </c>
      <c r="L4" s="285">
        <v>2016</v>
      </c>
      <c r="M4" s="285">
        <v>2015</v>
      </c>
      <c r="N4" s="285">
        <v>2014</v>
      </c>
      <c r="O4" s="285">
        <v>2013</v>
      </c>
      <c r="P4" s="285">
        <v>2012</v>
      </c>
      <c r="Q4" s="285">
        <v>2011</v>
      </c>
      <c r="R4" s="285">
        <v>2010</v>
      </c>
      <c r="S4" s="285">
        <v>2009</v>
      </c>
      <c r="T4" s="285">
        <v>2008</v>
      </c>
      <c r="U4" s="285">
        <v>2007</v>
      </c>
      <c r="V4" s="285">
        <v>2006</v>
      </c>
      <c r="W4" s="289">
        <v>2005</v>
      </c>
      <c r="X4" s="287" t="s">
        <v>164</v>
      </c>
      <c r="Y4" s="9"/>
      <c r="AA4" s="39"/>
    </row>
    <row r="5" spans="2:27" ht="22.5" customHeight="1" x14ac:dyDescent="0.3">
      <c r="B5" s="68" t="s">
        <v>127</v>
      </c>
      <c r="C5" s="67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6"/>
      <c r="U5" s="286"/>
      <c r="V5" s="286"/>
      <c r="W5" s="290"/>
      <c r="X5" s="288"/>
      <c r="Y5" s="9"/>
    </row>
    <row r="6" spans="2:27" x14ac:dyDescent="0.3">
      <c r="B6" s="276" t="s">
        <v>45</v>
      </c>
      <c r="C6" s="277"/>
      <c r="D6" s="81">
        <v>19950</v>
      </c>
      <c r="E6" s="26">
        <v>18074</v>
      </c>
      <c r="F6" s="26">
        <v>17069</v>
      </c>
      <c r="G6" s="26">
        <v>16716</v>
      </c>
      <c r="H6" s="26">
        <v>14928</v>
      </c>
      <c r="I6" s="26">
        <v>14472</v>
      </c>
      <c r="J6" s="26">
        <v>13376</v>
      </c>
      <c r="K6" s="26">
        <v>12477</v>
      </c>
      <c r="L6" s="26">
        <v>11491</v>
      </c>
      <c r="M6" s="26">
        <v>10887</v>
      </c>
      <c r="N6" s="26">
        <v>10502</v>
      </c>
      <c r="O6" s="26">
        <v>10426</v>
      </c>
      <c r="P6" s="26">
        <v>9405</v>
      </c>
      <c r="Q6" s="26">
        <v>9939</v>
      </c>
      <c r="R6" s="26">
        <v>8830</v>
      </c>
      <c r="S6" s="26">
        <v>13696</v>
      </c>
      <c r="T6" s="26">
        <v>12274</v>
      </c>
      <c r="U6" s="26">
        <v>8787</v>
      </c>
      <c r="V6" s="26">
        <v>3287</v>
      </c>
      <c r="W6" s="26">
        <v>2374</v>
      </c>
      <c r="X6" s="89">
        <v>8.1239530988274744</v>
      </c>
      <c r="Y6" s="9"/>
    </row>
    <row r="7" spans="2:27" x14ac:dyDescent="0.3">
      <c r="B7" s="276" t="s">
        <v>46</v>
      </c>
      <c r="C7" s="277"/>
      <c r="D7" s="81">
        <v>3732</v>
      </c>
      <c r="E7" s="26">
        <v>3463</v>
      </c>
      <c r="F7" s="26">
        <v>3189</v>
      </c>
      <c r="G7" s="26">
        <v>3021</v>
      </c>
      <c r="H7" s="26">
        <v>2632</v>
      </c>
      <c r="I7" s="26">
        <v>2603</v>
      </c>
      <c r="J7" s="26">
        <v>2610</v>
      </c>
      <c r="K7" s="26">
        <v>2538</v>
      </c>
      <c r="L7" s="26">
        <v>2379</v>
      </c>
      <c r="M7" s="26">
        <v>2283</v>
      </c>
      <c r="N7" s="26">
        <v>2205</v>
      </c>
      <c r="O7" s="26">
        <v>2078</v>
      </c>
      <c r="P7" s="26">
        <v>1725</v>
      </c>
      <c r="Q7" s="26">
        <v>1819</v>
      </c>
      <c r="R7" s="26">
        <v>1503</v>
      </c>
      <c r="S7" s="26">
        <v>2303</v>
      </c>
      <c r="T7" s="26">
        <v>2186</v>
      </c>
      <c r="U7" s="26">
        <v>1661</v>
      </c>
      <c r="V7" s="26">
        <v>555</v>
      </c>
      <c r="W7" s="26">
        <v>562</v>
      </c>
      <c r="X7" s="89">
        <v>14.630916914928838</v>
      </c>
      <c r="Y7" s="9"/>
    </row>
    <row r="8" spans="2:27" x14ac:dyDescent="0.3">
      <c r="B8" s="76" t="s">
        <v>47</v>
      </c>
      <c r="C8" s="145"/>
      <c r="D8" s="82">
        <v>249</v>
      </c>
      <c r="E8" s="83">
        <v>222</v>
      </c>
      <c r="F8" s="83">
        <v>187</v>
      </c>
      <c r="G8" s="83">
        <v>179</v>
      </c>
      <c r="H8" s="83">
        <v>143</v>
      </c>
      <c r="I8" s="83">
        <v>142</v>
      </c>
      <c r="J8" s="83">
        <v>141</v>
      </c>
      <c r="K8" s="83">
        <v>131</v>
      </c>
      <c r="L8" s="83">
        <v>119</v>
      </c>
      <c r="M8" s="83">
        <v>95</v>
      </c>
      <c r="N8" s="83">
        <v>89</v>
      </c>
      <c r="O8" s="83">
        <v>98</v>
      </c>
      <c r="P8" s="83">
        <v>94</v>
      </c>
      <c r="Q8" s="83">
        <v>102</v>
      </c>
      <c r="R8" s="83">
        <v>73</v>
      </c>
      <c r="S8" s="83">
        <v>81</v>
      </c>
      <c r="T8" s="83">
        <v>54</v>
      </c>
      <c r="U8" s="83">
        <v>35</v>
      </c>
      <c r="V8" s="83">
        <v>6</v>
      </c>
      <c r="W8" s="83">
        <v>4</v>
      </c>
      <c r="X8" s="90">
        <v>24.022346368715077</v>
      </c>
      <c r="Y8" s="39"/>
    </row>
    <row r="9" spans="2:27" x14ac:dyDescent="0.3">
      <c r="B9" s="77" t="s">
        <v>48</v>
      </c>
      <c r="C9" s="78"/>
      <c r="D9" s="84">
        <v>416</v>
      </c>
      <c r="E9" s="85">
        <v>439</v>
      </c>
      <c r="F9" s="85">
        <v>424</v>
      </c>
      <c r="G9" s="85">
        <v>410</v>
      </c>
      <c r="H9" s="85">
        <v>352</v>
      </c>
      <c r="I9" s="85">
        <v>329</v>
      </c>
      <c r="J9" s="85">
        <v>313</v>
      </c>
      <c r="K9" s="85">
        <v>335</v>
      </c>
      <c r="L9" s="85">
        <v>318</v>
      </c>
      <c r="M9" s="85">
        <v>343</v>
      </c>
      <c r="N9" s="85">
        <v>308</v>
      </c>
      <c r="O9" s="85">
        <v>295</v>
      </c>
      <c r="P9" s="85">
        <v>223</v>
      </c>
      <c r="Q9" s="85">
        <v>244</v>
      </c>
      <c r="R9" s="85">
        <v>211</v>
      </c>
      <c r="S9" s="85">
        <v>395</v>
      </c>
      <c r="T9" s="85">
        <v>351</v>
      </c>
      <c r="U9" s="85">
        <v>258</v>
      </c>
      <c r="V9" s="85">
        <v>101</v>
      </c>
      <c r="W9" s="85">
        <v>83</v>
      </c>
      <c r="X9" s="91">
        <v>7.0731707317073234</v>
      </c>
      <c r="Y9" s="39"/>
    </row>
    <row r="10" spans="2:27" x14ac:dyDescent="0.3">
      <c r="B10" s="76" t="s">
        <v>49</v>
      </c>
      <c r="C10" s="145"/>
      <c r="D10" s="82">
        <v>363</v>
      </c>
      <c r="E10" s="83">
        <v>310</v>
      </c>
      <c r="F10" s="83">
        <v>276</v>
      </c>
      <c r="G10" s="83">
        <v>256</v>
      </c>
      <c r="H10" s="83">
        <v>207</v>
      </c>
      <c r="I10" s="83">
        <v>223</v>
      </c>
      <c r="J10" s="83">
        <v>219</v>
      </c>
      <c r="K10" s="83">
        <v>212</v>
      </c>
      <c r="L10" s="83">
        <v>187</v>
      </c>
      <c r="M10" s="83">
        <v>198</v>
      </c>
      <c r="N10" s="83">
        <v>176</v>
      </c>
      <c r="O10" s="83">
        <v>147</v>
      </c>
      <c r="P10" s="83">
        <v>133</v>
      </c>
      <c r="Q10" s="83">
        <v>132</v>
      </c>
      <c r="R10" s="83">
        <v>122</v>
      </c>
      <c r="S10" s="83">
        <v>185</v>
      </c>
      <c r="T10" s="83">
        <v>192</v>
      </c>
      <c r="U10" s="83">
        <v>137</v>
      </c>
      <c r="V10" s="83">
        <v>23</v>
      </c>
      <c r="W10" s="83">
        <v>28</v>
      </c>
      <c r="X10" s="90">
        <v>21.09375</v>
      </c>
    </row>
    <row r="11" spans="2:27" x14ac:dyDescent="0.3">
      <c r="B11" s="77" t="s">
        <v>50</v>
      </c>
      <c r="C11" s="78"/>
      <c r="D11" s="84">
        <v>368</v>
      </c>
      <c r="E11" s="85">
        <v>311</v>
      </c>
      <c r="F11" s="85">
        <v>302</v>
      </c>
      <c r="G11" s="85">
        <v>287</v>
      </c>
      <c r="H11" s="85">
        <v>286</v>
      </c>
      <c r="I11" s="85">
        <v>310</v>
      </c>
      <c r="J11" s="85">
        <v>297</v>
      </c>
      <c r="K11" s="85">
        <v>279</v>
      </c>
      <c r="L11" s="85">
        <v>246</v>
      </c>
      <c r="M11" s="85">
        <v>249</v>
      </c>
      <c r="N11" s="85">
        <v>238</v>
      </c>
      <c r="O11" s="85">
        <v>233</v>
      </c>
      <c r="P11" s="85">
        <v>190</v>
      </c>
      <c r="Q11" s="85">
        <v>188</v>
      </c>
      <c r="R11" s="85">
        <v>179</v>
      </c>
      <c r="S11" s="85">
        <v>253</v>
      </c>
      <c r="T11" s="85">
        <v>269</v>
      </c>
      <c r="U11" s="85">
        <v>194</v>
      </c>
      <c r="V11" s="85">
        <v>59</v>
      </c>
      <c r="W11" s="85">
        <v>94</v>
      </c>
      <c r="X11" s="91">
        <v>8.3623693379790929</v>
      </c>
    </row>
    <row r="12" spans="2:27" x14ac:dyDescent="0.3">
      <c r="B12" s="76" t="s">
        <v>51</v>
      </c>
      <c r="C12" s="145"/>
      <c r="D12" s="82">
        <v>240</v>
      </c>
      <c r="E12" s="83">
        <v>234</v>
      </c>
      <c r="F12" s="83">
        <v>184</v>
      </c>
      <c r="G12" s="83">
        <v>170</v>
      </c>
      <c r="H12" s="83">
        <v>149</v>
      </c>
      <c r="I12" s="83">
        <v>136</v>
      </c>
      <c r="J12" s="83">
        <v>132</v>
      </c>
      <c r="K12" s="83">
        <v>99</v>
      </c>
      <c r="L12" s="83">
        <v>93</v>
      </c>
      <c r="M12" s="83">
        <v>95</v>
      </c>
      <c r="N12" s="83">
        <v>100</v>
      </c>
      <c r="O12" s="83">
        <v>75</v>
      </c>
      <c r="P12" s="83">
        <v>49</v>
      </c>
      <c r="Q12" s="83">
        <v>57</v>
      </c>
      <c r="R12" s="83">
        <v>58</v>
      </c>
      <c r="S12" s="83">
        <v>107</v>
      </c>
      <c r="T12" s="83">
        <v>103</v>
      </c>
      <c r="U12" s="83">
        <v>74</v>
      </c>
      <c r="V12" s="83">
        <v>32</v>
      </c>
      <c r="W12" s="83">
        <v>25</v>
      </c>
      <c r="X12" s="90">
        <v>37.647058823529413</v>
      </c>
      <c r="Y12" s="39"/>
    </row>
    <row r="13" spans="2:27" x14ac:dyDescent="0.3">
      <c r="B13" s="77" t="s">
        <v>52</v>
      </c>
      <c r="C13" s="78"/>
      <c r="D13" s="84">
        <v>377</v>
      </c>
      <c r="E13" s="85">
        <v>341</v>
      </c>
      <c r="F13" s="85">
        <v>318</v>
      </c>
      <c r="G13" s="85">
        <v>269</v>
      </c>
      <c r="H13" s="85">
        <v>234</v>
      </c>
      <c r="I13" s="85">
        <v>229</v>
      </c>
      <c r="J13" s="85">
        <v>227</v>
      </c>
      <c r="K13" s="85">
        <v>225</v>
      </c>
      <c r="L13" s="85">
        <v>212</v>
      </c>
      <c r="M13" s="85">
        <v>205</v>
      </c>
      <c r="N13" s="85">
        <v>207</v>
      </c>
      <c r="O13" s="85">
        <v>210</v>
      </c>
      <c r="P13" s="85">
        <v>180</v>
      </c>
      <c r="Q13" s="85">
        <v>187</v>
      </c>
      <c r="R13" s="85">
        <v>142</v>
      </c>
      <c r="S13" s="85">
        <v>177</v>
      </c>
      <c r="T13" s="85">
        <v>162</v>
      </c>
      <c r="U13" s="85">
        <v>95</v>
      </c>
      <c r="V13" s="85">
        <v>28</v>
      </c>
      <c r="W13" s="85">
        <v>24</v>
      </c>
      <c r="X13" s="91">
        <v>26.765799256505574</v>
      </c>
    </row>
    <row r="14" spans="2:27" x14ac:dyDescent="0.3">
      <c r="B14" s="76" t="s">
        <v>53</v>
      </c>
      <c r="C14" s="145"/>
      <c r="D14" s="82">
        <v>481</v>
      </c>
      <c r="E14" s="83">
        <v>416</v>
      </c>
      <c r="F14" s="83">
        <v>364</v>
      </c>
      <c r="G14" s="83">
        <v>385</v>
      </c>
      <c r="H14" s="83">
        <v>354</v>
      </c>
      <c r="I14" s="83">
        <v>347</v>
      </c>
      <c r="J14" s="83">
        <v>349</v>
      </c>
      <c r="K14" s="83">
        <v>365</v>
      </c>
      <c r="L14" s="83">
        <v>387</v>
      </c>
      <c r="M14" s="83">
        <v>378</v>
      </c>
      <c r="N14" s="83">
        <v>380</v>
      </c>
      <c r="O14" s="83">
        <v>367</v>
      </c>
      <c r="P14" s="83">
        <v>332</v>
      </c>
      <c r="Q14" s="83">
        <v>344</v>
      </c>
      <c r="R14" s="83">
        <v>210</v>
      </c>
      <c r="S14" s="83">
        <v>402</v>
      </c>
      <c r="T14" s="83">
        <v>392</v>
      </c>
      <c r="U14" s="83">
        <v>306</v>
      </c>
      <c r="V14" s="83">
        <v>149</v>
      </c>
      <c r="W14" s="83">
        <v>86</v>
      </c>
      <c r="X14" s="90">
        <v>8.0519480519480435</v>
      </c>
    </row>
    <row r="15" spans="2:27" x14ac:dyDescent="0.3">
      <c r="B15" s="77" t="s">
        <v>54</v>
      </c>
      <c r="C15" s="78"/>
      <c r="D15" s="84">
        <v>1238</v>
      </c>
      <c r="E15" s="85">
        <v>1190</v>
      </c>
      <c r="F15" s="85">
        <v>1134</v>
      </c>
      <c r="G15" s="85">
        <v>1065</v>
      </c>
      <c r="H15" s="85">
        <v>907</v>
      </c>
      <c r="I15" s="85">
        <v>887</v>
      </c>
      <c r="J15" s="85">
        <v>932</v>
      </c>
      <c r="K15" s="85">
        <v>892</v>
      </c>
      <c r="L15" s="85">
        <v>817</v>
      </c>
      <c r="M15" s="85">
        <v>720</v>
      </c>
      <c r="N15" s="85">
        <v>707</v>
      </c>
      <c r="O15" s="85">
        <v>653</v>
      </c>
      <c r="P15" s="85">
        <v>524</v>
      </c>
      <c r="Q15" s="85">
        <v>565</v>
      </c>
      <c r="R15" s="85">
        <v>508</v>
      </c>
      <c r="S15" s="85">
        <v>703</v>
      </c>
      <c r="T15" s="85">
        <v>663</v>
      </c>
      <c r="U15" s="85">
        <v>562</v>
      </c>
      <c r="V15" s="85">
        <v>157</v>
      </c>
      <c r="W15" s="85">
        <v>218</v>
      </c>
      <c r="X15" s="91">
        <v>11.737089201877925</v>
      </c>
    </row>
    <row r="16" spans="2:27" x14ac:dyDescent="0.3">
      <c r="B16" s="278" t="s">
        <v>55</v>
      </c>
      <c r="C16" s="279"/>
      <c r="D16" s="86">
        <v>263</v>
      </c>
      <c r="E16" s="87">
        <v>232</v>
      </c>
      <c r="F16" s="87">
        <v>226</v>
      </c>
      <c r="G16" s="87">
        <v>238</v>
      </c>
      <c r="H16" s="87">
        <v>229</v>
      </c>
      <c r="I16" s="87">
        <v>235</v>
      </c>
      <c r="J16" s="87">
        <v>208</v>
      </c>
      <c r="K16" s="87">
        <v>203</v>
      </c>
      <c r="L16" s="87">
        <v>153</v>
      </c>
      <c r="M16" s="87">
        <v>148</v>
      </c>
      <c r="N16" s="87">
        <v>168</v>
      </c>
      <c r="O16" s="87">
        <v>169</v>
      </c>
      <c r="P16" s="87">
        <v>56</v>
      </c>
      <c r="Q16" s="87">
        <v>45</v>
      </c>
      <c r="R16" s="87">
        <v>41</v>
      </c>
      <c r="S16" s="87">
        <v>80</v>
      </c>
      <c r="T16" s="87">
        <v>73</v>
      </c>
      <c r="U16" s="87">
        <v>48</v>
      </c>
      <c r="V16" s="87">
        <v>10</v>
      </c>
      <c r="W16" s="87">
        <v>13</v>
      </c>
      <c r="X16" s="92">
        <v>-2.5210084033613467</v>
      </c>
    </row>
    <row r="17" spans="2:28" x14ac:dyDescent="0.3">
      <c r="B17" s="76" t="s">
        <v>56</v>
      </c>
      <c r="C17" s="145"/>
      <c r="D17" s="82">
        <v>85</v>
      </c>
      <c r="E17" s="83">
        <v>67</v>
      </c>
      <c r="F17" s="83">
        <v>64</v>
      </c>
      <c r="G17" s="83">
        <v>59</v>
      </c>
      <c r="H17" s="83">
        <v>66</v>
      </c>
      <c r="I17" s="83">
        <v>58</v>
      </c>
      <c r="J17" s="83">
        <v>46</v>
      </c>
      <c r="K17" s="83">
        <v>45</v>
      </c>
      <c r="L17" s="83">
        <v>36</v>
      </c>
      <c r="M17" s="83">
        <v>29</v>
      </c>
      <c r="N17" s="83">
        <v>36</v>
      </c>
      <c r="O17" s="83">
        <v>37</v>
      </c>
      <c r="P17" s="83">
        <v>35</v>
      </c>
      <c r="Q17" s="83">
        <v>36</v>
      </c>
      <c r="R17" s="83">
        <v>34</v>
      </c>
      <c r="S17" s="83">
        <v>61</v>
      </c>
      <c r="T17" s="83">
        <v>57</v>
      </c>
      <c r="U17" s="83">
        <v>38</v>
      </c>
      <c r="V17" s="83">
        <v>8</v>
      </c>
      <c r="W17" s="83">
        <v>11</v>
      </c>
      <c r="X17" s="90">
        <v>13.559322033898313</v>
      </c>
    </row>
    <row r="18" spans="2:28" x14ac:dyDescent="0.3">
      <c r="B18" s="77" t="s">
        <v>57</v>
      </c>
      <c r="C18" s="78"/>
      <c r="D18" s="84">
        <v>62</v>
      </c>
      <c r="E18" s="85">
        <v>57</v>
      </c>
      <c r="F18" s="85">
        <v>43</v>
      </c>
      <c r="G18" s="85">
        <v>35</v>
      </c>
      <c r="H18" s="85">
        <v>39</v>
      </c>
      <c r="I18" s="85">
        <v>36</v>
      </c>
      <c r="J18" s="85">
        <v>31</v>
      </c>
      <c r="K18" s="85">
        <v>40</v>
      </c>
      <c r="L18" s="85">
        <v>24</v>
      </c>
      <c r="M18" s="85">
        <v>24</v>
      </c>
      <c r="N18" s="85">
        <v>28</v>
      </c>
      <c r="O18" s="85">
        <v>41</v>
      </c>
      <c r="P18" s="85">
        <v>5</v>
      </c>
      <c r="Q18" s="85">
        <v>7</v>
      </c>
      <c r="R18" s="85">
        <v>5</v>
      </c>
      <c r="S18" s="85">
        <v>10</v>
      </c>
      <c r="T18" s="85">
        <v>7</v>
      </c>
      <c r="U18" s="85">
        <v>8</v>
      </c>
      <c r="V18" s="85">
        <v>2</v>
      </c>
      <c r="W18" s="85">
        <v>1</v>
      </c>
      <c r="X18" s="91">
        <v>62.857142857142854</v>
      </c>
    </row>
    <row r="19" spans="2:28" x14ac:dyDescent="0.3">
      <c r="B19" s="76" t="s">
        <v>58</v>
      </c>
      <c r="C19" s="145"/>
      <c r="D19" s="82">
        <v>116</v>
      </c>
      <c r="E19" s="83">
        <v>108</v>
      </c>
      <c r="F19" s="83">
        <v>119</v>
      </c>
      <c r="G19" s="83">
        <v>144</v>
      </c>
      <c r="H19" s="83">
        <v>124</v>
      </c>
      <c r="I19" s="83">
        <v>141</v>
      </c>
      <c r="J19" s="83">
        <v>131</v>
      </c>
      <c r="K19" s="83">
        <v>118</v>
      </c>
      <c r="L19" s="83">
        <v>93</v>
      </c>
      <c r="M19" s="83">
        <v>95</v>
      </c>
      <c r="N19" s="83">
        <v>104</v>
      </c>
      <c r="O19" s="83">
        <v>91</v>
      </c>
      <c r="P19" s="83">
        <v>16</v>
      </c>
      <c r="Q19" s="83">
        <v>2</v>
      </c>
      <c r="R19" s="83">
        <v>2</v>
      </c>
      <c r="S19" s="83">
        <v>9</v>
      </c>
      <c r="T19" s="83">
        <v>9</v>
      </c>
      <c r="U19" s="83">
        <v>2</v>
      </c>
      <c r="V19" s="83">
        <v>0</v>
      </c>
      <c r="W19" s="83">
        <v>1</v>
      </c>
      <c r="X19" s="90">
        <v>-25</v>
      </c>
      <c r="AB19" s="120"/>
    </row>
    <row r="20" spans="2:28" x14ac:dyDescent="0.3">
      <c r="B20" s="278" t="s">
        <v>59</v>
      </c>
      <c r="C20" s="279"/>
      <c r="D20" s="86">
        <v>643</v>
      </c>
      <c r="E20" s="87">
        <v>652</v>
      </c>
      <c r="F20" s="87">
        <v>622</v>
      </c>
      <c r="G20" s="87">
        <v>628</v>
      </c>
      <c r="H20" s="87">
        <v>609</v>
      </c>
      <c r="I20" s="87">
        <v>596</v>
      </c>
      <c r="J20" s="87">
        <v>529</v>
      </c>
      <c r="K20" s="87">
        <v>510</v>
      </c>
      <c r="L20" s="87">
        <v>442</v>
      </c>
      <c r="M20" s="87">
        <v>415</v>
      </c>
      <c r="N20" s="87">
        <v>412</v>
      </c>
      <c r="O20" s="87">
        <v>452</v>
      </c>
      <c r="P20" s="87">
        <v>452</v>
      </c>
      <c r="Q20" s="87">
        <v>458</v>
      </c>
      <c r="R20" s="87">
        <v>395</v>
      </c>
      <c r="S20" s="87">
        <v>647</v>
      </c>
      <c r="T20" s="87">
        <v>608</v>
      </c>
      <c r="U20" s="87">
        <v>451</v>
      </c>
      <c r="V20" s="87">
        <v>135</v>
      </c>
      <c r="W20" s="87">
        <v>167</v>
      </c>
      <c r="X20" s="92">
        <v>3.8216560509554132</v>
      </c>
    </row>
    <row r="21" spans="2:28" x14ac:dyDescent="0.3">
      <c r="B21" s="276" t="s">
        <v>60</v>
      </c>
      <c r="C21" s="277"/>
      <c r="D21" s="81">
        <v>161</v>
      </c>
      <c r="E21" s="26">
        <v>147</v>
      </c>
      <c r="F21" s="26">
        <v>192</v>
      </c>
      <c r="G21" s="26">
        <v>192</v>
      </c>
      <c r="H21" s="26">
        <v>144</v>
      </c>
      <c r="I21" s="26">
        <v>152</v>
      </c>
      <c r="J21" s="26">
        <v>125</v>
      </c>
      <c r="K21" s="26">
        <v>132</v>
      </c>
      <c r="L21" s="26">
        <v>127</v>
      </c>
      <c r="M21" s="26">
        <v>137</v>
      </c>
      <c r="N21" s="26">
        <v>139</v>
      </c>
      <c r="O21" s="26">
        <v>136</v>
      </c>
      <c r="P21" s="26">
        <v>141</v>
      </c>
      <c r="Q21" s="26">
        <v>145</v>
      </c>
      <c r="R21" s="26">
        <v>155</v>
      </c>
      <c r="S21" s="26">
        <v>280</v>
      </c>
      <c r="T21" s="26">
        <v>252</v>
      </c>
      <c r="U21" s="26">
        <v>176</v>
      </c>
      <c r="V21" s="26">
        <v>76</v>
      </c>
      <c r="W21" s="26">
        <v>38</v>
      </c>
      <c r="X21" s="89">
        <v>-23.4375</v>
      </c>
    </row>
    <row r="22" spans="2:28" x14ac:dyDescent="0.3">
      <c r="B22" s="276" t="s">
        <v>61</v>
      </c>
      <c r="C22" s="277"/>
      <c r="D22" s="81">
        <v>934</v>
      </c>
      <c r="E22" s="26">
        <v>884</v>
      </c>
      <c r="F22" s="26">
        <v>928</v>
      </c>
      <c r="G22" s="26">
        <v>1019</v>
      </c>
      <c r="H22" s="26">
        <v>916</v>
      </c>
      <c r="I22" s="26">
        <v>782</v>
      </c>
      <c r="J22" s="26">
        <v>730</v>
      </c>
      <c r="K22" s="26">
        <v>737</v>
      </c>
      <c r="L22" s="26">
        <v>711</v>
      </c>
      <c r="M22" s="26">
        <v>633</v>
      </c>
      <c r="N22" s="26">
        <v>582</v>
      </c>
      <c r="O22" s="26">
        <v>609</v>
      </c>
      <c r="P22" s="26">
        <v>538</v>
      </c>
      <c r="Q22" s="26">
        <v>584</v>
      </c>
      <c r="R22" s="26">
        <v>501</v>
      </c>
      <c r="S22" s="26">
        <v>949</v>
      </c>
      <c r="T22" s="26">
        <v>869</v>
      </c>
      <c r="U22" s="26">
        <v>741</v>
      </c>
      <c r="V22" s="26">
        <v>322</v>
      </c>
      <c r="W22" s="26">
        <v>176</v>
      </c>
      <c r="X22" s="89">
        <v>-13.24828263002944</v>
      </c>
    </row>
    <row r="23" spans="2:28" x14ac:dyDescent="0.3">
      <c r="B23" s="76" t="s">
        <v>62</v>
      </c>
      <c r="C23" s="145"/>
      <c r="D23" s="82">
        <v>346</v>
      </c>
      <c r="E23" s="83">
        <v>308</v>
      </c>
      <c r="F23" s="83">
        <v>327</v>
      </c>
      <c r="G23" s="83">
        <v>354</v>
      </c>
      <c r="H23" s="83">
        <v>284</v>
      </c>
      <c r="I23" s="83">
        <v>261</v>
      </c>
      <c r="J23" s="83">
        <v>259</v>
      </c>
      <c r="K23" s="83">
        <v>261</v>
      </c>
      <c r="L23" s="83">
        <v>237</v>
      </c>
      <c r="M23" s="83">
        <v>243</v>
      </c>
      <c r="N23" s="83">
        <v>217</v>
      </c>
      <c r="O23" s="83">
        <v>255</v>
      </c>
      <c r="P23" s="83">
        <v>206</v>
      </c>
      <c r="Q23" s="83">
        <v>211</v>
      </c>
      <c r="R23" s="83">
        <v>146</v>
      </c>
      <c r="S23" s="83">
        <v>274</v>
      </c>
      <c r="T23" s="83">
        <v>300</v>
      </c>
      <c r="U23" s="83">
        <v>251</v>
      </c>
      <c r="V23" s="83">
        <v>106</v>
      </c>
      <c r="W23" s="83">
        <v>92</v>
      </c>
      <c r="X23" s="90">
        <v>-12.994350282485879</v>
      </c>
    </row>
    <row r="24" spans="2:28" x14ac:dyDescent="0.3">
      <c r="B24" s="77" t="s">
        <v>63</v>
      </c>
      <c r="C24" s="78"/>
      <c r="D24" s="84">
        <v>588</v>
      </c>
      <c r="E24" s="85">
        <v>576</v>
      </c>
      <c r="F24" s="85">
        <v>601</v>
      </c>
      <c r="G24" s="85">
        <v>665</v>
      </c>
      <c r="H24" s="85">
        <v>632</v>
      </c>
      <c r="I24" s="85">
        <v>521</v>
      </c>
      <c r="J24" s="85">
        <v>471</v>
      </c>
      <c r="K24" s="85">
        <v>476</v>
      </c>
      <c r="L24" s="85">
        <v>474</v>
      </c>
      <c r="M24" s="85">
        <v>390</v>
      </c>
      <c r="N24" s="85">
        <v>365</v>
      </c>
      <c r="O24" s="85">
        <v>354</v>
      </c>
      <c r="P24" s="85">
        <v>332</v>
      </c>
      <c r="Q24" s="85">
        <v>373</v>
      </c>
      <c r="R24" s="85">
        <v>355</v>
      </c>
      <c r="S24" s="85">
        <v>675</v>
      </c>
      <c r="T24" s="85">
        <v>569</v>
      </c>
      <c r="U24" s="85">
        <v>490</v>
      </c>
      <c r="V24" s="85">
        <v>216</v>
      </c>
      <c r="W24" s="85">
        <v>84</v>
      </c>
      <c r="X24" s="91">
        <v>-13.383458646616543</v>
      </c>
    </row>
    <row r="25" spans="2:28" x14ac:dyDescent="0.3">
      <c r="B25" s="278" t="s">
        <v>64</v>
      </c>
      <c r="C25" s="279"/>
      <c r="D25" s="86">
        <v>277</v>
      </c>
      <c r="E25" s="87">
        <v>288</v>
      </c>
      <c r="F25" s="87">
        <v>240</v>
      </c>
      <c r="G25" s="87">
        <v>229</v>
      </c>
      <c r="H25" s="87">
        <v>224</v>
      </c>
      <c r="I25" s="87">
        <v>244</v>
      </c>
      <c r="J25" s="87">
        <v>242</v>
      </c>
      <c r="K25" s="87">
        <v>187</v>
      </c>
      <c r="L25" s="87">
        <v>189</v>
      </c>
      <c r="M25" s="87">
        <v>170</v>
      </c>
      <c r="N25" s="87">
        <v>169</v>
      </c>
      <c r="O25" s="87">
        <v>140</v>
      </c>
      <c r="P25" s="87">
        <v>150</v>
      </c>
      <c r="Q25" s="87">
        <v>198</v>
      </c>
      <c r="R25" s="87">
        <v>169</v>
      </c>
      <c r="S25" s="87">
        <v>361</v>
      </c>
      <c r="T25" s="87">
        <v>281</v>
      </c>
      <c r="U25" s="87">
        <v>192</v>
      </c>
      <c r="V25" s="87">
        <v>42</v>
      </c>
      <c r="W25" s="87">
        <v>49</v>
      </c>
      <c r="X25" s="92">
        <v>25.764192139737997</v>
      </c>
    </row>
    <row r="26" spans="2:28" x14ac:dyDescent="0.3">
      <c r="B26" s="276" t="s">
        <v>65</v>
      </c>
      <c r="C26" s="277"/>
      <c r="D26" s="81">
        <v>821</v>
      </c>
      <c r="E26" s="26">
        <v>764</v>
      </c>
      <c r="F26" s="26">
        <v>721</v>
      </c>
      <c r="G26" s="26">
        <v>656</v>
      </c>
      <c r="H26" s="26">
        <v>507</v>
      </c>
      <c r="I26" s="26">
        <v>493</v>
      </c>
      <c r="J26" s="26">
        <v>472</v>
      </c>
      <c r="K26" s="26">
        <v>442</v>
      </c>
      <c r="L26" s="26">
        <v>391</v>
      </c>
      <c r="M26" s="26">
        <v>354</v>
      </c>
      <c r="N26" s="26">
        <v>278</v>
      </c>
      <c r="O26" s="26">
        <v>274</v>
      </c>
      <c r="P26" s="26">
        <v>269</v>
      </c>
      <c r="Q26" s="26">
        <v>273</v>
      </c>
      <c r="R26" s="26">
        <v>240</v>
      </c>
      <c r="S26" s="26">
        <v>328</v>
      </c>
      <c r="T26" s="26">
        <v>326</v>
      </c>
      <c r="U26" s="26">
        <v>254</v>
      </c>
      <c r="V26" s="26">
        <v>95</v>
      </c>
      <c r="W26" s="26">
        <v>68.000000000000014</v>
      </c>
      <c r="X26" s="89">
        <v>16.463414634146332</v>
      </c>
    </row>
    <row r="27" spans="2:28" x14ac:dyDescent="0.3">
      <c r="B27" s="76" t="s">
        <v>66</v>
      </c>
      <c r="C27" s="145"/>
      <c r="D27" s="82">
        <v>34</v>
      </c>
      <c r="E27" s="83">
        <v>25</v>
      </c>
      <c r="F27" s="83">
        <v>48</v>
      </c>
      <c r="G27" s="83">
        <v>42</v>
      </c>
      <c r="H27" s="83">
        <v>34</v>
      </c>
      <c r="I27" s="83">
        <v>36</v>
      </c>
      <c r="J27" s="83">
        <v>32</v>
      </c>
      <c r="K27" s="83">
        <v>33</v>
      </c>
      <c r="L27" s="83">
        <v>35</v>
      </c>
      <c r="M27" s="83">
        <v>28</v>
      </c>
      <c r="N27" s="83">
        <v>21</v>
      </c>
      <c r="O27" s="83">
        <v>15</v>
      </c>
      <c r="P27" s="83">
        <v>15</v>
      </c>
      <c r="Q27" s="83">
        <v>23</v>
      </c>
      <c r="R27" s="83">
        <v>23</v>
      </c>
      <c r="S27" s="83">
        <v>30</v>
      </c>
      <c r="T27" s="83">
        <v>19</v>
      </c>
      <c r="U27" s="83">
        <v>11</v>
      </c>
      <c r="V27" s="83">
        <v>3</v>
      </c>
      <c r="W27" s="83">
        <v>5</v>
      </c>
      <c r="X27" s="90">
        <v>-40.476190476190474</v>
      </c>
    </row>
    <row r="28" spans="2:28" x14ac:dyDescent="0.3">
      <c r="B28" s="77" t="s">
        <v>67</v>
      </c>
      <c r="C28" s="78"/>
      <c r="D28" s="84">
        <v>161</v>
      </c>
      <c r="E28" s="85">
        <v>135</v>
      </c>
      <c r="F28" s="85">
        <v>108</v>
      </c>
      <c r="G28" s="85">
        <v>81</v>
      </c>
      <c r="H28" s="85">
        <v>65</v>
      </c>
      <c r="I28" s="85">
        <v>65</v>
      </c>
      <c r="J28" s="85">
        <v>58</v>
      </c>
      <c r="K28" s="85">
        <v>52</v>
      </c>
      <c r="L28" s="85">
        <v>44</v>
      </c>
      <c r="M28" s="85">
        <v>40</v>
      </c>
      <c r="N28" s="85">
        <v>28</v>
      </c>
      <c r="O28" s="85">
        <v>45</v>
      </c>
      <c r="P28" s="85">
        <v>45</v>
      </c>
      <c r="Q28" s="85">
        <v>48</v>
      </c>
      <c r="R28" s="85">
        <v>37</v>
      </c>
      <c r="S28" s="85">
        <v>47</v>
      </c>
      <c r="T28" s="85">
        <v>37</v>
      </c>
      <c r="U28" s="85">
        <v>32</v>
      </c>
      <c r="V28" s="85">
        <v>16</v>
      </c>
      <c r="W28" s="85">
        <v>12</v>
      </c>
      <c r="X28" s="91">
        <v>66.666666666666671</v>
      </c>
    </row>
    <row r="29" spans="2:28" x14ac:dyDescent="0.3">
      <c r="B29" s="76" t="s">
        <v>68</v>
      </c>
      <c r="C29" s="145"/>
      <c r="D29" s="82">
        <v>112</v>
      </c>
      <c r="E29" s="83">
        <v>121</v>
      </c>
      <c r="F29" s="83">
        <v>104</v>
      </c>
      <c r="G29" s="83">
        <v>105</v>
      </c>
      <c r="H29" s="83">
        <v>105</v>
      </c>
      <c r="I29" s="83">
        <v>99</v>
      </c>
      <c r="J29" s="83">
        <v>105</v>
      </c>
      <c r="K29" s="83">
        <v>96</v>
      </c>
      <c r="L29" s="83">
        <v>90</v>
      </c>
      <c r="M29" s="83">
        <v>87</v>
      </c>
      <c r="N29" s="83">
        <v>78</v>
      </c>
      <c r="O29" s="83">
        <v>93</v>
      </c>
      <c r="P29" s="83">
        <v>77</v>
      </c>
      <c r="Q29" s="83">
        <v>71</v>
      </c>
      <c r="R29" s="83">
        <v>64</v>
      </c>
      <c r="S29" s="83">
        <v>93</v>
      </c>
      <c r="T29" s="83">
        <v>120</v>
      </c>
      <c r="U29" s="83">
        <v>85</v>
      </c>
      <c r="V29" s="83">
        <v>36</v>
      </c>
      <c r="W29" s="83">
        <v>14</v>
      </c>
      <c r="X29" s="90">
        <v>15.238095238095228</v>
      </c>
    </row>
    <row r="30" spans="2:28" x14ac:dyDescent="0.3">
      <c r="B30" s="77" t="s">
        <v>69</v>
      </c>
      <c r="C30" s="78"/>
      <c r="D30" s="84">
        <v>48</v>
      </c>
      <c r="E30" s="85">
        <v>53</v>
      </c>
      <c r="F30" s="85">
        <v>45</v>
      </c>
      <c r="G30" s="85">
        <v>28</v>
      </c>
      <c r="H30" s="85">
        <v>36</v>
      </c>
      <c r="I30" s="85">
        <v>39</v>
      </c>
      <c r="J30" s="85">
        <v>28</v>
      </c>
      <c r="K30" s="85">
        <v>33</v>
      </c>
      <c r="L30" s="85">
        <v>25</v>
      </c>
      <c r="M30" s="85">
        <v>18</v>
      </c>
      <c r="N30" s="85">
        <v>11</v>
      </c>
      <c r="O30" s="85">
        <v>12</v>
      </c>
      <c r="P30" s="85">
        <v>8</v>
      </c>
      <c r="Q30" s="85">
        <v>13</v>
      </c>
      <c r="R30" s="85">
        <v>10</v>
      </c>
      <c r="S30" s="85">
        <v>18</v>
      </c>
      <c r="T30" s="85">
        <v>20</v>
      </c>
      <c r="U30" s="85">
        <v>15</v>
      </c>
      <c r="V30" s="85">
        <v>4</v>
      </c>
      <c r="W30" s="85">
        <v>3</v>
      </c>
      <c r="X30" s="91">
        <v>89.285714285714278</v>
      </c>
    </row>
    <row r="31" spans="2:28" x14ac:dyDescent="0.3">
      <c r="B31" s="76" t="s">
        <v>70</v>
      </c>
      <c r="C31" s="145"/>
      <c r="D31" s="82">
        <v>80</v>
      </c>
      <c r="E31" s="83">
        <v>73</v>
      </c>
      <c r="F31" s="83">
        <v>62</v>
      </c>
      <c r="G31" s="83">
        <v>66</v>
      </c>
      <c r="H31" s="83">
        <v>57</v>
      </c>
      <c r="I31" s="83">
        <v>61</v>
      </c>
      <c r="J31" s="83">
        <v>68</v>
      </c>
      <c r="K31" s="83">
        <v>60</v>
      </c>
      <c r="L31" s="83">
        <v>45</v>
      </c>
      <c r="M31" s="83">
        <v>37</v>
      </c>
      <c r="N31" s="83">
        <v>32</v>
      </c>
      <c r="O31" s="83">
        <v>25</v>
      </c>
      <c r="P31" s="83">
        <v>34</v>
      </c>
      <c r="Q31" s="83">
        <v>31</v>
      </c>
      <c r="R31" s="83">
        <v>22</v>
      </c>
      <c r="S31" s="83">
        <v>31</v>
      </c>
      <c r="T31" s="83">
        <v>19</v>
      </c>
      <c r="U31" s="83">
        <v>14</v>
      </c>
      <c r="V31" s="83">
        <v>7</v>
      </c>
      <c r="W31" s="83">
        <v>2</v>
      </c>
      <c r="X31" s="90">
        <v>10.606060606060597</v>
      </c>
    </row>
    <row r="32" spans="2:28" x14ac:dyDescent="0.3">
      <c r="B32" s="77" t="s">
        <v>71</v>
      </c>
      <c r="C32" s="78"/>
      <c r="D32" s="84">
        <v>69</v>
      </c>
      <c r="E32" s="85">
        <v>83</v>
      </c>
      <c r="F32" s="85">
        <v>89</v>
      </c>
      <c r="G32" s="85">
        <v>79</v>
      </c>
      <c r="H32" s="85">
        <v>67</v>
      </c>
      <c r="I32" s="85">
        <v>52</v>
      </c>
      <c r="J32" s="85">
        <v>38</v>
      </c>
      <c r="K32" s="85">
        <v>32</v>
      </c>
      <c r="L32" s="85">
        <v>21</v>
      </c>
      <c r="M32" s="85">
        <v>19</v>
      </c>
      <c r="N32" s="85">
        <v>14</v>
      </c>
      <c r="O32" s="85">
        <v>13</v>
      </c>
      <c r="P32" s="85">
        <v>9</v>
      </c>
      <c r="Q32" s="85">
        <v>16</v>
      </c>
      <c r="R32" s="85">
        <v>19</v>
      </c>
      <c r="S32" s="85">
        <v>17</v>
      </c>
      <c r="T32" s="85">
        <v>21</v>
      </c>
      <c r="U32" s="85">
        <v>21</v>
      </c>
      <c r="V32" s="85">
        <v>-1</v>
      </c>
      <c r="W32" s="85">
        <v>5</v>
      </c>
      <c r="X32" s="91">
        <v>5.0632911392405111</v>
      </c>
    </row>
    <row r="33" spans="2:24" x14ac:dyDescent="0.3">
      <c r="B33" s="76" t="s">
        <v>72</v>
      </c>
      <c r="C33" s="145"/>
      <c r="D33" s="82">
        <v>32</v>
      </c>
      <c r="E33" s="83">
        <v>30</v>
      </c>
      <c r="F33" s="83">
        <v>25</v>
      </c>
      <c r="G33" s="83">
        <v>19</v>
      </c>
      <c r="H33" s="83">
        <v>14</v>
      </c>
      <c r="I33" s="83">
        <v>23</v>
      </c>
      <c r="J33" s="83">
        <v>26</v>
      </c>
      <c r="K33" s="83">
        <v>18</v>
      </c>
      <c r="L33" s="83">
        <v>15</v>
      </c>
      <c r="M33" s="83">
        <v>23</v>
      </c>
      <c r="N33" s="83">
        <v>28</v>
      </c>
      <c r="O33" s="83">
        <v>18</v>
      </c>
      <c r="P33" s="83">
        <v>19</v>
      </c>
      <c r="Q33" s="83">
        <v>21</v>
      </c>
      <c r="R33" s="83">
        <v>19</v>
      </c>
      <c r="S33" s="83">
        <v>25</v>
      </c>
      <c r="T33" s="83">
        <v>33</v>
      </c>
      <c r="U33" s="83">
        <v>35</v>
      </c>
      <c r="V33" s="83">
        <v>9</v>
      </c>
      <c r="W33" s="83">
        <v>16</v>
      </c>
      <c r="X33" s="90">
        <v>57.894736842105267</v>
      </c>
    </row>
    <row r="34" spans="2:24" x14ac:dyDescent="0.3">
      <c r="B34" s="77" t="s">
        <v>73</v>
      </c>
      <c r="C34" s="78"/>
      <c r="D34" s="84">
        <v>213</v>
      </c>
      <c r="E34" s="85">
        <v>180</v>
      </c>
      <c r="F34" s="85">
        <v>186</v>
      </c>
      <c r="G34" s="85">
        <v>190</v>
      </c>
      <c r="H34" s="85">
        <v>75</v>
      </c>
      <c r="I34" s="85">
        <v>75</v>
      </c>
      <c r="J34" s="85">
        <v>70</v>
      </c>
      <c r="K34" s="85">
        <v>71</v>
      </c>
      <c r="L34" s="85">
        <v>74</v>
      </c>
      <c r="M34" s="85">
        <v>71</v>
      </c>
      <c r="N34" s="85">
        <v>38</v>
      </c>
      <c r="O34" s="85">
        <v>32</v>
      </c>
      <c r="P34" s="85">
        <v>33</v>
      </c>
      <c r="Q34" s="85">
        <v>25</v>
      </c>
      <c r="R34" s="85">
        <v>27</v>
      </c>
      <c r="S34" s="85">
        <v>39</v>
      </c>
      <c r="T34" s="85">
        <v>32</v>
      </c>
      <c r="U34" s="85">
        <v>22</v>
      </c>
      <c r="V34" s="85">
        <v>8</v>
      </c>
      <c r="W34" s="85">
        <v>7</v>
      </c>
      <c r="X34" s="91">
        <v>-5.2631578947368478</v>
      </c>
    </row>
    <row r="35" spans="2:24" x14ac:dyDescent="0.3">
      <c r="B35" s="76" t="s">
        <v>74</v>
      </c>
      <c r="C35" s="145"/>
      <c r="D35" s="82">
        <v>72</v>
      </c>
      <c r="E35" s="83">
        <v>64</v>
      </c>
      <c r="F35" s="83">
        <v>54</v>
      </c>
      <c r="G35" s="83">
        <v>46</v>
      </c>
      <c r="H35" s="83">
        <v>54</v>
      </c>
      <c r="I35" s="83">
        <v>43</v>
      </c>
      <c r="J35" s="83">
        <v>47</v>
      </c>
      <c r="K35" s="83">
        <v>47</v>
      </c>
      <c r="L35" s="83">
        <v>42</v>
      </c>
      <c r="M35" s="83">
        <v>31</v>
      </c>
      <c r="N35" s="83">
        <v>28</v>
      </c>
      <c r="O35" s="83">
        <v>21</v>
      </c>
      <c r="P35" s="83">
        <v>29</v>
      </c>
      <c r="Q35" s="83">
        <v>25</v>
      </c>
      <c r="R35" s="83">
        <v>19</v>
      </c>
      <c r="S35" s="83">
        <v>28</v>
      </c>
      <c r="T35" s="83">
        <v>25</v>
      </c>
      <c r="U35" s="83">
        <v>19</v>
      </c>
      <c r="V35" s="83">
        <v>13</v>
      </c>
      <c r="W35" s="83">
        <v>4</v>
      </c>
      <c r="X35" s="90">
        <v>39.130434782608688</v>
      </c>
    </row>
    <row r="36" spans="2:24" x14ac:dyDescent="0.3">
      <c r="B36" s="278" t="s">
        <v>128</v>
      </c>
      <c r="C36" s="279"/>
      <c r="D36" s="86">
        <v>1015</v>
      </c>
      <c r="E36" s="87">
        <v>940</v>
      </c>
      <c r="F36" s="87">
        <v>858</v>
      </c>
      <c r="G36" s="87">
        <v>847</v>
      </c>
      <c r="H36" s="87">
        <v>749</v>
      </c>
      <c r="I36" s="87">
        <v>742</v>
      </c>
      <c r="J36" s="87">
        <v>731</v>
      </c>
      <c r="K36" s="87">
        <v>691</v>
      </c>
      <c r="L36" s="87">
        <v>689</v>
      </c>
      <c r="M36" s="87">
        <v>724</v>
      </c>
      <c r="N36" s="87">
        <v>716</v>
      </c>
      <c r="O36" s="87">
        <v>615</v>
      </c>
      <c r="P36" s="87">
        <v>428</v>
      </c>
      <c r="Q36" s="87">
        <v>472</v>
      </c>
      <c r="R36" s="87">
        <v>376</v>
      </c>
      <c r="S36" s="87">
        <v>560</v>
      </c>
      <c r="T36" s="87">
        <v>453</v>
      </c>
      <c r="U36" s="87">
        <v>284</v>
      </c>
      <c r="V36" s="87">
        <v>86</v>
      </c>
      <c r="W36" s="87">
        <v>49</v>
      </c>
      <c r="X36" s="92">
        <v>10.979929161747348</v>
      </c>
    </row>
    <row r="37" spans="2:24" x14ac:dyDescent="0.3">
      <c r="B37" s="76" t="s">
        <v>75</v>
      </c>
      <c r="C37" s="145"/>
      <c r="D37" s="82">
        <v>168</v>
      </c>
      <c r="E37" s="83">
        <v>155</v>
      </c>
      <c r="F37" s="83">
        <v>146</v>
      </c>
      <c r="G37" s="83">
        <v>149</v>
      </c>
      <c r="H37" s="83">
        <v>137</v>
      </c>
      <c r="I37" s="83">
        <v>148</v>
      </c>
      <c r="J37" s="83">
        <v>134</v>
      </c>
      <c r="K37" s="83">
        <v>126</v>
      </c>
      <c r="L37" s="83">
        <v>132</v>
      </c>
      <c r="M37" s="83">
        <v>112</v>
      </c>
      <c r="N37" s="83">
        <v>121</v>
      </c>
      <c r="O37" s="83">
        <v>106</v>
      </c>
      <c r="P37" s="83">
        <v>76</v>
      </c>
      <c r="Q37" s="83">
        <v>90</v>
      </c>
      <c r="R37" s="83">
        <v>78</v>
      </c>
      <c r="S37" s="83">
        <v>156</v>
      </c>
      <c r="T37" s="83">
        <v>94</v>
      </c>
      <c r="U37" s="83">
        <v>38</v>
      </c>
      <c r="V37" s="83">
        <v>10</v>
      </c>
      <c r="W37" s="83">
        <v>10</v>
      </c>
      <c r="X37" s="90">
        <v>4.0268456375838868</v>
      </c>
    </row>
    <row r="38" spans="2:24" x14ac:dyDescent="0.3">
      <c r="B38" s="77" t="s">
        <v>76</v>
      </c>
      <c r="C38" s="78"/>
      <c r="D38" s="84">
        <v>212</v>
      </c>
      <c r="E38" s="85">
        <v>190</v>
      </c>
      <c r="F38" s="85">
        <v>179</v>
      </c>
      <c r="G38" s="85">
        <v>177</v>
      </c>
      <c r="H38" s="85">
        <v>152</v>
      </c>
      <c r="I38" s="85">
        <v>157</v>
      </c>
      <c r="J38" s="85">
        <v>152</v>
      </c>
      <c r="K38" s="85">
        <v>141</v>
      </c>
      <c r="L38" s="85">
        <v>153</v>
      </c>
      <c r="M38" s="85">
        <v>153</v>
      </c>
      <c r="N38" s="85">
        <v>154</v>
      </c>
      <c r="O38" s="85">
        <v>137</v>
      </c>
      <c r="P38" s="85">
        <v>77</v>
      </c>
      <c r="Q38" s="85">
        <v>74</v>
      </c>
      <c r="R38" s="85">
        <v>75</v>
      </c>
      <c r="S38" s="85">
        <v>104</v>
      </c>
      <c r="T38" s="85">
        <v>99</v>
      </c>
      <c r="U38" s="85">
        <v>75</v>
      </c>
      <c r="V38" s="85">
        <v>34</v>
      </c>
      <c r="W38" s="85">
        <v>14</v>
      </c>
      <c r="X38" s="91">
        <v>7.344632768361592</v>
      </c>
    </row>
    <row r="39" spans="2:24" x14ac:dyDescent="0.3">
      <c r="B39" s="76" t="s">
        <v>77</v>
      </c>
      <c r="C39" s="145"/>
      <c r="D39" s="82">
        <v>122</v>
      </c>
      <c r="E39" s="83">
        <v>96</v>
      </c>
      <c r="F39" s="83">
        <v>82</v>
      </c>
      <c r="G39" s="83">
        <v>81</v>
      </c>
      <c r="H39" s="83">
        <v>61</v>
      </c>
      <c r="I39" s="83">
        <v>70</v>
      </c>
      <c r="J39" s="83">
        <v>62</v>
      </c>
      <c r="K39" s="83">
        <v>52</v>
      </c>
      <c r="L39" s="83">
        <v>45</v>
      </c>
      <c r="M39" s="83">
        <v>62</v>
      </c>
      <c r="N39" s="83">
        <v>50</v>
      </c>
      <c r="O39" s="83">
        <v>45</v>
      </c>
      <c r="P39" s="83">
        <v>34</v>
      </c>
      <c r="Q39" s="83">
        <v>47</v>
      </c>
      <c r="R39" s="83">
        <v>34</v>
      </c>
      <c r="S39" s="83">
        <v>45</v>
      </c>
      <c r="T39" s="83">
        <v>36</v>
      </c>
      <c r="U39" s="83">
        <v>23</v>
      </c>
      <c r="V39" s="83">
        <v>9</v>
      </c>
      <c r="W39" s="83">
        <v>0</v>
      </c>
      <c r="X39" s="90">
        <v>18.518518518518512</v>
      </c>
    </row>
    <row r="40" spans="2:24" x14ac:dyDescent="0.3">
      <c r="B40" s="77" t="s">
        <v>78</v>
      </c>
      <c r="C40" s="78"/>
      <c r="D40" s="84">
        <v>130</v>
      </c>
      <c r="E40" s="85">
        <v>103</v>
      </c>
      <c r="F40" s="85">
        <v>91</v>
      </c>
      <c r="G40" s="85">
        <v>86</v>
      </c>
      <c r="H40" s="85">
        <v>82</v>
      </c>
      <c r="I40" s="85">
        <v>93</v>
      </c>
      <c r="J40" s="85">
        <v>87</v>
      </c>
      <c r="K40" s="85">
        <v>98</v>
      </c>
      <c r="L40" s="85">
        <v>92</v>
      </c>
      <c r="M40" s="85">
        <v>103</v>
      </c>
      <c r="N40" s="85">
        <v>101</v>
      </c>
      <c r="O40" s="85">
        <v>95</v>
      </c>
      <c r="P40" s="85">
        <v>57</v>
      </c>
      <c r="Q40" s="85">
        <v>72</v>
      </c>
      <c r="R40" s="85">
        <v>45</v>
      </c>
      <c r="S40" s="85">
        <v>45</v>
      </c>
      <c r="T40" s="85">
        <v>47</v>
      </c>
      <c r="U40" s="85">
        <v>26</v>
      </c>
      <c r="V40" s="85">
        <v>5</v>
      </c>
      <c r="W40" s="85">
        <v>6</v>
      </c>
      <c r="X40" s="91">
        <v>19.767441860465105</v>
      </c>
    </row>
    <row r="41" spans="2:24" x14ac:dyDescent="0.3">
      <c r="B41" s="76" t="s">
        <v>79</v>
      </c>
      <c r="C41" s="145"/>
      <c r="D41" s="82">
        <v>383</v>
      </c>
      <c r="E41" s="83">
        <v>396</v>
      </c>
      <c r="F41" s="83">
        <v>360</v>
      </c>
      <c r="G41" s="83">
        <v>354</v>
      </c>
      <c r="H41" s="83">
        <v>317</v>
      </c>
      <c r="I41" s="83">
        <v>274</v>
      </c>
      <c r="J41" s="83">
        <v>296</v>
      </c>
      <c r="K41" s="83">
        <v>274</v>
      </c>
      <c r="L41" s="83">
        <v>267</v>
      </c>
      <c r="M41" s="83">
        <v>294</v>
      </c>
      <c r="N41" s="83">
        <v>290</v>
      </c>
      <c r="O41" s="83">
        <v>232</v>
      </c>
      <c r="P41" s="83">
        <v>184</v>
      </c>
      <c r="Q41" s="83">
        <v>189</v>
      </c>
      <c r="R41" s="83">
        <v>144</v>
      </c>
      <c r="S41" s="83">
        <v>210</v>
      </c>
      <c r="T41" s="83">
        <v>177</v>
      </c>
      <c r="U41" s="83">
        <v>122</v>
      </c>
      <c r="V41" s="83">
        <v>28</v>
      </c>
      <c r="W41" s="83">
        <v>19</v>
      </c>
      <c r="X41" s="90">
        <v>11.864406779661007</v>
      </c>
    </row>
    <row r="42" spans="2:24" x14ac:dyDescent="0.3">
      <c r="B42" s="278" t="s">
        <v>80</v>
      </c>
      <c r="C42" s="279" t="s">
        <v>81</v>
      </c>
      <c r="D42" s="86">
        <v>3655</v>
      </c>
      <c r="E42" s="87">
        <v>3004</v>
      </c>
      <c r="F42" s="87">
        <v>2852</v>
      </c>
      <c r="G42" s="87">
        <v>2698</v>
      </c>
      <c r="H42" s="87">
        <v>2347</v>
      </c>
      <c r="I42" s="87">
        <v>2222</v>
      </c>
      <c r="J42" s="87">
        <v>2083</v>
      </c>
      <c r="K42" s="87">
        <v>1861</v>
      </c>
      <c r="L42" s="87">
        <v>1742</v>
      </c>
      <c r="M42" s="87">
        <v>1708</v>
      </c>
      <c r="N42" s="87">
        <v>1649</v>
      </c>
      <c r="O42" s="87">
        <v>1637</v>
      </c>
      <c r="P42" s="87">
        <v>1692</v>
      </c>
      <c r="Q42" s="87">
        <v>1655</v>
      </c>
      <c r="R42" s="87">
        <v>1518</v>
      </c>
      <c r="S42" s="87">
        <v>2326</v>
      </c>
      <c r="T42" s="87">
        <v>1813</v>
      </c>
      <c r="U42" s="87">
        <v>1133</v>
      </c>
      <c r="V42" s="87">
        <v>400</v>
      </c>
      <c r="W42" s="87">
        <v>221</v>
      </c>
      <c r="X42" s="92">
        <v>11.341734618235733</v>
      </c>
    </row>
    <row r="43" spans="2:24" x14ac:dyDescent="0.3">
      <c r="B43" s="76" t="s">
        <v>82</v>
      </c>
      <c r="C43" s="79"/>
      <c r="D43" s="82">
        <v>2504</v>
      </c>
      <c r="E43" s="83">
        <v>2033</v>
      </c>
      <c r="F43" s="83">
        <v>1962</v>
      </c>
      <c r="G43" s="83">
        <v>1849</v>
      </c>
      <c r="H43" s="83">
        <v>1603</v>
      </c>
      <c r="I43" s="83">
        <v>1516</v>
      </c>
      <c r="J43" s="83">
        <v>1370</v>
      </c>
      <c r="K43" s="83">
        <v>1262</v>
      </c>
      <c r="L43" s="83">
        <v>1199</v>
      </c>
      <c r="M43" s="83">
        <v>1140</v>
      </c>
      <c r="N43" s="83">
        <v>1069</v>
      </c>
      <c r="O43" s="83">
        <v>1054</v>
      </c>
      <c r="P43" s="83">
        <v>1119</v>
      </c>
      <c r="Q43" s="83">
        <v>1095</v>
      </c>
      <c r="R43" s="83">
        <v>1018</v>
      </c>
      <c r="S43" s="83">
        <v>1575</v>
      </c>
      <c r="T43" s="83">
        <v>1230</v>
      </c>
      <c r="U43" s="83">
        <v>758</v>
      </c>
      <c r="V43" s="83">
        <v>250</v>
      </c>
      <c r="W43" s="83">
        <v>140</v>
      </c>
      <c r="X43" s="90">
        <v>9.9513250405624643</v>
      </c>
    </row>
    <row r="44" spans="2:24" x14ac:dyDescent="0.3">
      <c r="B44" s="77" t="s">
        <v>83</v>
      </c>
      <c r="C44" s="80"/>
      <c r="D44" s="84">
        <v>399</v>
      </c>
      <c r="E44" s="85">
        <v>341</v>
      </c>
      <c r="F44" s="85">
        <v>310</v>
      </c>
      <c r="G44" s="85">
        <v>289</v>
      </c>
      <c r="H44" s="85">
        <v>252</v>
      </c>
      <c r="I44" s="85">
        <v>239</v>
      </c>
      <c r="J44" s="85">
        <v>208</v>
      </c>
      <c r="K44" s="85">
        <v>166</v>
      </c>
      <c r="L44" s="85">
        <v>158</v>
      </c>
      <c r="M44" s="85">
        <v>185</v>
      </c>
      <c r="N44" s="85">
        <v>183</v>
      </c>
      <c r="O44" s="85">
        <v>178</v>
      </c>
      <c r="P44" s="85">
        <v>153</v>
      </c>
      <c r="Q44" s="85">
        <v>152</v>
      </c>
      <c r="R44" s="85">
        <v>128</v>
      </c>
      <c r="S44" s="85">
        <v>182</v>
      </c>
      <c r="T44" s="85">
        <v>161</v>
      </c>
      <c r="U44" s="85">
        <v>98</v>
      </c>
      <c r="V44" s="85">
        <v>45</v>
      </c>
      <c r="W44" s="85">
        <v>19</v>
      </c>
      <c r="X44" s="91">
        <v>17.993079584775096</v>
      </c>
    </row>
    <row r="45" spans="2:24" x14ac:dyDescent="0.3">
      <c r="B45" s="76" t="s">
        <v>84</v>
      </c>
      <c r="C45" s="79"/>
      <c r="D45" s="82">
        <v>228</v>
      </c>
      <c r="E45" s="83">
        <v>196</v>
      </c>
      <c r="F45" s="83">
        <v>176</v>
      </c>
      <c r="G45" s="83">
        <v>181</v>
      </c>
      <c r="H45" s="83">
        <v>142</v>
      </c>
      <c r="I45" s="83">
        <v>134</v>
      </c>
      <c r="J45" s="83">
        <v>155</v>
      </c>
      <c r="K45" s="83">
        <v>126</v>
      </c>
      <c r="L45" s="83">
        <v>110</v>
      </c>
      <c r="M45" s="83">
        <v>109</v>
      </c>
      <c r="N45" s="83">
        <v>109</v>
      </c>
      <c r="O45" s="83">
        <v>113</v>
      </c>
      <c r="P45" s="83">
        <v>107</v>
      </c>
      <c r="Q45" s="83">
        <v>90</v>
      </c>
      <c r="R45" s="83">
        <v>80</v>
      </c>
      <c r="S45" s="83">
        <v>112</v>
      </c>
      <c r="T45" s="83">
        <v>90</v>
      </c>
      <c r="U45" s="83">
        <v>53</v>
      </c>
      <c r="V45" s="83">
        <v>20</v>
      </c>
      <c r="W45" s="83">
        <v>9</v>
      </c>
      <c r="X45" s="90">
        <v>8.287292817679548</v>
      </c>
    </row>
    <row r="46" spans="2:24" x14ac:dyDescent="0.3">
      <c r="B46" s="77" t="s">
        <v>85</v>
      </c>
      <c r="C46" s="80"/>
      <c r="D46" s="84">
        <v>524</v>
      </c>
      <c r="E46" s="85">
        <v>434</v>
      </c>
      <c r="F46" s="85">
        <v>404</v>
      </c>
      <c r="G46" s="85">
        <v>379</v>
      </c>
      <c r="H46" s="85">
        <v>350</v>
      </c>
      <c r="I46" s="85">
        <v>333</v>
      </c>
      <c r="J46" s="85">
        <v>350</v>
      </c>
      <c r="K46" s="85">
        <v>307</v>
      </c>
      <c r="L46" s="85">
        <v>275</v>
      </c>
      <c r="M46" s="85">
        <v>274</v>
      </c>
      <c r="N46" s="85">
        <v>288</v>
      </c>
      <c r="O46" s="85">
        <v>292</v>
      </c>
      <c r="P46" s="85">
        <v>313</v>
      </c>
      <c r="Q46" s="85">
        <v>318</v>
      </c>
      <c r="R46" s="85">
        <v>292</v>
      </c>
      <c r="S46" s="85">
        <v>457</v>
      </c>
      <c r="T46" s="85">
        <v>332</v>
      </c>
      <c r="U46" s="85">
        <v>224</v>
      </c>
      <c r="V46" s="85">
        <v>85</v>
      </c>
      <c r="W46" s="85">
        <v>53</v>
      </c>
      <c r="X46" s="91">
        <v>14.511873350923477</v>
      </c>
    </row>
    <row r="47" spans="2:24" x14ac:dyDescent="0.3">
      <c r="B47" s="278" t="s">
        <v>86</v>
      </c>
      <c r="C47" s="279"/>
      <c r="D47" s="86">
        <v>3982</v>
      </c>
      <c r="E47" s="87">
        <v>3531</v>
      </c>
      <c r="F47" s="87">
        <v>3452</v>
      </c>
      <c r="G47" s="87">
        <v>3470</v>
      </c>
      <c r="H47" s="87">
        <v>3193</v>
      </c>
      <c r="I47" s="87">
        <v>2988</v>
      </c>
      <c r="J47" s="87">
        <v>2567</v>
      </c>
      <c r="K47" s="87">
        <v>2241</v>
      </c>
      <c r="L47" s="87">
        <v>2093</v>
      </c>
      <c r="M47" s="87">
        <v>2029</v>
      </c>
      <c r="N47" s="87">
        <v>1886</v>
      </c>
      <c r="O47" s="87">
        <v>1971</v>
      </c>
      <c r="P47" s="87">
        <v>1617</v>
      </c>
      <c r="Q47" s="87">
        <v>1897</v>
      </c>
      <c r="R47" s="87">
        <v>1757</v>
      </c>
      <c r="S47" s="87">
        <v>2423</v>
      </c>
      <c r="T47" s="87">
        <v>2253</v>
      </c>
      <c r="U47" s="87">
        <v>1598</v>
      </c>
      <c r="V47" s="87">
        <v>605</v>
      </c>
      <c r="W47" s="87">
        <v>409</v>
      </c>
      <c r="X47" s="92">
        <v>1.757925072046107</v>
      </c>
    </row>
    <row r="48" spans="2:24" x14ac:dyDescent="0.3">
      <c r="B48" s="76" t="s">
        <v>87</v>
      </c>
      <c r="C48" s="145"/>
      <c r="D48" s="82">
        <v>1420</v>
      </c>
      <c r="E48" s="83">
        <v>1394</v>
      </c>
      <c r="F48" s="83">
        <v>1343</v>
      </c>
      <c r="G48" s="83">
        <v>1292</v>
      </c>
      <c r="H48" s="83">
        <v>1159</v>
      </c>
      <c r="I48" s="83">
        <v>997</v>
      </c>
      <c r="J48" s="83">
        <v>818</v>
      </c>
      <c r="K48" s="83">
        <v>725</v>
      </c>
      <c r="L48" s="83">
        <v>717</v>
      </c>
      <c r="M48" s="83">
        <v>721</v>
      </c>
      <c r="N48" s="83">
        <v>667</v>
      </c>
      <c r="O48" s="83">
        <v>744</v>
      </c>
      <c r="P48" s="83">
        <v>641</v>
      </c>
      <c r="Q48" s="83">
        <v>664</v>
      </c>
      <c r="R48" s="83">
        <v>592</v>
      </c>
      <c r="S48" s="83">
        <v>800</v>
      </c>
      <c r="T48" s="83">
        <v>812</v>
      </c>
      <c r="U48" s="83">
        <v>589</v>
      </c>
      <c r="V48" s="83">
        <v>230</v>
      </c>
      <c r="W48" s="83">
        <v>122</v>
      </c>
      <c r="X48" s="90">
        <v>7.8947368421052655</v>
      </c>
    </row>
    <row r="49" spans="2:24" x14ac:dyDescent="0.3">
      <c r="B49" s="77" t="s">
        <v>88</v>
      </c>
      <c r="C49" s="78"/>
      <c r="D49" s="84">
        <v>435</v>
      </c>
      <c r="E49" s="85">
        <v>406</v>
      </c>
      <c r="F49" s="85">
        <v>407</v>
      </c>
      <c r="G49" s="85">
        <v>397</v>
      </c>
      <c r="H49" s="85">
        <v>385</v>
      </c>
      <c r="I49" s="85">
        <v>340</v>
      </c>
      <c r="J49" s="85">
        <v>336</v>
      </c>
      <c r="K49" s="85">
        <v>273</v>
      </c>
      <c r="L49" s="85">
        <v>246</v>
      </c>
      <c r="M49" s="85">
        <v>259</v>
      </c>
      <c r="N49" s="85">
        <v>275</v>
      </c>
      <c r="O49" s="85">
        <v>256</v>
      </c>
      <c r="P49" s="85">
        <v>202</v>
      </c>
      <c r="Q49" s="85">
        <v>249</v>
      </c>
      <c r="R49" s="85">
        <v>210</v>
      </c>
      <c r="S49" s="85">
        <v>353</v>
      </c>
      <c r="T49" s="85">
        <v>304</v>
      </c>
      <c r="U49" s="85">
        <v>248</v>
      </c>
      <c r="V49" s="85">
        <v>102</v>
      </c>
      <c r="W49" s="85">
        <v>77</v>
      </c>
      <c r="X49" s="91">
        <v>2.267002518891692</v>
      </c>
    </row>
    <row r="50" spans="2:24" x14ac:dyDescent="0.3">
      <c r="B50" s="76" t="s">
        <v>89</v>
      </c>
      <c r="C50" s="145"/>
      <c r="D50" s="82">
        <v>2127</v>
      </c>
      <c r="E50" s="83">
        <v>1731</v>
      </c>
      <c r="F50" s="83">
        <v>1702</v>
      </c>
      <c r="G50" s="83">
        <v>1781</v>
      </c>
      <c r="H50" s="83">
        <v>1649</v>
      </c>
      <c r="I50" s="83">
        <v>1651</v>
      </c>
      <c r="J50" s="83">
        <v>1413</v>
      </c>
      <c r="K50" s="83">
        <v>1243</v>
      </c>
      <c r="L50" s="83">
        <v>1130</v>
      </c>
      <c r="M50" s="83">
        <v>1049</v>
      </c>
      <c r="N50" s="83">
        <v>944</v>
      </c>
      <c r="O50" s="83">
        <v>971</v>
      </c>
      <c r="P50" s="83">
        <v>774</v>
      </c>
      <c r="Q50" s="83">
        <v>984</v>
      </c>
      <c r="R50" s="83">
        <v>955</v>
      </c>
      <c r="S50" s="83">
        <v>1270</v>
      </c>
      <c r="T50" s="83">
        <v>1137</v>
      </c>
      <c r="U50" s="83">
        <v>761</v>
      </c>
      <c r="V50" s="83">
        <v>273</v>
      </c>
      <c r="W50" s="83">
        <v>210</v>
      </c>
      <c r="X50" s="90">
        <v>-2.8074115665356558</v>
      </c>
    </row>
    <row r="51" spans="2:24" x14ac:dyDescent="0.3">
      <c r="B51" s="278" t="s">
        <v>90</v>
      </c>
      <c r="C51" s="279"/>
      <c r="D51" s="86">
        <v>478</v>
      </c>
      <c r="E51" s="87">
        <v>456</v>
      </c>
      <c r="F51" s="87">
        <v>367</v>
      </c>
      <c r="G51" s="87">
        <v>311</v>
      </c>
      <c r="H51" s="87">
        <v>272</v>
      </c>
      <c r="I51" s="87">
        <v>261</v>
      </c>
      <c r="J51" s="87">
        <v>237</v>
      </c>
      <c r="K51" s="87">
        <v>217</v>
      </c>
      <c r="L51" s="87">
        <v>194</v>
      </c>
      <c r="M51" s="87">
        <v>175</v>
      </c>
      <c r="N51" s="87">
        <v>183</v>
      </c>
      <c r="O51" s="87">
        <v>204</v>
      </c>
      <c r="P51" s="87">
        <v>168</v>
      </c>
      <c r="Q51" s="87">
        <v>168</v>
      </c>
      <c r="R51" s="87">
        <v>169</v>
      </c>
      <c r="S51" s="87">
        <v>232</v>
      </c>
      <c r="T51" s="87">
        <v>204</v>
      </c>
      <c r="U51" s="87">
        <v>148</v>
      </c>
      <c r="V51" s="87">
        <v>40</v>
      </c>
      <c r="W51" s="87">
        <v>40</v>
      </c>
      <c r="X51" s="92">
        <v>46.623794212218648</v>
      </c>
    </row>
    <row r="52" spans="2:24" x14ac:dyDescent="0.3">
      <c r="B52" s="76" t="s">
        <v>91</v>
      </c>
      <c r="C52" s="145"/>
      <c r="D52" s="82">
        <v>353</v>
      </c>
      <c r="E52" s="83">
        <v>318</v>
      </c>
      <c r="F52" s="83">
        <v>252</v>
      </c>
      <c r="G52" s="83">
        <v>216</v>
      </c>
      <c r="H52" s="83">
        <v>184</v>
      </c>
      <c r="I52" s="83">
        <v>183</v>
      </c>
      <c r="J52" s="83">
        <v>152</v>
      </c>
      <c r="K52" s="83">
        <v>134</v>
      </c>
      <c r="L52" s="83">
        <v>119</v>
      </c>
      <c r="M52" s="83">
        <v>101</v>
      </c>
      <c r="N52" s="83">
        <v>100</v>
      </c>
      <c r="O52" s="83">
        <v>105</v>
      </c>
      <c r="P52" s="83">
        <v>87</v>
      </c>
      <c r="Q52" s="83">
        <v>96</v>
      </c>
      <c r="R52" s="83">
        <v>100</v>
      </c>
      <c r="S52" s="83">
        <v>152</v>
      </c>
      <c r="T52" s="83">
        <v>123</v>
      </c>
      <c r="U52" s="83">
        <v>90</v>
      </c>
      <c r="V52" s="83">
        <v>25</v>
      </c>
      <c r="W52" s="83">
        <v>18</v>
      </c>
      <c r="X52" s="90">
        <v>47.222222222222229</v>
      </c>
    </row>
    <row r="53" spans="2:24" x14ac:dyDescent="0.3">
      <c r="B53" s="77" t="s">
        <v>92</v>
      </c>
      <c r="C53" s="78"/>
      <c r="D53" s="84">
        <v>125</v>
      </c>
      <c r="E53" s="85">
        <v>138</v>
      </c>
      <c r="F53" s="85">
        <v>115</v>
      </c>
      <c r="G53" s="85">
        <v>95</v>
      </c>
      <c r="H53" s="85">
        <v>88</v>
      </c>
      <c r="I53" s="85">
        <v>78</v>
      </c>
      <c r="J53" s="85">
        <v>85</v>
      </c>
      <c r="K53" s="85">
        <v>83</v>
      </c>
      <c r="L53" s="85">
        <v>75</v>
      </c>
      <c r="M53" s="85">
        <v>74</v>
      </c>
      <c r="N53" s="85">
        <v>83</v>
      </c>
      <c r="O53" s="85">
        <v>99</v>
      </c>
      <c r="P53" s="85">
        <v>81</v>
      </c>
      <c r="Q53" s="85">
        <v>72</v>
      </c>
      <c r="R53" s="85">
        <v>69</v>
      </c>
      <c r="S53" s="85">
        <v>80</v>
      </c>
      <c r="T53" s="85">
        <v>81</v>
      </c>
      <c r="U53" s="85">
        <v>58</v>
      </c>
      <c r="V53" s="85">
        <v>15</v>
      </c>
      <c r="W53" s="85">
        <v>22</v>
      </c>
      <c r="X53" s="91">
        <v>45.26315789473685</v>
      </c>
    </row>
    <row r="54" spans="2:24" x14ac:dyDescent="0.3">
      <c r="B54" s="278" t="s">
        <v>93</v>
      </c>
      <c r="C54" s="279"/>
      <c r="D54" s="86">
        <v>765</v>
      </c>
      <c r="E54" s="87">
        <v>711</v>
      </c>
      <c r="F54" s="87">
        <v>704</v>
      </c>
      <c r="G54" s="87">
        <v>683</v>
      </c>
      <c r="H54" s="87">
        <v>622</v>
      </c>
      <c r="I54" s="87">
        <v>2435</v>
      </c>
      <c r="J54" s="87">
        <v>534</v>
      </c>
      <c r="K54" s="87">
        <v>543</v>
      </c>
      <c r="L54" s="87">
        <v>493</v>
      </c>
      <c r="M54" s="87">
        <v>436</v>
      </c>
      <c r="N54" s="87">
        <v>436</v>
      </c>
      <c r="O54" s="87">
        <v>459</v>
      </c>
      <c r="P54" s="87">
        <v>452</v>
      </c>
      <c r="Q54" s="87">
        <v>396</v>
      </c>
      <c r="R54" s="87">
        <v>344</v>
      </c>
      <c r="S54" s="87">
        <v>466</v>
      </c>
      <c r="T54" s="87">
        <v>424</v>
      </c>
      <c r="U54" s="87">
        <v>319</v>
      </c>
      <c r="V54" s="87">
        <v>136</v>
      </c>
      <c r="W54" s="87">
        <v>66</v>
      </c>
      <c r="X54" s="92">
        <v>4.0995607613469875</v>
      </c>
    </row>
    <row r="55" spans="2:24" x14ac:dyDescent="0.3">
      <c r="B55" s="76" t="s">
        <v>94</v>
      </c>
      <c r="C55" s="145"/>
      <c r="D55" s="82">
        <v>407</v>
      </c>
      <c r="E55" s="83">
        <v>399</v>
      </c>
      <c r="F55" s="83">
        <v>431</v>
      </c>
      <c r="G55" s="83">
        <v>423</v>
      </c>
      <c r="H55" s="83">
        <v>409</v>
      </c>
      <c r="I55" s="83">
        <v>408</v>
      </c>
      <c r="J55" s="83">
        <v>336</v>
      </c>
      <c r="K55" s="83">
        <v>331</v>
      </c>
      <c r="L55" s="83">
        <v>286</v>
      </c>
      <c r="M55" s="83">
        <v>259</v>
      </c>
      <c r="N55" s="83">
        <v>272</v>
      </c>
      <c r="O55" s="83">
        <v>285</v>
      </c>
      <c r="P55" s="83">
        <v>259</v>
      </c>
      <c r="Q55" s="83">
        <v>213</v>
      </c>
      <c r="R55" s="83">
        <v>170</v>
      </c>
      <c r="S55" s="83">
        <v>231</v>
      </c>
      <c r="T55" s="83">
        <v>218</v>
      </c>
      <c r="U55" s="83">
        <v>167</v>
      </c>
      <c r="V55" s="83">
        <v>90</v>
      </c>
      <c r="W55" s="83">
        <v>34</v>
      </c>
      <c r="X55" s="90">
        <v>-5.6737588652482245</v>
      </c>
    </row>
    <row r="56" spans="2:24" x14ac:dyDescent="0.3">
      <c r="B56" s="77" t="s">
        <v>95</v>
      </c>
      <c r="C56" s="78"/>
      <c r="D56" s="84">
        <v>38</v>
      </c>
      <c r="E56" s="85">
        <v>38</v>
      </c>
      <c r="F56" s="85">
        <v>38</v>
      </c>
      <c r="G56" s="85">
        <v>40</v>
      </c>
      <c r="H56" s="85">
        <v>38</v>
      </c>
      <c r="I56" s="85">
        <v>39</v>
      </c>
      <c r="J56" s="85">
        <v>39</v>
      </c>
      <c r="K56" s="85">
        <v>44</v>
      </c>
      <c r="L56" s="85">
        <v>39</v>
      </c>
      <c r="M56" s="85">
        <v>32</v>
      </c>
      <c r="N56" s="85">
        <v>26</v>
      </c>
      <c r="O56" s="85">
        <v>27</v>
      </c>
      <c r="P56" s="85">
        <v>29</v>
      </c>
      <c r="Q56" s="85">
        <v>29</v>
      </c>
      <c r="R56" s="85">
        <v>35</v>
      </c>
      <c r="S56" s="85">
        <v>39</v>
      </c>
      <c r="T56" s="85">
        <v>32</v>
      </c>
      <c r="U56" s="85">
        <v>21</v>
      </c>
      <c r="V56" s="85">
        <v>12</v>
      </c>
      <c r="W56" s="85">
        <v>1</v>
      </c>
      <c r="X56" s="91">
        <v>-5.0000000000000044</v>
      </c>
    </row>
    <row r="57" spans="2:24" x14ac:dyDescent="0.3">
      <c r="B57" s="76" t="s">
        <v>96</v>
      </c>
      <c r="C57" s="145"/>
      <c r="D57" s="82">
        <v>76</v>
      </c>
      <c r="E57" s="83">
        <v>61</v>
      </c>
      <c r="F57" s="83">
        <v>39</v>
      </c>
      <c r="G57" s="83">
        <v>32</v>
      </c>
      <c r="H57" s="83">
        <v>27</v>
      </c>
      <c r="I57" s="83">
        <v>22</v>
      </c>
      <c r="J57" s="83">
        <v>20</v>
      </c>
      <c r="K57" s="83">
        <v>24</v>
      </c>
      <c r="L57" s="83">
        <v>19</v>
      </c>
      <c r="M57" s="83">
        <v>25</v>
      </c>
      <c r="N57" s="83">
        <v>23</v>
      </c>
      <c r="O57" s="83">
        <v>36</v>
      </c>
      <c r="P57" s="83">
        <v>39</v>
      </c>
      <c r="Q57" s="83">
        <v>36</v>
      </c>
      <c r="R57" s="83">
        <v>40</v>
      </c>
      <c r="S57" s="83">
        <v>71</v>
      </c>
      <c r="T57" s="83">
        <v>64</v>
      </c>
      <c r="U57" s="83">
        <v>49</v>
      </c>
      <c r="V57" s="83">
        <v>11</v>
      </c>
      <c r="W57" s="83">
        <v>7</v>
      </c>
      <c r="X57" s="90">
        <v>90.625</v>
      </c>
    </row>
    <row r="58" spans="2:24" x14ac:dyDescent="0.3">
      <c r="B58" s="77" t="s">
        <v>97</v>
      </c>
      <c r="C58" s="78"/>
      <c r="D58" s="84">
        <v>244</v>
      </c>
      <c r="E58" s="85">
        <v>213</v>
      </c>
      <c r="F58" s="85">
        <v>196</v>
      </c>
      <c r="G58" s="85">
        <v>188</v>
      </c>
      <c r="H58" s="85">
        <v>148</v>
      </c>
      <c r="I58" s="85">
        <v>156</v>
      </c>
      <c r="J58" s="85">
        <v>139</v>
      </c>
      <c r="K58" s="85">
        <v>144</v>
      </c>
      <c r="L58" s="85">
        <v>149</v>
      </c>
      <c r="M58" s="85">
        <v>120</v>
      </c>
      <c r="N58" s="85">
        <v>115</v>
      </c>
      <c r="O58" s="85">
        <v>111</v>
      </c>
      <c r="P58" s="85">
        <v>125</v>
      </c>
      <c r="Q58" s="85">
        <v>118</v>
      </c>
      <c r="R58" s="85">
        <v>99</v>
      </c>
      <c r="S58" s="85">
        <v>125</v>
      </c>
      <c r="T58" s="85">
        <v>110</v>
      </c>
      <c r="U58" s="85">
        <v>82</v>
      </c>
      <c r="V58" s="85">
        <v>23</v>
      </c>
      <c r="W58" s="85">
        <v>24</v>
      </c>
      <c r="X58" s="91">
        <v>13.297872340425542</v>
      </c>
    </row>
    <row r="59" spans="2:24" x14ac:dyDescent="0.3">
      <c r="B59" s="278" t="s">
        <v>98</v>
      </c>
      <c r="C59" s="279"/>
      <c r="D59" s="86">
        <v>2297</v>
      </c>
      <c r="E59" s="87">
        <v>2114</v>
      </c>
      <c r="F59" s="87">
        <v>1897</v>
      </c>
      <c r="G59" s="87">
        <v>1911</v>
      </c>
      <c r="H59" s="87">
        <v>1753</v>
      </c>
      <c r="I59" s="87">
        <v>1810</v>
      </c>
      <c r="J59" s="87">
        <v>1676</v>
      </c>
      <c r="K59" s="87">
        <v>1578</v>
      </c>
      <c r="L59" s="87">
        <v>1379</v>
      </c>
      <c r="M59" s="87">
        <v>1259</v>
      </c>
      <c r="N59" s="87">
        <v>1315</v>
      </c>
      <c r="O59" s="87">
        <v>1407</v>
      </c>
      <c r="P59" s="87">
        <v>1470</v>
      </c>
      <c r="Q59" s="87">
        <v>1568</v>
      </c>
      <c r="R59" s="87">
        <v>1401</v>
      </c>
      <c r="S59" s="87">
        <v>2385</v>
      </c>
      <c r="T59" s="87">
        <v>2218</v>
      </c>
      <c r="U59" s="87">
        <v>1577</v>
      </c>
      <c r="V59" s="87">
        <v>709</v>
      </c>
      <c r="W59" s="87">
        <v>442</v>
      </c>
      <c r="X59" s="92">
        <v>10.622710622710629</v>
      </c>
    </row>
    <row r="60" spans="2:24" x14ac:dyDescent="0.3">
      <c r="B60" s="276" t="s">
        <v>99</v>
      </c>
      <c r="C60" s="277"/>
      <c r="D60" s="81">
        <v>682</v>
      </c>
      <c r="E60" s="26">
        <v>673</v>
      </c>
      <c r="F60" s="26">
        <v>607</v>
      </c>
      <c r="G60" s="26">
        <v>611</v>
      </c>
      <c r="H60" s="26">
        <v>560</v>
      </c>
      <c r="I60" s="26">
        <v>516</v>
      </c>
      <c r="J60" s="26">
        <v>453</v>
      </c>
      <c r="K60" s="26">
        <v>414</v>
      </c>
      <c r="L60" s="26">
        <v>347</v>
      </c>
      <c r="M60" s="26">
        <v>283</v>
      </c>
      <c r="N60" s="26">
        <v>245</v>
      </c>
      <c r="O60" s="26">
        <v>185</v>
      </c>
      <c r="P60" s="26">
        <v>133</v>
      </c>
      <c r="Q60" s="26">
        <v>126</v>
      </c>
      <c r="R60" s="26">
        <v>141</v>
      </c>
      <c r="S60" s="26">
        <v>166</v>
      </c>
      <c r="T60" s="26">
        <v>135</v>
      </c>
      <c r="U60" s="26">
        <v>74</v>
      </c>
      <c r="V60" s="26">
        <v>19</v>
      </c>
      <c r="W60" s="26">
        <v>26</v>
      </c>
      <c r="X60" s="89">
        <v>10.147299509001639</v>
      </c>
    </row>
    <row r="61" spans="2:24" x14ac:dyDescent="0.3">
      <c r="B61" s="276" t="s">
        <v>100</v>
      </c>
      <c r="C61" s="277"/>
      <c r="D61" s="81">
        <v>159</v>
      </c>
      <c r="E61" s="26">
        <v>135</v>
      </c>
      <c r="F61" s="26">
        <v>142</v>
      </c>
      <c r="G61" s="26">
        <v>135</v>
      </c>
      <c r="H61" s="26">
        <v>111</v>
      </c>
      <c r="I61" s="26">
        <v>130</v>
      </c>
      <c r="J61" s="26">
        <v>125</v>
      </c>
      <c r="K61" s="26">
        <v>120</v>
      </c>
      <c r="L61" s="26">
        <v>84</v>
      </c>
      <c r="M61" s="26">
        <v>66</v>
      </c>
      <c r="N61" s="26">
        <v>50</v>
      </c>
      <c r="O61" s="26">
        <v>27</v>
      </c>
      <c r="P61" s="26">
        <v>16</v>
      </c>
      <c r="Q61" s="26">
        <v>17</v>
      </c>
      <c r="R61" s="26">
        <v>9</v>
      </c>
      <c r="S61" s="26">
        <v>11</v>
      </c>
      <c r="T61" s="26">
        <v>7</v>
      </c>
      <c r="U61" s="26">
        <v>5</v>
      </c>
      <c r="V61" s="26">
        <v>0</v>
      </c>
      <c r="W61" s="26">
        <v>4</v>
      </c>
      <c r="X61" s="89">
        <v>0</v>
      </c>
    </row>
    <row r="62" spans="2:24" x14ac:dyDescent="0.3">
      <c r="B62" s="276" t="s">
        <v>101</v>
      </c>
      <c r="C62" s="277" t="s">
        <v>102</v>
      </c>
      <c r="D62" s="81">
        <v>51</v>
      </c>
      <c r="E62" s="26">
        <v>45</v>
      </c>
      <c r="F62" s="26">
        <v>36</v>
      </c>
      <c r="G62" s="26">
        <v>29</v>
      </c>
      <c r="H62" s="26">
        <v>34</v>
      </c>
      <c r="I62" s="26">
        <v>49</v>
      </c>
      <c r="J62" s="26">
        <v>37</v>
      </c>
      <c r="K62" s="26">
        <v>37</v>
      </c>
      <c r="L62" s="26">
        <v>43</v>
      </c>
      <c r="M62" s="26">
        <v>40</v>
      </c>
      <c r="N62" s="26">
        <v>38</v>
      </c>
      <c r="O62" s="26">
        <v>45</v>
      </c>
      <c r="P62" s="26">
        <v>74</v>
      </c>
      <c r="Q62" s="26">
        <v>90</v>
      </c>
      <c r="R62" s="26">
        <v>81</v>
      </c>
      <c r="S62" s="26">
        <v>132</v>
      </c>
      <c r="T62" s="26">
        <v>126</v>
      </c>
      <c r="U62" s="26">
        <v>101</v>
      </c>
      <c r="V62" s="26">
        <v>54</v>
      </c>
      <c r="W62" s="26">
        <v>36</v>
      </c>
      <c r="X62" s="89">
        <v>55.172413793103445</v>
      </c>
    </row>
    <row r="63" spans="2:24" x14ac:dyDescent="0.3">
      <c r="B63" s="76" t="s">
        <v>103</v>
      </c>
      <c r="C63" s="145"/>
      <c r="D63" s="82">
        <v>46</v>
      </c>
      <c r="E63" s="83">
        <v>36</v>
      </c>
      <c r="F63" s="83">
        <v>30</v>
      </c>
      <c r="G63" s="83">
        <v>20</v>
      </c>
      <c r="H63" s="83">
        <v>25</v>
      </c>
      <c r="I63" s="83">
        <v>38</v>
      </c>
      <c r="J63" s="83">
        <v>30</v>
      </c>
      <c r="K63" s="83">
        <v>25</v>
      </c>
      <c r="L63" s="83">
        <v>27</v>
      </c>
      <c r="M63" s="83">
        <v>22</v>
      </c>
      <c r="N63" s="83">
        <v>18</v>
      </c>
      <c r="O63" s="83">
        <v>14</v>
      </c>
      <c r="P63" s="83">
        <v>20</v>
      </c>
      <c r="Q63" s="83">
        <v>22</v>
      </c>
      <c r="R63" s="83">
        <v>19</v>
      </c>
      <c r="S63" s="83">
        <v>23</v>
      </c>
      <c r="T63" s="83">
        <v>27</v>
      </c>
      <c r="U63" s="83">
        <v>10</v>
      </c>
      <c r="V63" s="83">
        <v>0</v>
      </c>
      <c r="W63" s="83">
        <v>0</v>
      </c>
      <c r="X63" s="90">
        <v>80</v>
      </c>
    </row>
    <row r="64" spans="2:24" x14ac:dyDescent="0.3">
      <c r="B64" s="77" t="s">
        <v>107</v>
      </c>
      <c r="C64" s="78"/>
      <c r="D64" s="84">
        <v>5</v>
      </c>
      <c r="E64" s="85">
        <v>9</v>
      </c>
      <c r="F64" s="85">
        <v>6</v>
      </c>
      <c r="G64" s="85">
        <v>9</v>
      </c>
      <c r="H64" s="85">
        <v>9</v>
      </c>
      <c r="I64" s="85">
        <v>11</v>
      </c>
      <c r="J64" s="85">
        <v>7</v>
      </c>
      <c r="K64" s="85">
        <v>12</v>
      </c>
      <c r="L64" s="85">
        <v>16</v>
      </c>
      <c r="M64" s="85">
        <v>18</v>
      </c>
      <c r="N64" s="85">
        <v>20</v>
      </c>
      <c r="O64" s="85">
        <v>31</v>
      </c>
      <c r="P64" s="85">
        <v>54</v>
      </c>
      <c r="Q64" s="85">
        <v>68</v>
      </c>
      <c r="R64" s="85">
        <v>61</v>
      </c>
      <c r="S64" s="85">
        <v>105</v>
      </c>
      <c r="T64" s="85">
        <v>94</v>
      </c>
      <c r="U64" s="85">
        <v>88</v>
      </c>
      <c r="V64" s="85">
        <v>54</v>
      </c>
      <c r="W64" s="85">
        <v>32</v>
      </c>
      <c r="X64" s="91">
        <v>0</v>
      </c>
    </row>
    <row r="65" spans="2:24" x14ac:dyDescent="0.3">
      <c r="B65" s="76" t="s">
        <v>108</v>
      </c>
      <c r="C65" s="145"/>
      <c r="D65" s="82">
        <v>0</v>
      </c>
      <c r="E65" s="83">
        <v>0</v>
      </c>
      <c r="F65" s="83">
        <v>0</v>
      </c>
      <c r="G65" s="83">
        <v>0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v>0</v>
      </c>
      <c r="O65" s="83">
        <v>0</v>
      </c>
      <c r="P65" s="83">
        <v>0</v>
      </c>
      <c r="Q65" s="83">
        <v>0</v>
      </c>
      <c r="R65" s="83">
        <v>1</v>
      </c>
      <c r="S65" s="83">
        <v>4</v>
      </c>
      <c r="T65" s="83">
        <v>5</v>
      </c>
      <c r="U65" s="83">
        <v>3</v>
      </c>
      <c r="V65" s="83">
        <v>0</v>
      </c>
      <c r="W65" s="83">
        <v>4</v>
      </c>
      <c r="X65" s="90" t="s">
        <v>29</v>
      </c>
    </row>
    <row r="66" spans="2:24" x14ac:dyDescent="0.3">
      <c r="B66" s="278" t="s">
        <v>104</v>
      </c>
      <c r="C66" s="279"/>
      <c r="D66" s="86">
        <v>4</v>
      </c>
      <c r="E66" s="87">
        <v>2</v>
      </c>
      <c r="F66" s="87">
        <v>3</v>
      </c>
      <c r="G66" s="87">
        <v>2</v>
      </c>
      <c r="H66" s="87">
        <v>2</v>
      </c>
      <c r="I66" s="87">
        <v>2</v>
      </c>
      <c r="J66" s="87">
        <v>1</v>
      </c>
      <c r="K66" s="87">
        <v>1</v>
      </c>
      <c r="L66" s="87">
        <v>1</v>
      </c>
      <c r="M66" s="87">
        <v>1</v>
      </c>
      <c r="N66" s="87">
        <v>2</v>
      </c>
      <c r="O66" s="87">
        <v>2</v>
      </c>
      <c r="P66" s="87">
        <v>1</v>
      </c>
      <c r="Q66" s="87">
        <v>1</v>
      </c>
      <c r="R66" s="87">
        <v>1</v>
      </c>
      <c r="S66" s="87">
        <v>2</v>
      </c>
      <c r="T66" s="87">
        <v>2</v>
      </c>
      <c r="U66" s="87">
        <v>2</v>
      </c>
      <c r="V66" s="87">
        <v>0</v>
      </c>
      <c r="W66" s="87">
        <v>1</v>
      </c>
      <c r="X66" s="92">
        <v>0</v>
      </c>
    </row>
    <row r="67" spans="2:24" x14ac:dyDescent="0.3">
      <c r="B67" s="276" t="s">
        <v>105</v>
      </c>
      <c r="C67" s="277"/>
      <c r="D67" s="81">
        <v>15</v>
      </c>
      <c r="E67" s="26">
        <v>14</v>
      </c>
      <c r="F67" s="26">
        <v>15</v>
      </c>
      <c r="G67" s="26">
        <v>13</v>
      </c>
      <c r="H67" s="26">
        <v>8</v>
      </c>
      <c r="I67" s="26">
        <v>8</v>
      </c>
      <c r="J67" s="26">
        <v>7</v>
      </c>
      <c r="K67" s="26">
        <v>17</v>
      </c>
      <c r="L67" s="26">
        <v>29</v>
      </c>
      <c r="M67" s="26">
        <v>16</v>
      </c>
      <c r="N67" s="26">
        <v>23</v>
      </c>
      <c r="O67" s="26">
        <v>6</v>
      </c>
      <c r="P67" s="26">
        <v>10</v>
      </c>
      <c r="Q67" s="26">
        <v>10</v>
      </c>
      <c r="R67" s="26">
        <v>4</v>
      </c>
      <c r="S67" s="26">
        <v>15</v>
      </c>
      <c r="T67" s="26">
        <v>6</v>
      </c>
      <c r="U67" s="26">
        <v>5</v>
      </c>
      <c r="V67" s="26">
        <v>2</v>
      </c>
      <c r="W67" s="26">
        <v>0</v>
      </c>
      <c r="X67" s="89">
        <v>7.6923076923076872</v>
      </c>
    </row>
    <row r="68" spans="2:24" x14ac:dyDescent="0.3">
      <c r="B68" s="280" t="s">
        <v>106</v>
      </c>
      <c r="C68" s="281"/>
      <c r="D68" s="88">
        <v>16</v>
      </c>
      <c r="E68" s="31">
        <v>19</v>
      </c>
      <c r="F68" s="31">
        <v>18</v>
      </c>
      <c r="G68" s="31">
        <v>23</v>
      </c>
      <c r="H68" s="31">
        <v>16</v>
      </c>
      <c r="I68" s="31">
        <v>14</v>
      </c>
      <c r="J68" s="31">
        <v>9</v>
      </c>
      <c r="K68" s="31">
        <v>8</v>
      </c>
      <c r="L68" s="31">
        <v>5</v>
      </c>
      <c r="M68" s="31">
        <v>10</v>
      </c>
      <c r="N68" s="31">
        <v>6</v>
      </c>
      <c r="O68" s="31">
        <v>10</v>
      </c>
      <c r="P68" s="31">
        <v>13</v>
      </c>
      <c r="Q68" s="31">
        <v>17</v>
      </c>
      <c r="R68" s="31">
        <v>25</v>
      </c>
      <c r="S68" s="31">
        <v>30</v>
      </c>
      <c r="T68" s="31">
        <v>38</v>
      </c>
      <c r="U68" s="31">
        <v>18</v>
      </c>
      <c r="V68" s="31">
        <v>1</v>
      </c>
      <c r="W68" s="31">
        <v>7</v>
      </c>
      <c r="X68" s="93">
        <v>-17.391304347826086</v>
      </c>
    </row>
    <row r="70" spans="2:24" x14ac:dyDescent="0.3">
      <c r="B70" s="5" t="s">
        <v>142</v>
      </c>
    </row>
  </sheetData>
  <mergeCells count="41">
    <mergeCell ref="X4:X5"/>
    <mergeCell ref="W4:W5"/>
    <mergeCell ref="P4:P5"/>
    <mergeCell ref="Q4:Q5"/>
    <mergeCell ref="R4:R5"/>
    <mergeCell ref="S4:S5"/>
    <mergeCell ref="T4:T5"/>
    <mergeCell ref="U4:U5"/>
    <mergeCell ref="V4:V5"/>
    <mergeCell ref="B67:C67"/>
    <mergeCell ref="B68:C68"/>
    <mergeCell ref="B60:C60"/>
    <mergeCell ref="B61:C61"/>
    <mergeCell ref="B26:C26"/>
    <mergeCell ref="B42:C42"/>
    <mergeCell ref="B47:C47"/>
    <mergeCell ref="B51:C51"/>
    <mergeCell ref="B54:C54"/>
    <mergeCell ref="B59:C59"/>
    <mergeCell ref="B66:C66"/>
    <mergeCell ref="B62:C62"/>
    <mergeCell ref="B16:C16"/>
    <mergeCell ref="B20:C20"/>
    <mergeCell ref="B25:C25"/>
    <mergeCell ref="B36:C36"/>
    <mergeCell ref="B7:C7"/>
    <mergeCell ref="B21:C21"/>
    <mergeCell ref="B22:C22"/>
    <mergeCell ref="B6:C6"/>
    <mergeCell ref="G4:G5"/>
    <mergeCell ref="J4:J5"/>
    <mergeCell ref="I4:I5"/>
    <mergeCell ref="N4:N5"/>
    <mergeCell ref="D4:D5"/>
    <mergeCell ref="F4:F5"/>
    <mergeCell ref="O4:O5"/>
    <mergeCell ref="E4:E5"/>
    <mergeCell ref="K4:K5"/>
    <mergeCell ref="L4:L5"/>
    <mergeCell ref="M4:M5"/>
    <mergeCell ref="H4:H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N30"/>
  <sheetViews>
    <sheetView workbookViewId="0"/>
  </sheetViews>
  <sheetFormatPr baseColWidth="10" defaultRowHeight="15" customHeight="1" x14ac:dyDescent="0.2"/>
  <cols>
    <col min="1" max="1" width="11.42578125" style="3"/>
    <col min="2" max="2" width="17.140625" style="3" customWidth="1"/>
    <col min="3" max="3" width="9.5703125" style="3" customWidth="1"/>
    <col min="4" max="4" width="10.140625" style="3" customWidth="1"/>
    <col min="5" max="5" width="9.5703125" style="3" customWidth="1"/>
    <col min="6" max="6" width="10.140625" style="3" customWidth="1"/>
    <col min="7" max="7" width="9.5703125" style="3" customWidth="1"/>
    <col min="8" max="8" width="10.140625" style="3" customWidth="1"/>
    <col min="9" max="256" width="11.42578125" style="3"/>
    <col min="257" max="257" width="17.28515625" style="3" customWidth="1"/>
    <col min="258" max="263" width="10.7109375" style="3" customWidth="1"/>
    <col min="264" max="512" width="11.42578125" style="3"/>
    <col min="513" max="513" width="17.28515625" style="3" customWidth="1"/>
    <col min="514" max="519" width="10.7109375" style="3" customWidth="1"/>
    <col min="520" max="768" width="11.42578125" style="3"/>
    <col min="769" max="769" width="17.28515625" style="3" customWidth="1"/>
    <col min="770" max="775" width="10.7109375" style="3" customWidth="1"/>
    <col min="776" max="1024" width="11.42578125" style="3"/>
    <col min="1025" max="1025" width="17.28515625" style="3" customWidth="1"/>
    <col min="1026" max="1031" width="10.7109375" style="3" customWidth="1"/>
    <col min="1032" max="1280" width="11.42578125" style="3"/>
    <col min="1281" max="1281" width="17.28515625" style="3" customWidth="1"/>
    <col min="1282" max="1287" width="10.7109375" style="3" customWidth="1"/>
    <col min="1288" max="1536" width="11.42578125" style="3"/>
    <col min="1537" max="1537" width="17.28515625" style="3" customWidth="1"/>
    <col min="1538" max="1543" width="10.7109375" style="3" customWidth="1"/>
    <col min="1544" max="1792" width="11.42578125" style="3"/>
    <col min="1793" max="1793" width="17.28515625" style="3" customWidth="1"/>
    <col min="1794" max="1799" width="10.7109375" style="3" customWidth="1"/>
    <col min="1800" max="2048" width="11.42578125" style="3"/>
    <col min="2049" max="2049" width="17.28515625" style="3" customWidth="1"/>
    <col min="2050" max="2055" width="10.7109375" style="3" customWidth="1"/>
    <col min="2056" max="2304" width="11.42578125" style="3"/>
    <col min="2305" max="2305" width="17.28515625" style="3" customWidth="1"/>
    <col min="2306" max="2311" width="10.7109375" style="3" customWidth="1"/>
    <col min="2312" max="2560" width="11.42578125" style="3"/>
    <col min="2561" max="2561" width="17.28515625" style="3" customWidth="1"/>
    <col min="2562" max="2567" width="10.7109375" style="3" customWidth="1"/>
    <col min="2568" max="2816" width="11.42578125" style="3"/>
    <col min="2817" max="2817" width="17.28515625" style="3" customWidth="1"/>
    <col min="2818" max="2823" width="10.7109375" style="3" customWidth="1"/>
    <col min="2824" max="3072" width="11.42578125" style="3"/>
    <col min="3073" max="3073" width="17.28515625" style="3" customWidth="1"/>
    <col min="3074" max="3079" width="10.7109375" style="3" customWidth="1"/>
    <col min="3080" max="3328" width="11.42578125" style="3"/>
    <col min="3329" max="3329" width="17.28515625" style="3" customWidth="1"/>
    <col min="3330" max="3335" width="10.7109375" style="3" customWidth="1"/>
    <col min="3336" max="3584" width="11.42578125" style="3"/>
    <col min="3585" max="3585" width="17.28515625" style="3" customWidth="1"/>
    <col min="3586" max="3591" width="10.7109375" style="3" customWidth="1"/>
    <col min="3592" max="3840" width="11.42578125" style="3"/>
    <col min="3841" max="3841" width="17.28515625" style="3" customWidth="1"/>
    <col min="3842" max="3847" width="10.7109375" style="3" customWidth="1"/>
    <col min="3848" max="4096" width="11.42578125" style="3"/>
    <col min="4097" max="4097" width="17.28515625" style="3" customWidth="1"/>
    <col min="4098" max="4103" width="10.7109375" style="3" customWidth="1"/>
    <col min="4104" max="4352" width="11.42578125" style="3"/>
    <col min="4353" max="4353" width="17.28515625" style="3" customWidth="1"/>
    <col min="4354" max="4359" width="10.7109375" style="3" customWidth="1"/>
    <col min="4360" max="4608" width="11.42578125" style="3"/>
    <col min="4609" max="4609" width="17.28515625" style="3" customWidth="1"/>
    <col min="4610" max="4615" width="10.7109375" style="3" customWidth="1"/>
    <col min="4616" max="4864" width="11.42578125" style="3"/>
    <col min="4865" max="4865" width="17.28515625" style="3" customWidth="1"/>
    <col min="4866" max="4871" width="10.7109375" style="3" customWidth="1"/>
    <col min="4872" max="5120" width="11.42578125" style="3"/>
    <col min="5121" max="5121" width="17.28515625" style="3" customWidth="1"/>
    <col min="5122" max="5127" width="10.7109375" style="3" customWidth="1"/>
    <col min="5128" max="5376" width="11.42578125" style="3"/>
    <col min="5377" max="5377" width="17.28515625" style="3" customWidth="1"/>
    <col min="5378" max="5383" width="10.7109375" style="3" customWidth="1"/>
    <col min="5384" max="5632" width="11.42578125" style="3"/>
    <col min="5633" max="5633" width="17.28515625" style="3" customWidth="1"/>
    <col min="5634" max="5639" width="10.7109375" style="3" customWidth="1"/>
    <col min="5640" max="5888" width="11.42578125" style="3"/>
    <col min="5889" max="5889" width="17.28515625" style="3" customWidth="1"/>
    <col min="5890" max="5895" width="10.7109375" style="3" customWidth="1"/>
    <col min="5896" max="6144" width="11.42578125" style="3"/>
    <col min="6145" max="6145" width="17.28515625" style="3" customWidth="1"/>
    <col min="6146" max="6151" width="10.7109375" style="3" customWidth="1"/>
    <col min="6152" max="6400" width="11.42578125" style="3"/>
    <col min="6401" max="6401" width="17.28515625" style="3" customWidth="1"/>
    <col min="6402" max="6407" width="10.7109375" style="3" customWidth="1"/>
    <col min="6408" max="6656" width="11.42578125" style="3"/>
    <col min="6657" max="6657" width="17.28515625" style="3" customWidth="1"/>
    <col min="6658" max="6663" width="10.7109375" style="3" customWidth="1"/>
    <col min="6664" max="6912" width="11.42578125" style="3"/>
    <col min="6913" max="6913" width="17.28515625" style="3" customWidth="1"/>
    <col min="6914" max="6919" width="10.7109375" style="3" customWidth="1"/>
    <col min="6920" max="7168" width="11.42578125" style="3"/>
    <col min="7169" max="7169" width="17.28515625" style="3" customWidth="1"/>
    <col min="7170" max="7175" width="10.7109375" style="3" customWidth="1"/>
    <col min="7176" max="7424" width="11.42578125" style="3"/>
    <col min="7425" max="7425" width="17.28515625" style="3" customWidth="1"/>
    <col min="7426" max="7431" width="10.7109375" style="3" customWidth="1"/>
    <col min="7432" max="7680" width="11.42578125" style="3"/>
    <col min="7681" max="7681" width="17.28515625" style="3" customWidth="1"/>
    <col min="7682" max="7687" width="10.7109375" style="3" customWidth="1"/>
    <col min="7688" max="7936" width="11.42578125" style="3"/>
    <col min="7937" max="7937" width="17.28515625" style="3" customWidth="1"/>
    <col min="7938" max="7943" width="10.7109375" style="3" customWidth="1"/>
    <col min="7944" max="8192" width="11.42578125" style="3"/>
    <col min="8193" max="8193" width="17.28515625" style="3" customWidth="1"/>
    <col min="8194" max="8199" width="10.7109375" style="3" customWidth="1"/>
    <col min="8200" max="8448" width="11.42578125" style="3"/>
    <col min="8449" max="8449" width="17.28515625" style="3" customWidth="1"/>
    <col min="8450" max="8455" width="10.7109375" style="3" customWidth="1"/>
    <col min="8456" max="8704" width="11.42578125" style="3"/>
    <col min="8705" max="8705" width="17.28515625" style="3" customWidth="1"/>
    <col min="8706" max="8711" width="10.7109375" style="3" customWidth="1"/>
    <col min="8712" max="8960" width="11.42578125" style="3"/>
    <col min="8961" max="8961" width="17.28515625" style="3" customWidth="1"/>
    <col min="8962" max="8967" width="10.7109375" style="3" customWidth="1"/>
    <col min="8968" max="9216" width="11.42578125" style="3"/>
    <col min="9217" max="9217" width="17.28515625" style="3" customWidth="1"/>
    <col min="9218" max="9223" width="10.7109375" style="3" customWidth="1"/>
    <col min="9224" max="9472" width="11.42578125" style="3"/>
    <col min="9473" max="9473" width="17.28515625" style="3" customWidth="1"/>
    <col min="9474" max="9479" width="10.7109375" style="3" customWidth="1"/>
    <col min="9480" max="9728" width="11.42578125" style="3"/>
    <col min="9729" max="9729" width="17.28515625" style="3" customWidth="1"/>
    <col min="9730" max="9735" width="10.7109375" style="3" customWidth="1"/>
    <col min="9736" max="9984" width="11.42578125" style="3"/>
    <col min="9985" max="9985" width="17.28515625" style="3" customWidth="1"/>
    <col min="9986" max="9991" width="10.7109375" style="3" customWidth="1"/>
    <col min="9992" max="10240" width="11.42578125" style="3"/>
    <col min="10241" max="10241" width="17.28515625" style="3" customWidth="1"/>
    <col min="10242" max="10247" width="10.7109375" style="3" customWidth="1"/>
    <col min="10248" max="10496" width="11.42578125" style="3"/>
    <col min="10497" max="10497" width="17.28515625" style="3" customWidth="1"/>
    <col min="10498" max="10503" width="10.7109375" style="3" customWidth="1"/>
    <col min="10504" max="10752" width="11.42578125" style="3"/>
    <col min="10753" max="10753" width="17.28515625" style="3" customWidth="1"/>
    <col min="10754" max="10759" width="10.7109375" style="3" customWidth="1"/>
    <col min="10760" max="11008" width="11.42578125" style="3"/>
    <col min="11009" max="11009" width="17.28515625" style="3" customWidth="1"/>
    <col min="11010" max="11015" width="10.7109375" style="3" customWidth="1"/>
    <col min="11016" max="11264" width="11.42578125" style="3"/>
    <col min="11265" max="11265" width="17.28515625" style="3" customWidth="1"/>
    <col min="11266" max="11271" width="10.7109375" style="3" customWidth="1"/>
    <col min="11272" max="11520" width="11.42578125" style="3"/>
    <col min="11521" max="11521" width="17.28515625" style="3" customWidth="1"/>
    <col min="11522" max="11527" width="10.7109375" style="3" customWidth="1"/>
    <col min="11528" max="11776" width="11.42578125" style="3"/>
    <col min="11777" max="11777" width="17.28515625" style="3" customWidth="1"/>
    <col min="11778" max="11783" width="10.7109375" style="3" customWidth="1"/>
    <col min="11784" max="12032" width="11.42578125" style="3"/>
    <col min="12033" max="12033" width="17.28515625" style="3" customWidth="1"/>
    <col min="12034" max="12039" width="10.7109375" style="3" customWidth="1"/>
    <col min="12040" max="12288" width="11.42578125" style="3"/>
    <col min="12289" max="12289" width="17.28515625" style="3" customWidth="1"/>
    <col min="12290" max="12295" width="10.7109375" style="3" customWidth="1"/>
    <col min="12296" max="12544" width="11.42578125" style="3"/>
    <col min="12545" max="12545" width="17.28515625" style="3" customWidth="1"/>
    <col min="12546" max="12551" width="10.7109375" style="3" customWidth="1"/>
    <col min="12552" max="12800" width="11.42578125" style="3"/>
    <col min="12801" max="12801" width="17.28515625" style="3" customWidth="1"/>
    <col min="12802" max="12807" width="10.7109375" style="3" customWidth="1"/>
    <col min="12808" max="13056" width="11.42578125" style="3"/>
    <col min="13057" max="13057" width="17.28515625" style="3" customWidth="1"/>
    <col min="13058" max="13063" width="10.7109375" style="3" customWidth="1"/>
    <col min="13064" max="13312" width="11.42578125" style="3"/>
    <col min="13313" max="13313" width="17.28515625" style="3" customWidth="1"/>
    <col min="13314" max="13319" width="10.7109375" style="3" customWidth="1"/>
    <col min="13320" max="13568" width="11.42578125" style="3"/>
    <col min="13569" max="13569" width="17.28515625" style="3" customWidth="1"/>
    <col min="13570" max="13575" width="10.7109375" style="3" customWidth="1"/>
    <col min="13576" max="13824" width="11.42578125" style="3"/>
    <col min="13825" max="13825" width="17.28515625" style="3" customWidth="1"/>
    <col min="13826" max="13831" width="10.7109375" style="3" customWidth="1"/>
    <col min="13832" max="14080" width="11.42578125" style="3"/>
    <col min="14081" max="14081" width="17.28515625" style="3" customWidth="1"/>
    <col min="14082" max="14087" width="10.7109375" style="3" customWidth="1"/>
    <col min="14088" max="14336" width="11.42578125" style="3"/>
    <col min="14337" max="14337" width="17.28515625" style="3" customWidth="1"/>
    <col min="14338" max="14343" width="10.7109375" style="3" customWidth="1"/>
    <col min="14344" max="14592" width="11.42578125" style="3"/>
    <col min="14593" max="14593" width="17.28515625" style="3" customWidth="1"/>
    <col min="14594" max="14599" width="10.7109375" style="3" customWidth="1"/>
    <col min="14600" max="14848" width="11.42578125" style="3"/>
    <col min="14849" max="14849" width="17.28515625" style="3" customWidth="1"/>
    <col min="14850" max="14855" width="10.7109375" style="3" customWidth="1"/>
    <col min="14856" max="15104" width="11.42578125" style="3"/>
    <col min="15105" max="15105" width="17.28515625" style="3" customWidth="1"/>
    <col min="15106" max="15111" width="10.7109375" style="3" customWidth="1"/>
    <col min="15112" max="15360" width="11.42578125" style="3"/>
    <col min="15361" max="15361" width="17.28515625" style="3" customWidth="1"/>
    <col min="15362" max="15367" width="10.7109375" style="3" customWidth="1"/>
    <col min="15368" max="15616" width="11.42578125" style="3"/>
    <col min="15617" max="15617" width="17.28515625" style="3" customWidth="1"/>
    <col min="15618" max="15623" width="10.7109375" style="3" customWidth="1"/>
    <col min="15624" max="15872" width="11.42578125" style="3"/>
    <col min="15873" max="15873" width="17.28515625" style="3" customWidth="1"/>
    <col min="15874" max="15879" width="10.7109375" style="3" customWidth="1"/>
    <col min="15880" max="16128" width="11.42578125" style="3"/>
    <col min="16129" max="16129" width="17.28515625" style="3" customWidth="1"/>
    <col min="16130" max="16135" width="10.7109375" style="3" customWidth="1"/>
    <col min="16136" max="16384" width="11.42578125" style="3"/>
  </cols>
  <sheetData>
    <row r="1" spans="2:14" ht="15" customHeight="1" x14ac:dyDescent="0.2">
      <c r="B1" s="2" t="s">
        <v>114</v>
      </c>
    </row>
    <row r="2" spans="2:14" ht="15" customHeight="1" x14ac:dyDescent="0.2">
      <c r="B2" s="4" t="s">
        <v>163</v>
      </c>
    </row>
    <row r="4" spans="2:14" ht="30" customHeight="1" x14ac:dyDescent="0.2">
      <c r="B4" s="228" t="s">
        <v>0</v>
      </c>
      <c r="C4" s="230" t="s">
        <v>112</v>
      </c>
      <c r="D4" s="231"/>
      <c r="E4" s="231" t="s">
        <v>25</v>
      </c>
      <c r="F4" s="231"/>
      <c r="G4" s="232" t="s">
        <v>26</v>
      </c>
      <c r="H4" s="233"/>
      <c r="I4" s="161"/>
    </row>
    <row r="5" spans="2:14" ht="45.2" customHeight="1" x14ac:dyDescent="0.2">
      <c r="B5" s="229"/>
      <c r="C5" s="121" t="s">
        <v>27</v>
      </c>
      <c r="D5" s="122" t="s">
        <v>28</v>
      </c>
      <c r="E5" s="123" t="s">
        <v>27</v>
      </c>
      <c r="F5" s="122" t="s">
        <v>28</v>
      </c>
      <c r="G5" s="123" t="s">
        <v>27</v>
      </c>
      <c r="H5" s="124" t="s">
        <v>28</v>
      </c>
      <c r="L5" s="120"/>
    </row>
    <row r="6" spans="2:14" ht="15" customHeight="1" x14ac:dyDescent="0.2">
      <c r="B6" s="147">
        <v>2024</v>
      </c>
      <c r="C6" s="148">
        <v>19950</v>
      </c>
      <c r="D6" s="149">
        <v>10.379550735863674</v>
      </c>
      <c r="E6" s="148">
        <v>11400</v>
      </c>
      <c r="F6" s="149">
        <v>4.2619352478507437</v>
      </c>
      <c r="G6" s="148">
        <v>9526</v>
      </c>
      <c r="H6" s="150">
        <v>-4.0588176049954683</v>
      </c>
      <c r="M6" s="161"/>
    </row>
    <row r="7" spans="2:14" ht="15" customHeight="1" x14ac:dyDescent="0.2">
      <c r="B7" s="37">
        <v>2023</v>
      </c>
      <c r="C7" s="116">
        <v>18074</v>
      </c>
      <c r="D7" s="32">
        <v>5.8878668931982077</v>
      </c>
      <c r="E7" s="116">
        <v>10934</v>
      </c>
      <c r="F7" s="32">
        <v>12.040168050005235</v>
      </c>
      <c r="G7" s="116">
        <v>9929</v>
      </c>
      <c r="H7" s="33">
        <v>5.5602806719115421</v>
      </c>
      <c r="J7" s="169"/>
    </row>
    <row r="8" spans="2:14" ht="15" customHeight="1" x14ac:dyDescent="0.2">
      <c r="B8" s="147">
        <v>2022</v>
      </c>
      <c r="C8" s="148">
        <v>17069</v>
      </c>
      <c r="D8" s="149">
        <v>2.0698731754008577</v>
      </c>
      <c r="E8" s="148">
        <v>9758.9999999999909</v>
      </c>
      <c r="F8" s="149">
        <v>0.12322858903266365</v>
      </c>
      <c r="G8" s="148">
        <v>9406</v>
      </c>
      <c r="H8" s="150">
        <v>18.289308176100633</v>
      </c>
      <c r="J8" s="169"/>
      <c r="M8" s="161"/>
    </row>
    <row r="9" spans="2:14" ht="15" customHeight="1" x14ac:dyDescent="0.2">
      <c r="B9" s="37">
        <v>2021</v>
      </c>
      <c r="C9" s="116">
        <v>16715.999999999993</v>
      </c>
      <c r="D9" s="32">
        <v>11.977491961414756</v>
      </c>
      <c r="E9" s="116">
        <v>9737.9999999999909</v>
      </c>
      <c r="F9" s="32">
        <v>13.193072184121732</v>
      </c>
      <c r="G9" s="116">
        <v>7949.9999999999964</v>
      </c>
      <c r="H9" s="33">
        <v>-2.4180680004910471</v>
      </c>
      <c r="I9" s="161"/>
      <c r="J9" s="161"/>
      <c r="L9" s="161"/>
      <c r="N9" s="161"/>
    </row>
    <row r="10" spans="2:14" ht="15" customHeight="1" x14ac:dyDescent="0.2">
      <c r="B10" s="147">
        <v>2020</v>
      </c>
      <c r="C10" s="148">
        <v>14927.999999999998</v>
      </c>
      <c r="D10" s="149">
        <v>3.1509121061359338</v>
      </c>
      <c r="E10" s="148">
        <v>8602.9999999999982</v>
      </c>
      <c r="F10" s="149">
        <v>-12.41091427407855</v>
      </c>
      <c r="G10" s="148">
        <v>8147.0000000000018</v>
      </c>
      <c r="H10" s="150">
        <v>-6.6353426541370482</v>
      </c>
      <c r="I10" s="161"/>
      <c r="J10" s="167"/>
      <c r="L10" s="161"/>
      <c r="N10" s="161"/>
    </row>
    <row r="11" spans="2:14" ht="15" customHeight="1" x14ac:dyDescent="0.2">
      <c r="B11" s="37">
        <v>2019</v>
      </c>
      <c r="C11" s="116">
        <v>14472.000000000004</v>
      </c>
      <c r="D11" s="32">
        <v>8.1937799043062114</v>
      </c>
      <c r="E11" s="116">
        <v>9821.9999999999927</v>
      </c>
      <c r="F11" s="32">
        <v>7.2739187418086715</v>
      </c>
      <c r="G11" s="116">
        <v>8726</v>
      </c>
      <c r="H11" s="33">
        <v>5.6800290662468029</v>
      </c>
      <c r="I11" s="161"/>
      <c r="J11" s="166"/>
      <c r="L11" s="161"/>
      <c r="N11" s="161"/>
    </row>
    <row r="12" spans="2:14" ht="15" customHeight="1" x14ac:dyDescent="0.2">
      <c r="B12" s="147">
        <v>2018</v>
      </c>
      <c r="C12" s="148">
        <v>13376.000000000004</v>
      </c>
      <c r="D12" s="149">
        <v>7.2052576741204319</v>
      </c>
      <c r="E12" s="148">
        <v>9155.9999999999909</v>
      </c>
      <c r="F12" s="149">
        <v>5.6420906888195361</v>
      </c>
      <c r="G12" s="148">
        <v>8257.0000000000018</v>
      </c>
      <c r="H12" s="150">
        <v>7.4990235646400691</v>
      </c>
      <c r="I12" s="161"/>
      <c r="J12" s="161"/>
      <c r="L12" s="161"/>
      <c r="N12" s="161"/>
    </row>
    <row r="13" spans="2:14" ht="15" customHeight="1" x14ac:dyDescent="0.2">
      <c r="B13" s="37">
        <v>2017</v>
      </c>
      <c r="C13" s="116">
        <v>12476.999999999998</v>
      </c>
      <c r="D13" s="32">
        <v>8.5806283178139182</v>
      </c>
      <c r="E13" s="116">
        <v>8667.0000000000018</v>
      </c>
      <c r="F13" s="32">
        <v>8.2427875608842101</v>
      </c>
      <c r="G13" s="116">
        <v>7680.9999999999982</v>
      </c>
      <c r="H13" s="33">
        <v>3.7552343644468635</v>
      </c>
      <c r="I13" s="161"/>
      <c r="J13" s="161"/>
      <c r="L13" s="161"/>
      <c r="N13" s="161"/>
    </row>
    <row r="14" spans="2:14" ht="15" customHeight="1" x14ac:dyDescent="0.2">
      <c r="B14" s="147">
        <v>2016</v>
      </c>
      <c r="C14" s="148">
        <v>11491</v>
      </c>
      <c r="D14" s="149">
        <v>5.5479011665289022</v>
      </c>
      <c r="E14" s="148">
        <v>8007.0000000000027</v>
      </c>
      <c r="F14" s="149">
        <v>7.8965099043255975</v>
      </c>
      <c r="G14" s="148">
        <v>7402.9999999999973</v>
      </c>
      <c r="H14" s="150">
        <v>5.2160318362705027</v>
      </c>
      <c r="I14" s="161"/>
      <c r="J14" s="161"/>
      <c r="L14" s="161"/>
      <c r="N14" s="161"/>
    </row>
    <row r="15" spans="2:14" ht="15" customHeight="1" x14ac:dyDescent="0.2">
      <c r="B15" s="37">
        <v>2015</v>
      </c>
      <c r="C15" s="116">
        <v>10886.999999999998</v>
      </c>
      <c r="D15" s="32">
        <v>3.665968386973887</v>
      </c>
      <c r="E15" s="116">
        <v>7421</v>
      </c>
      <c r="F15" s="32">
        <v>3.7756957068941972</v>
      </c>
      <c r="G15" s="116">
        <v>7036.0000000000036</v>
      </c>
      <c r="H15" s="33">
        <v>-0.55123674911668274</v>
      </c>
      <c r="I15" s="161"/>
      <c r="J15" s="161"/>
      <c r="L15" s="161"/>
      <c r="N15" s="161"/>
    </row>
    <row r="16" spans="2:14" ht="15" customHeight="1" x14ac:dyDescent="0.2">
      <c r="B16" s="147">
        <v>2014</v>
      </c>
      <c r="C16" s="148">
        <v>10502.000000000002</v>
      </c>
      <c r="D16" s="149">
        <v>0.72894686361021854</v>
      </c>
      <c r="E16" s="148">
        <v>7150.9999999999955</v>
      </c>
      <c r="F16" s="149">
        <v>-10.646007747094941</v>
      </c>
      <c r="G16" s="148">
        <v>7075.0000000000091</v>
      </c>
      <c r="H16" s="150">
        <v>1.3319965625896941</v>
      </c>
      <c r="I16" s="161"/>
      <c r="J16" s="161"/>
      <c r="L16" s="161"/>
      <c r="N16" s="161"/>
    </row>
    <row r="17" spans="2:14" ht="15" customHeight="1" x14ac:dyDescent="0.2">
      <c r="B17" s="37">
        <v>2013</v>
      </c>
      <c r="C17" s="116">
        <v>10426</v>
      </c>
      <c r="D17" s="32">
        <v>10.855927698032957</v>
      </c>
      <c r="E17" s="116">
        <v>8003.0000000000045</v>
      </c>
      <c r="F17" s="32">
        <v>45.192307692307764</v>
      </c>
      <c r="G17" s="116">
        <v>6981.9999999999964</v>
      </c>
      <c r="H17" s="33">
        <v>15.481309956996213</v>
      </c>
      <c r="I17" s="161"/>
      <c r="J17" s="161"/>
      <c r="L17" s="161"/>
      <c r="N17" s="161"/>
    </row>
    <row r="18" spans="2:14" ht="15" customHeight="1" x14ac:dyDescent="0.2">
      <c r="B18" s="147">
        <v>2012</v>
      </c>
      <c r="C18" s="148">
        <v>9405</v>
      </c>
      <c r="D18" s="149">
        <v>-5.3727739209176235</v>
      </c>
      <c r="E18" s="148">
        <v>5512</v>
      </c>
      <c r="F18" s="149">
        <v>-6.4335426922423977</v>
      </c>
      <c r="G18" s="148">
        <v>6046.0000000000045</v>
      </c>
      <c r="H18" s="150">
        <v>26.432455039732375</v>
      </c>
      <c r="I18" s="161"/>
      <c r="J18" s="161"/>
      <c r="L18" s="161"/>
      <c r="N18" s="161"/>
    </row>
    <row r="19" spans="2:14" ht="15" customHeight="1" x14ac:dyDescent="0.2">
      <c r="B19" s="37">
        <v>2011</v>
      </c>
      <c r="C19" s="116">
        <v>9939.0000000000018</v>
      </c>
      <c r="D19" s="32">
        <v>12.559456398641046</v>
      </c>
      <c r="E19" s="116">
        <v>5891</v>
      </c>
      <c r="F19" s="32">
        <v>8.4898710865561213</v>
      </c>
      <c r="G19" s="116">
        <v>4782.0000000000018</v>
      </c>
      <c r="H19" s="33">
        <v>-53.554778554778522</v>
      </c>
      <c r="I19" s="161"/>
      <c r="J19" s="161"/>
      <c r="L19" s="161"/>
      <c r="N19" s="161"/>
    </row>
    <row r="20" spans="2:14" ht="15" customHeight="1" x14ac:dyDescent="0.2">
      <c r="B20" s="147" t="s">
        <v>144</v>
      </c>
      <c r="C20" s="148">
        <v>8829.9999999999982</v>
      </c>
      <c r="D20" s="149">
        <v>-35.528621495327101</v>
      </c>
      <c r="E20" s="148">
        <v>5430.0000000000027</v>
      </c>
      <c r="F20" s="149">
        <v>-28.777544596012604</v>
      </c>
      <c r="G20" s="148">
        <v>10295.999999999996</v>
      </c>
      <c r="H20" s="150">
        <v>66.010964205095235</v>
      </c>
      <c r="I20" s="161"/>
      <c r="J20" s="161"/>
      <c r="L20" s="161"/>
      <c r="N20" s="161"/>
    </row>
    <row r="21" spans="2:14" ht="15" customHeight="1" x14ac:dyDescent="0.2">
      <c r="B21" s="37">
        <v>2009</v>
      </c>
      <c r="C21" s="116">
        <v>13695.999999999998</v>
      </c>
      <c r="D21" s="32">
        <v>11.585465211015133</v>
      </c>
      <c r="E21" s="116">
        <v>7624.0000000000055</v>
      </c>
      <c r="F21" s="32">
        <v>3.9825422804146342</v>
      </c>
      <c r="G21" s="116">
        <v>6201.9999999999945</v>
      </c>
      <c r="H21" s="33">
        <v>61.30039011703505</v>
      </c>
      <c r="I21" s="161"/>
      <c r="J21" s="161"/>
      <c r="L21" s="161"/>
      <c r="N21" s="161"/>
    </row>
    <row r="22" spans="2:14" ht="15" customHeight="1" x14ac:dyDescent="0.2">
      <c r="B22" s="147">
        <v>2008</v>
      </c>
      <c r="C22" s="148">
        <v>12274</v>
      </c>
      <c r="D22" s="149">
        <v>39.683623534767264</v>
      </c>
      <c r="E22" s="148">
        <v>7332.0000000000045</v>
      </c>
      <c r="F22" s="149">
        <v>-12.838801711840262</v>
      </c>
      <c r="G22" s="148">
        <v>3844.9999999999982</v>
      </c>
      <c r="H22" s="150">
        <v>32.039835164834983</v>
      </c>
      <c r="I22" s="161"/>
      <c r="J22" s="161"/>
      <c r="L22" s="161"/>
      <c r="N22" s="161"/>
    </row>
    <row r="23" spans="2:14" ht="15" customHeight="1" x14ac:dyDescent="0.2">
      <c r="B23" s="37">
        <v>2007</v>
      </c>
      <c r="C23" s="116">
        <v>8787</v>
      </c>
      <c r="D23" s="32">
        <v>167.32582902342563</v>
      </c>
      <c r="E23" s="116">
        <v>8412.0000000000091</v>
      </c>
      <c r="F23" s="32">
        <v>338.81064162754342</v>
      </c>
      <c r="G23" s="116">
        <v>2912.0000000000023</v>
      </c>
      <c r="H23" s="33">
        <v>190.03984063745042</v>
      </c>
      <c r="I23" s="161"/>
      <c r="J23" s="161"/>
      <c r="L23" s="161"/>
      <c r="N23" s="161"/>
    </row>
    <row r="24" spans="2:14" ht="15" customHeight="1" x14ac:dyDescent="0.2">
      <c r="B24" s="147">
        <v>2006</v>
      </c>
      <c r="C24" s="148">
        <v>3286.9999999999995</v>
      </c>
      <c r="D24" s="149">
        <v>38.45829823083406</v>
      </c>
      <c r="E24" s="148">
        <v>1917.0000000000002</v>
      </c>
      <c r="F24" s="149">
        <v>-27.878103837471784</v>
      </c>
      <c r="G24" s="148">
        <v>1004</v>
      </c>
      <c r="H24" s="150">
        <v>253.52112676056339</v>
      </c>
      <c r="I24" s="161"/>
      <c r="J24" s="161"/>
      <c r="L24" s="161"/>
      <c r="N24" s="161"/>
    </row>
    <row r="25" spans="2:14" ht="15" customHeight="1" x14ac:dyDescent="0.2">
      <c r="B25" s="37">
        <v>2005</v>
      </c>
      <c r="C25" s="116">
        <v>2373.9999999999991</v>
      </c>
      <c r="D25" s="32" t="s">
        <v>29</v>
      </c>
      <c r="E25" s="116">
        <v>2658.0000000000005</v>
      </c>
      <c r="F25" s="32" t="s">
        <v>29</v>
      </c>
      <c r="G25" s="116">
        <v>284</v>
      </c>
      <c r="H25" s="33" t="s">
        <v>29</v>
      </c>
      <c r="I25" s="161"/>
      <c r="J25" s="161"/>
      <c r="L25" s="161"/>
      <c r="N25" s="161"/>
    </row>
    <row r="26" spans="2:14" ht="15" customHeight="1" x14ac:dyDescent="0.2">
      <c r="B26" s="38" t="s">
        <v>176</v>
      </c>
      <c r="C26" s="28" t="s">
        <v>29</v>
      </c>
      <c r="D26" s="29" t="s">
        <v>29</v>
      </c>
      <c r="E26" s="28">
        <v>153436.99999999997</v>
      </c>
      <c r="F26" s="29" t="s">
        <v>29</v>
      </c>
      <c r="G26" s="28">
        <v>133489.00000000003</v>
      </c>
      <c r="H26" s="30" t="s">
        <v>29</v>
      </c>
      <c r="I26" s="161"/>
      <c r="J26" s="161"/>
      <c r="L26" s="161"/>
      <c r="N26" s="161"/>
    </row>
    <row r="27" spans="2:14" ht="15" customHeight="1" x14ac:dyDescent="0.2">
      <c r="B27" s="227" t="s">
        <v>174</v>
      </c>
    </row>
    <row r="28" spans="2:14" ht="15" customHeight="1" x14ac:dyDescent="0.2">
      <c r="B28" s="227" t="s">
        <v>175</v>
      </c>
    </row>
    <row r="29" spans="2:14" ht="15" customHeight="1" x14ac:dyDescent="0.2">
      <c r="B29" s="227"/>
    </row>
    <row r="30" spans="2:14" ht="15" customHeight="1" x14ac:dyDescent="0.3">
      <c r="B30" s="5" t="s">
        <v>142</v>
      </c>
    </row>
  </sheetData>
  <mergeCells count="4">
    <mergeCell ref="B4:B5"/>
    <mergeCell ref="C4:D4"/>
    <mergeCell ref="E4:F4"/>
    <mergeCell ref="G4:H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M23"/>
  <sheetViews>
    <sheetView workbookViewId="0"/>
  </sheetViews>
  <sheetFormatPr baseColWidth="10" defaultRowHeight="15" x14ac:dyDescent="0.25"/>
  <cols>
    <col min="2" max="16" width="11.5703125" customWidth="1"/>
  </cols>
  <sheetData>
    <row r="1" spans="2:13" ht="15" customHeight="1" x14ac:dyDescent="0.25">
      <c r="B1" s="2" t="s">
        <v>30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2:13" ht="16.5" x14ac:dyDescent="0.25">
      <c r="B2" s="4" t="s">
        <v>163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4" spans="2:13" x14ac:dyDescent="0.25">
      <c r="B4" s="27"/>
      <c r="C4" s="27"/>
      <c r="D4" s="27"/>
      <c r="E4" s="27"/>
      <c r="F4" s="27"/>
      <c r="G4" s="27"/>
      <c r="H4" s="27"/>
    </row>
    <row r="5" spans="2:13" x14ac:dyDescent="0.25">
      <c r="B5" s="27"/>
      <c r="C5" s="27"/>
      <c r="D5" s="27"/>
      <c r="E5" s="27"/>
      <c r="F5" s="27"/>
      <c r="G5" s="27"/>
      <c r="H5" s="27"/>
      <c r="I5" s="39"/>
    </row>
    <row r="6" spans="2:13" x14ac:dyDescent="0.25">
      <c r="B6" s="27"/>
      <c r="C6" s="27"/>
      <c r="D6" s="27"/>
      <c r="E6" s="27"/>
      <c r="F6" s="27"/>
      <c r="G6" s="27"/>
      <c r="H6" s="27"/>
    </row>
    <row r="7" spans="2:13" x14ac:dyDescent="0.25">
      <c r="B7" s="27"/>
      <c r="C7" s="27"/>
      <c r="D7" s="27"/>
      <c r="E7" s="27"/>
      <c r="F7" s="27"/>
      <c r="G7" s="27"/>
      <c r="H7" s="27"/>
    </row>
    <row r="8" spans="2:13" x14ac:dyDescent="0.25">
      <c r="B8" s="27"/>
      <c r="C8" s="27"/>
      <c r="D8" s="27"/>
      <c r="E8" s="27"/>
      <c r="F8" s="27"/>
      <c r="G8" s="27"/>
      <c r="H8" s="27"/>
    </row>
    <row r="9" spans="2:13" x14ac:dyDescent="0.25">
      <c r="B9" s="27"/>
      <c r="C9" s="27"/>
      <c r="D9" s="27"/>
      <c r="E9" s="27"/>
      <c r="F9" s="27"/>
      <c r="G9" s="27"/>
      <c r="H9" s="27"/>
    </row>
    <row r="10" spans="2:13" x14ac:dyDescent="0.25">
      <c r="B10" s="27"/>
      <c r="C10" s="27"/>
      <c r="D10" s="27"/>
      <c r="E10" s="27"/>
      <c r="F10" s="27"/>
      <c r="G10" s="27"/>
      <c r="H10" s="27"/>
    </row>
    <row r="11" spans="2:13" x14ac:dyDescent="0.25">
      <c r="B11" s="27"/>
      <c r="C11" s="27"/>
      <c r="D11" s="27"/>
      <c r="E11" s="27"/>
      <c r="F11" s="27"/>
      <c r="G11" s="27"/>
      <c r="H11" s="27"/>
    </row>
    <row r="12" spans="2:13" x14ac:dyDescent="0.25">
      <c r="B12" s="27"/>
      <c r="C12" s="27"/>
      <c r="D12" s="27"/>
      <c r="E12" s="27"/>
      <c r="F12" s="27"/>
      <c r="G12" s="27"/>
      <c r="H12" s="27"/>
    </row>
    <row r="13" spans="2:13" x14ac:dyDescent="0.25">
      <c r="B13" s="27"/>
      <c r="C13" s="27"/>
      <c r="D13" s="27"/>
      <c r="E13" s="27"/>
      <c r="F13" s="27"/>
      <c r="G13" s="27"/>
      <c r="H13" s="27"/>
    </row>
    <row r="14" spans="2:13" x14ac:dyDescent="0.25">
      <c r="B14" s="27"/>
      <c r="C14" s="27"/>
      <c r="D14" s="27"/>
      <c r="E14" s="27"/>
      <c r="F14" s="27"/>
      <c r="G14" s="27"/>
      <c r="H14" s="27"/>
    </row>
    <row r="15" spans="2:13" x14ac:dyDescent="0.25">
      <c r="B15" s="27"/>
      <c r="C15" s="27"/>
      <c r="D15" s="27"/>
      <c r="E15" s="27"/>
      <c r="F15" s="27"/>
      <c r="G15" s="27"/>
      <c r="H15" s="27"/>
    </row>
    <row r="16" spans="2:13" x14ac:dyDescent="0.25">
      <c r="B16" s="27"/>
      <c r="C16" s="27"/>
      <c r="D16" s="27"/>
      <c r="E16" s="27"/>
      <c r="F16" s="27"/>
      <c r="G16" s="27"/>
      <c r="H16" s="27"/>
    </row>
    <row r="17" spans="2:8" x14ac:dyDescent="0.25">
      <c r="B17" s="27"/>
      <c r="C17" s="27"/>
      <c r="D17" s="27"/>
      <c r="E17" s="27"/>
      <c r="F17" s="27"/>
      <c r="G17" s="27"/>
      <c r="H17" s="27"/>
    </row>
    <row r="18" spans="2:8" s="3" customFormat="1" ht="15" customHeight="1" x14ac:dyDescent="0.2">
      <c r="B18" s="158"/>
      <c r="C18" s="159"/>
      <c r="D18" s="160"/>
      <c r="E18" s="159"/>
      <c r="F18" s="160"/>
      <c r="G18" s="159"/>
      <c r="H18" s="160"/>
    </row>
    <row r="20" spans="2:8" x14ac:dyDescent="0.25">
      <c r="B20" s="226" t="s">
        <v>174</v>
      </c>
    </row>
    <row r="21" spans="2:8" x14ac:dyDescent="0.25">
      <c r="B21" s="226" t="s">
        <v>175</v>
      </c>
    </row>
    <row r="22" spans="2:8" x14ac:dyDescent="0.25">
      <c r="B22" s="226"/>
    </row>
    <row r="23" spans="2:8" ht="15.75" x14ac:dyDescent="0.3">
      <c r="B23" s="5" t="s">
        <v>142</v>
      </c>
    </row>
  </sheetData>
  <sortState xmlns:xlrd2="http://schemas.microsoft.com/office/spreadsheetml/2017/richdata2" ref="J24:K26">
    <sortCondition ref="J24:J26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P19"/>
  <sheetViews>
    <sheetView workbookViewId="0"/>
  </sheetViews>
  <sheetFormatPr baseColWidth="10" defaultRowHeight="15" customHeight="1" x14ac:dyDescent="0.25"/>
  <cols>
    <col min="2" max="3" width="11.5703125" customWidth="1"/>
  </cols>
  <sheetData>
    <row r="1" spans="1:16" ht="15" customHeight="1" x14ac:dyDescent="0.25">
      <c r="B1" s="7" t="s">
        <v>109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5" customHeight="1" x14ac:dyDescent="0.25">
      <c r="A2" s="8"/>
      <c r="B2" s="4" t="s">
        <v>169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15" customHeight="1" x14ac:dyDescent="0.25">
      <c r="I3" s="1"/>
    </row>
    <row r="4" spans="1:16" ht="15" customHeight="1" x14ac:dyDescent="0.25">
      <c r="I4" s="1"/>
    </row>
    <row r="5" spans="1:16" ht="15" customHeight="1" x14ac:dyDescent="0.25">
      <c r="I5" s="1"/>
    </row>
    <row r="7" spans="1:16" ht="15" customHeight="1" x14ac:dyDescent="0.25">
      <c r="K7" s="10"/>
    </row>
    <row r="8" spans="1:16" ht="15" customHeight="1" x14ac:dyDescent="0.25">
      <c r="K8" s="10"/>
    </row>
    <row r="9" spans="1:16" ht="15" customHeight="1" x14ac:dyDescent="0.25">
      <c r="K9" s="10"/>
    </row>
    <row r="10" spans="1:16" ht="15" customHeight="1" x14ac:dyDescent="0.25">
      <c r="K10" s="10"/>
    </row>
    <row r="11" spans="1:16" ht="15" customHeight="1" x14ac:dyDescent="0.25">
      <c r="I11" s="10"/>
      <c r="K11" s="10"/>
    </row>
    <row r="19" spans="2:2" ht="15" customHeight="1" x14ac:dyDescent="0.3">
      <c r="B19" s="5" t="s">
        <v>142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P19"/>
  <sheetViews>
    <sheetView workbookViewId="0"/>
  </sheetViews>
  <sheetFormatPr baseColWidth="10" defaultRowHeight="15" customHeight="1" x14ac:dyDescent="0.25"/>
  <cols>
    <col min="2" max="3" width="11.5703125" customWidth="1"/>
  </cols>
  <sheetData>
    <row r="1" spans="1:16" ht="15" customHeight="1" x14ac:dyDescent="0.25">
      <c r="B1" s="7" t="s">
        <v>140</v>
      </c>
      <c r="C1" s="8"/>
      <c r="D1" s="8"/>
      <c r="E1" s="8"/>
      <c r="F1" s="8"/>
      <c r="G1" s="8"/>
      <c r="H1" s="8"/>
      <c r="K1" s="8"/>
      <c r="L1" s="8"/>
      <c r="M1" s="8"/>
      <c r="N1" s="8"/>
      <c r="O1" s="8"/>
      <c r="P1" s="8"/>
    </row>
    <row r="2" spans="1:16" ht="15" customHeight="1" x14ac:dyDescent="0.25">
      <c r="A2" s="8"/>
      <c r="B2" s="4" t="s">
        <v>169</v>
      </c>
      <c r="C2" s="8"/>
      <c r="D2" s="8"/>
      <c r="E2" s="8"/>
      <c r="F2" s="8"/>
      <c r="G2" s="8"/>
      <c r="H2" s="8"/>
      <c r="K2" s="8"/>
      <c r="L2" s="8"/>
      <c r="M2" s="8"/>
      <c r="N2" s="8"/>
      <c r="O2" s="8"/>
      <c r="P2" s="8"/>
    </row>
    <row r="4" spans="1:16" ht="15" customHeight="1" x14ac:dyDescent="0.25">
      <c r="J4" s="171"/>
    </row>
    <row r="6" spans="1:16" ht="15" customHeight="1" x14ac:dyDescent="0.25">
      <c r="J6" s="10"/>
    </row>
    <row r="19" spans="2:2" ht="15" customHeight="1" x14ac:dyDescent="0.3">
      <c r="B19" s="5" t="s">
        <v>142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J27"/>
  <sheetViews>
    <sheetView workbookViewId="0"/>
  </sheetViews>
  <sheetFormatPr baseColWidth="10" defaultRowHeight="15" customHeight="1" x14ac:dyDescent="0.25"/>
  <cols>
    <col min="2" max="2" width="23.85546875" customWidth="1"/>
    <col min="3" max="3" width="5.5703125" customWidth="1"/>
    <col min="4" max="11" width="11.5703125" customWidth="1"/>
    <col min="13" max="14" width="11.5703125" customWidth="1"/>
  </cols>
  <sheetData>
    <row r="1" spans="2:10" ht="15" customHeight="1" x14ac:dyDescent="0.25">
      <c r="B1" s="12" t="s">
        <v>116</v>
      </c>
      <c r="D1" s="9"/>
      <c r="E1" s="9"/>
      <c r="F1" s="9"/>
      <c r="G1" s="9"/>
      <c r="H1" s="9"/>
      <c r="I1" s="9"/>
    </row>
    <row r="2" spans="2:10" ht="15" customHeight="1" x14ac:dyDescent="0.25">
      <c r="B2" s="4" t="s">
        <v>169</v>
      </c>
    </row>
    <row r="3" spans="2:10" ht="15" customHeight="1" x14ac:dyDescent="0.25">
      <c r="B3" s="10"/>
    </row>
    <row r="4" spans="2:10" ht="30" customHeight="1" x14ac:dyDescent="0.25">
      <c r="B4" s="45"/>
      <c r="C4" s="46" t="s">
        <v>31</v>
      </c>
      <c r="D4" s="242" t="s">
        <v>112</v>
      </c>
      <c r="E4" s="243"/>
      <c r="F4" s="244" t="s">
        <v>25</v>
      </c>
      <c r="G4" s="246" t="s">
        <v>113</v>
      </c>
      <c r="H4" s="247"/>
      <c r="J4" s="171"/>
    </row>
    <row r="5" spans="2:10" ht="30" customHeight="1" x14ac:dyDescent="0.25">
      <c r="B5" s="213" t="s">
        <v>110</v>
      </c>
      <c r="C5" s="41"/>
      <c r="D5" s="132" t="s">
        <v>162</v>
      </c>
      <c r="E5" s="134" t="s">
        <v>161</v>
      </c>
      <c r="F5" s="245"/>
      <c r="G5" s="132" t="s">
        <v>162</v>
      </c>
      <c r="H5" s="135" t="s">
        <v>161</v>
      </c>
    </row>
    <row r="6" spans="2:10" ht="15" customHeight="1" x14ac:dyDescent="0.25">
      <c r="B6" s="236" t="s">
        <v>1</v>
      </c>
      <c r="C6" s="237"/>
      <c r="D6" s="197">
        <v>3732</v>
      </c>
      <c r="E6" s="198">
        <v>983.83681595397377</v>
      </c>
      <c r="F6" s="195">
        <v>1869</v>
      </c>
      <c r="G6" s="209">
        <v>5325</v>
      </c>
      <c r="H6" s="205">
        <v>1403.7864536320767</v>
      </c>
    </row>
    <row r="7" spans="2:10" ht="15" customHeight="1" x14ac:dyDescent="0.25">
      <c r="B7" s="234" t="s">
        <v>2</v>
      </c>
      <c r="C7" s="235"/>
      <c r="D7" s="199">
        <v>263</v>
      </c>
      <c r="E7" s="200">
        <v>439.93175203238434</v>
      </c>
      <c r="F7" s="142">
        <v>200</v>
      </c>
      <c r="G7" s="210">
        <v>432</v>
      </c>
      <c r="H7" s="206">
        <v>722.62553946003811</v>
      </c>
    </row>
    <row r="8" spans="2:10" ht="15" customHeight="1" x14ac:dyDescent="0.25">
      <c r="B8" s="236" t="s">
        <v>32</v>
      </c>
      <c r="C8" s="237"/>
      <c r="D8" s="201">
        <v>643</v>
      </c>
      <c r="E8" s="202">
        <v>1342.2706710727102</v>
      </c>
      <c r="F8" s="64">
        <v>361</v>
      </c>
      <c r="G8" s="211">
        <v>1014</v>
      </c>
      <c r="H8" s="207">
        <v>2116.7378856418791</v>
      </c>
    </row>
    <row r="9" spans="2:10" ht="15" customHeight="1" x14ac:dyDescent="0.25">
      <c r="B9" s="234" t="s">
        <v>33</v>
      </c>
      <c r="C9" s="235"/>
      <c r="D9" s="199">
        <v>161</v>
      </c>
      <c r="E9" s="200">
        <v>299.91151678852515</v>
      </c>
      <c r="F9" s="142">
        <v>100</v>
      </c>
      <c r="G9" s="210">
        <v>247</v>
      </c>
      <c r="H9" s="206">
        <v>460.11269966935225</v>
      </c>
    </row>
    <row r="10" spans="2:10" ht="15" customHeight="1" x14ac:dyDescent="0.25">
      <c r="B10" s="236" t="s">
        <v>3</v>
      </c>
      <c r="C10" s="237"/>
      <c r="D10" s="201">
        <v>934</v>
      </c>
      <c r="E10" s="202">
        <v>925.71118207569418</v>
      </c>
      <c r="F10" s="64">
        <v>458</v>
      </c>
      <c r="G10" s="211">
        <v>1342</v>
      </c>
      <c r="H10" s="207">
        <v>1330.0903708196806</v>
      </c>
    </row>
    <row r="11" spans="2:10" ht="15" customHeight="1" x14ac:dyDescent="0.25">
      <c r="B11" s="234" t="s">
        <v>4</v>
      </c>
      <c r="C11" s="235"/>
      <c r="D11" s="199">
        <v>277</v>
      </c>
      <c r="E11" s="200">
        <v>1022.7138468809073</v>
      </c>
      <c r="F11" s="142">
        <v>136</v>
      </c>
      <c r="G11" s="210">
        <v>425</v>
      </c>
      <c r="H11" s="206">
        <v>1569.1457939508507</v>
      </c>
    </row>
    <row r="12" spans="2:10" ht="15" customHeight="1" x14ac:dyDescent="0.25">
      <c r="B12" s="236" t="s">
        <v>5</v>
      </c>
      <c r="C12" s="237"/>
      <c r="D12" s="201">
        <v>821</v>
      </c>
      <c r="E12" s="202">
        <v>755.94559033273572</v>
      </c>
      <c r="F12" s="64">
        <v>469.99999999999994</v>
      </c>
      <c r="G12" s="211">
        <v>1236</v>
      </c>
      <c r="H12" s="207">
        <v>1138.061814435154</v>
      </c>
    </row>
    <row r="13" spans="2:10" ht="15" customHeight="1" x14ac:dyDescent="0.25">
      <c r="B13" s="234" t="s">
        <v>34</v>
      </c>
      <c r="C13" s="235"/>
      <c r="D13" s="199">
        <v>1015</v>
      </c>
      <c r="E13" s="200">
        <v>1118.2909429451265</v>
      </c>
      <c r="F13" s="142">
        <v>514.00000000000011</v>
      </c>
      <c r="G13" s="210">
        <v>1450</v>
      </c>
      <c r="H13" s="206">
        <v>1597.5584899216094</v>
      </c>
    </row>
    <row r="14" spans="2:10" ht="15" customHeight="1" x14ac:dyDescent="0.25">
      <c r="B14" s="236" t="s">
        <v>6</v>
      </c>
      <c r="C14" s="237"/>
      <c r="D14" s="201">
        <v>3655</v>
      </c>
      <c r="E14" s="202">
        <v>1033.5965540371631</v>
      </c>
      <c r="F14" s="64">
        <v>2343</v>
      </c>
      <c r="G14" s="211">
        <v>5348</v>
      </c>
      <c r="H14" s="207">
        <v>1512.3596090261965</v>
      </c>
    </row>
    <row r="15" spans="2:10" ht="15" customHeight="1" x14ac:dyDescent="0.25">
      <c r="B15" s="234" t="s">
        <v>7</v>
      </c>
      <c r="C15" s="235"/>
      <c r="D15" s="199">
        <v>3982</v>
      </c>
      <c r="E15" s="200">
        <v>1689.2672983389439</v>
      </c>
      <c r="F15" s="142">
        <v>2489</v>
      </c>
      <c r="G15" s="210">
        <v>6022</v>
      </c>
      <c r="H15" s="206">
        <v>2554.6880137109792</v>
      </c>
    </row>
    <row r="16" spans="2:10" ht="15" customHeight="1" x14ac:dyDescent="0.25">
      <c r="B16" s="236" t="s">
        <v>8</v>
      </c>
      <c r="C16" s="237"/>
      <c r="D16" s="201">
        <v>478</v>
      </c>
      <c r="E16" s="202">
        <v>1019.113712196318</v>
      </c>
      <c r="F16" s="64">
        <v>257</v>
      </c>
      <c r="G16" s="211">
        <v>714</v>
      </c>
      <c r="H16" s="207">
        <v>1522.2744571300648</v>
      </c>
    </row>
    <row r="17" spans="2:8" ht="15" customHeight="1" x14ac:dyDescent="0.25">
      <c r="B17" s="234" t="s">
        <v>9</v>
      </c>
      <c r="C17" s="235"/>
      <c r="D17" s="199">
        <v>765</v>
      </c>
      <c r="E17" s="200">
        <v>606.78745306320582</v>
      </c>
      <c r="F17" s="142">
        <v>358.00000000000006</v>
      </c>
      <c r="G17" s="210">
        <v>1068</v>
      </c>
      <c r="H17" s="206">
        <v>847.12287564902465</v>
      </c>
    </row>
    <row r="18" spans="2:8" ht="15" customHeight="1" x14ac:dyDescent="0.25">
      <c r="B18" s="236" t="s">
        <v>35</v>
      </c>
      <c r="C18" s="237"/>
      <c r="D18" s="201">
        <v>2297</v>
      </c>
      <c r="E18" s="202">
        <v>720.5169152089295</v>
      </c>
      <c r="F18" s="64">
        <v>1360</v>
      </c>
      <c r="G18" s="211">
        <v>3480</v>
      </c>
      <c r="H18" s="207">
        <v>1091.5972420231062</v>
      </c>
    </row>
    <row r="19" spans="2:8" ht="15" customHeight="1" x14ac:dyDescent="0.25">
      <c r="B19" s="234" t="s">
        <v>36</v>
      </c>
      <c r="C19" s="235"/>
      <c r="D19" s="199">
        <v>682</v>
      </c>
      <c r="E19" s="200">
        <v>1028.2218245359056</v>
      </c>
      <c r="F19" s="142">
        <v>366</v>
      </c>
      <c r="G19" s="210">
        <v>1041</v>
      </c>
      <c r="H19" s="206">
        <v>1569.4705562197619</v>
      </c>
    </row>
    <row r="20" spans="2:8" ht="15" customHeight="1" x14ac:dyDescent="0.25">
      <c r="B20" s="236" t="s">
        <v>37</v>
      </c>
      <c r="C20" s="237"/>
      <c r="D20" s="201">
        <v>159</v>
      </c>
      <c r="E20" s="202">
        <v>538.25503810100918</v>
      </c>
      <c r="F20" s="64">
        <v>77</v>
      </c>
      <c r="G20" s="211">
        <v>211</v>
      </c>
      <c r="H20" s="207">
        <v>714.28813232272284</v>
      </c>
    </row>
    <row r="21" spans="2:8" ht="15" customHeight="1" x14ac:dyDescent="0.25">
      <c r="B21" s="234" t="s">
        <v>10</v>
      </c>
      <c r="C21" s="235"/>
      <c r="D21" s="199">
        <v>51</v>
      </c>
      <c r="E21" s="200">
        <v>50.544042195355701</v>
      </c>
      <c r="F21" s="142">
        <v>21.999999999999993</v>
      </c>
      <c r="G21" s="210">
        <v>66</v>
      </c>
      <c r="H21" s="206">
        <v>65.40993695869561</v>
      </c>
    </row>
    <row r="22" spans="2:8" ht="15" customHeight="1" x14ac:dyDescent="0.25">
      <c r="B22" s="236" t="s">
        <v>38</v>
      </c>
      <c r="C22" s="237"/>
      <c r="D22" s="201">
        <v>4</v>
      </c>
      <c r="E22" s="202">
        <v>27.921262041044255</v>
      </c>
      <c r="F22" s="64">
        <v>4</v>
      </c>
      <c r="G22" s="211">
        <v>6</v>
      </c>
      <c r="H22" s="207">
        <v>41.88189306156638</v>
      </c>
    </row>
    <row r="23" spans="2:8" ht="15" customHeight="1" x14ac:dyDescent="0.25">
      <c r="B23" s="234" t="s">
        <v>11</v>
      </c>
      <c r="C23" s="235"/>
      <c r="D23" s="199">
        <v>15</v>
      </c>
      <c r="E23" s="200">
        <v>439.26437858732572</v>
      </c>
      <c r="F23" s="142">
        <v>8</v>
      </c>
      <c r="G23" s="210">
        <v>22</v>
      </c>
      <c r="H23" s="206">
        <v>644.25442192807782</v>
      </c>
    </row>
    <row r="24" spans="2:8" ht="15" customHeight="1" x14ac:dyDescent="0.25">
      <c r="B24" s="238" t="s">
        <v>12</v>
      </c>
      <c r="C24" s="239"/>
      <c r="D24" s="203">
        <v>16</v>
      </c>
      <c r="E24" s="204">
        <v>467.09873299468677</v>
      </c>
      <c r="F24" s="196">
        <v>8</v>
      </c>
      <c r="G24" s="212">
        <v>27</v>
      </c>
      <c r="H24" s="208">
        <v>788.22911192853394</v>
      </c>
    </row>
    <row r="25" spans="2:8" ht="15" customHeight="1" x14ac:dyDescent="0.25">
      <c r="B25" s="240" t="s">
        <v>39</v>
      </c>
      <c r="C25" s="241"/>
      <c r="D25" s="43">
        <v>19950</v>
      </c>
      <c r="E25" s="47">
        <v>920.58315966843509</v>
      </c>
      <c r="F25" s="43">
        <v>11400</v>
      </c>
      <c r="G25" s="43">
        <v>29476</v>
      </c>
      <c r="H25" s="48">
        <v>1360.1558503452025</v>
      </c>
    </row>
    <row r="26" spans="2:8" ht="15" customHeight="1" x14ac:dyDescent="0.3">
      <c r="B26" s="5"/>
      <c r="F26" s="34"/>
    </row>
    <row r="27" spans="2:8" ht="15" customHeight="1" x14ac:dyDescent="0.3">
      <c r="B27" s="5" t="s">
        <v>142</v>
      </c>
    </row>
  </sheetData>
  <mergeCells count="23">
    <mergeCell ref="B8:C8"/>
    <mergeCell ref="D4:E4"/>
    <mergeCell ref="F4:F5"/>
    <mergeCell ref="G4:H4"/>
    <mergeCell ref="B6:C6"/>
    <mergeCell ref="B7:C7"/>
    <mergeCell ref="B20:C20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1:C21"/>
    <mergeCell ref="B22:C22"/>
    <mergeCell ref="B23:C23"/>
    <mergeCell ref="B24:C24"/>
    <mergeCell ref="B25:C2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1"/>
  <dimension ref="B1:P32"/>
  <sheetViews>
    <sheetView workbookViewId="0"/>
  </sheetViews>
  <sheetFormatPr baseColWidth="10" defaultRowHeight="15" x14ac:dyDescent="0.25"/>
  <cols>
    <col min="2" max="5" width="11.42578125" customWidth="1"/>
    <col min="10" max="10" width="11.42578125" customWidth="1"/>
    <col min="17" max="19" width="11.42578125" customWidth="1"/>
  </cols>
  <sheetData>
    <row r="1" spans="2:16" ht="15" customHeight="1" x14ac:dyDescent="0.25">
      <c r="B1" s="99" t="s">
        <v>111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2:16" ht="15" customHeight="1" x14ac:dyDescent="0.25">
      <c r="B2" s="25" t="s">
        <v>169</v>
      </c>
      <c r="C2" s="9"/>
      <c r="D2" s="9"/>
      <c r="E2" s="9"/>
      <c r="F2" s="9"/>
      <c r="I2" s="4"/>
      <c r="J2" s="9"/>
      <c r="K2" s="9"/>
    </row>
    <row r="3" spans="2:16" x14ac:dyDescent="0.25">
      <c r="P3" s="171"/>
    </row>
    <row r="4" spans="2:16" x14ac:dyDescent="0.25">
      <c r="K4" s="1"/>
    </row>
    <row r="32" spans="2:2" ht="15.75" x14ac:dyDescent="0.3">
      <c r="B32" s="5" t="s">
        <v>142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4DEB6-D86F-4B49-A9A6-6A17C7C70812}">
  <dimension ref="B1:N27"/>
  <sheetViews>
    <sheetView workbookViewId="0"/>
  </sheetViews>
  <sheetFormatPr baseColWidth="10" defaultRowHeight="15" customHeight="1" x14ac:dyDescent="0.25"/>
  <cols>
    <col min="2" max="2" width="25.42578125" customWidth="1"/>
    <col min="3" max="3" width="5.5703125" customWidth="1"/>
    <col min="4" max="6" width="17.42578125" customWidth="1"/>
    <col min="8" max="9" width="11.5703125" customWidth="1"/>
  </cols>
  <sheetData>
    <row r="1" spans="2:14" ht="15" customHeight="1" x14ac:dyDescent="0.25">
      <c r="B1" s="12" t="s">
        <v>160</v>
      </c>
      <c r="C1" s="12"/>
      <c r="D1" s="9"/>
      <c r="E1" s="9"/>
      <c r="F1" s="9"/>
      <c r="H1" s="9"/>
      <c r="I1" s="9"/>
      <c r="J1" s="9"/>
      <c r="K1" s="9"/>
      <c r="L1" s="9"/>
      <c r="M1" s="9"/>
      <c r="N1" s="9"/>
    </row>
    <row r="2" spans="2:14" ht="15" customHeight="1" x14ac:dyDescent="0.25">
      <c r="B2" s="4" t="s">
        <v>165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4" ht="15" customHeight="1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2:14" ht="15" customHeight="1" x14ac:dyDescent="0.25">
      <c r="B4" s="45"/>
      <c r="C4" s="46" t="s">
        <v>31</v>
      </c>
      <c r="D4" s="248" t="s">
        <v>173</v>
      </c>
      <c r="E4" s="250" t="s">
        <v>167</v>
      </c>
      <c r="F4" s="252" t="s">
        <v>168</v>
      </c>
      <c r="G4" s="39"/>
      <c r="H4" s="171"/>
      <c r="I4" s="13"/>
    </row>
    <row r="5" spans="2:14" ht="15" customHeight="1" x14ac:dyDescent="0.25">
      <c r="B5" s="129" t="s">
        <v>110</v>
      </c>
      <c r="C5" s="130"/>
      <c r="D5" s="249"/>
      <c r="E5" s="251"/>
      <c r="F5" s="253"/>
      <c r="G5" s="39"/>
      <c r="H5" s="171"/>
      <c r="I5" s="34"/>
      <c r="J5" s="34"/>
      <c r="K5" s="34"/>
      <c r="L5" s="34"/>
      <c r="M5" s="34"/>
    </row>
    <row r="6" spans="2:14" ht="15" customHeight="1" x14ac:dyDescent="0.25">
      <c r="B6" s="254" t="s">
        <v>1</v>
      </c>
      <c r="C6" s="255"/>
      <c r="D6" s="137">
        <v>3732</v>
      </c>
      <c r="E6" s="187">
        <v>26775</v>
      </c>
      <c r="F6" s="172">
        <v>23043</v>
      </c>
      <c r="G6" s="162"/>
    </row>
    <row r="7" spans="2:14" ht="15" customHeight="1" x14ac:dyDescent="0.25">
      <c r="B7" s="256" t="s">
        <v>2</v>
      </c>
      <c r="C7" s="257"/>
      <c r="D7" s="138">
        <v>263</v>
      </c>
      <c r="E7" s="138">
        <v>2213</v>
      </c>
      <c r="F7" s="173">
        <v>1950</v>
      </c>
      <c r="G7" s="13"/>
    </row>
    <row r="8" spans="2:14" ht="15" customHeight="1" x14ac:dyDescent="0.25">
      <c r="B8" s="254" t="s">
        <v>32</v>
      </c>
      <c r="C8" s="255"/>
      <c r="D8" s="137">
        <v>643</v>
      </c>
      <c r="E8" s="137">
        <v>6186</v>
      </c>
      <c r="F8" s="172">
        <v>5543</v>
      </c>
      <c r="G8" s="13"/>
    </row>
    <row r="9" spans="2:14" ht="15" customHeight="1" x14ac:dyDescent="0.25">
      <c r="B9" s="256" t="s">
        <v>33</v>
      </c>
      <c r="C9" s="257"/>
      <c r="D9" s="138">
        <v>161</v>
      </c>
      <c r="E9" s="138">
        <v>2124</v>
      </c>
      <c r="F9" s="173">
        <v>1963</v>
      </c>
      <c r="G9" s="13"/>
    </row>
    <row r="10" spans="2:14" ht="15" customHeight="1" x14ac:dyDescent="0.25">
      <c r="B10" s="254" t="s">
        <v>3</v>
      </c>
      <c r="C10" s="255"/>
      <c r="D10" s="137">
        <v>934</v>
      </c>
      <c r="E10" s="137">
        <v>9123</v>
      </c>
      <c r="F10" s="172">
        <v>8189</v>
      </c>
      <c r="G10" s="13"/>
    </row>
    <row r="11" spans="2:14" ht="15" customHeight="1" x14ac:dyDescent="0.25">
      <c r="B11" s="256" t="s">
        <v>4</v>
      </c>
      <c r="C11" s="257"/>
      <c r="D11" s="138">
        <v>277</v>
      </c>
      <c r="E11" s="138">
        <v>2628</v>
      </c>
      <c r="F11" s="173">
        <v>2351</v>
      </c>
      <c r="G11" s="13"/>
    </row>
    <row r="12" spans="2:14" ht="15" customHeight="1" x14ac:dyDescent="0.25">
      <c r="B12" s="254" t="s">
        <v>5</v>
      </c>
      <c r="C12" s="255"/>
      <c r="D12" s="137">
        <v>821</v>
      </c>
      <c r="E12" s="137">
        <v>5138</v>
      </c>
      <c r="F12" s="172">
        <v>4317</v>
      </c>
      <c r="G12" s="13"/>
    </row>
    <row r="13" spans="2:14" ht="15" customHeight="1" x14ac:dyDescent="0.25">
      <c r="B13" s="256" t="s">
        <v>34</v>
      </c>
      <c r="C13" s="257"/>
      <c r="D13" s="138">
        <v>1015</v>
      </c>
      <c r="E13" s="138">
        <v>7912</v>
      </c>
      <c r="F13" s="173">
        <v>6897</v>
      </c>
      <c r="G13" s="13"/>
    </row>
    <row r="14" spans="2:14" ht="15" customHeight="1" x14ac:dyDescent="0.25">
      <c r="B14" s="254" t="s">
        <v>6</v>
      </c>
      <c r="C14" s="255"/>
      <c r="D14" s="137">
        <v>3655</v>
      </c>
      <c r="E14" s="137">
        <v>23602</v>
      </c>
      <c r="F14" s="172">
        <v>19947</v>
      </c>
      <c r="G14" s="13"/>
    </row>
    <row r="15" spans="2:14" ht="15" customHeight="1" x14ac:dyDescent="0.25">
      <c r="B15" s="256" t="s">
        <v>7</v>
      </c>
      <c r="C15" s="257"/>
      <c r="D15" s="138">
        <v>3982</v>
      </c>
      <c r="E15" s="138">
        <v>34228</v>
      </c>
      <c r="F15" s="173">
        <v>30246</v>
      </c>
      <c r="G15" s="13"/>
    </row>
    <row r="16" spans="2:14" ht="15" customHeight="1" x14ac:dyDescent="0.25">
      <c r="B16" s="254" t="s">
        <v>8</v>
      </c>
      <c r="C16" s="255"/>
      <c r="D16" s="137">
        <v>478</v>
      </c>
      <c r="E16" s="137">
        <v>2795</v>
      </c>
      <c r="F16" s="172">
        <v>2317</v>
      </c>
      <c r="G16" s="13"/>
    </row>
    <row r="17" spans="2:7" ht="15" customHeight="1" x14ac:dyDescent="0.25">
      <c r="B17" s="256" t="s">
        <v>9</v>
      </c>
      <c r="C17" s="257"/>
      <c r="D17" s="138">
        <v>765</v>
      </c>
      <c r="E17" s="138">
        <v>5339</v>
      </c>
      <c r="F17" s="173">
        <v>4574</v>
      </c>
      <c r="G17" s="13"/>
    </row>
    <row r="18" spans="2:7" ht="15" customHeight="1" x14ac:dyDescent="0.25">
      <c r="B18" s="254" t="s">
        <v>35</v>
      </c>
      <c r="C18" s="255"/>
      <c r="D18" s="137">
        <v>2297</v>
      </c>
      <c r="E18" s="137">
        <v>19175</v>
      </c>
      <c r="F18" s="172">
        <v>16878</v>
      </c>
      <c r="G18" s="13"/>
    </row>
    <row r="19" spans="2:7" ht="15" customHeight="1" x14ac:dyDescent="0.25">
      <c r="B19" s="256" t="s">
        <v>36</v>
      </c>
      <c r="C19" s="257"/>
      <c r="D19" s="138">
        <v>682</v>
      </c>
      <c r="E19" s="138">
        <v>4277</v>
      </c>
      <c r="F19" s="173">
        <v>3595</v>
      </c>
      <c r="G19" s="13"/>
    </row>
    <row r="20" spans="2:7" ht="15" customHeight="1" x14ac:dyDescent="0.25">
      <c r="B20" s="254" t="s">
        <v>37</v>
      </c>
      <c r="C20" s="255"/>
      <c r="D20" s="137">
        <v>159</v>
      </c>
      <c r="E20" s="137">
        <v>803</v>
      </c>
      <c r="F20" s="172">
        <v>644</v>
      </c>
      <c r="G20" s="13"/>
    </row>
    <row r="21" spans="2:7" ht="15" customHeight="1" x14ac:dyDescent="0.25">
      <c r="B21" s="256" t="s">
        <v>10</v>
      </c>
      <c r="C21" s="257"/>
      <c r="D21" s="138">
        <v>51</v>
      </c>
      <c r="E21" s="138">
        <v>644</v>
      </c>
      <c r="F21" s="173">
        <v>593</v>
      </c>
      <c r="G21" s="13"/>
    </row>
    <row r="22" spans="2:7" ht="15" customHeight="1" x14ac:dyDescent="0.25">
      <c r="B22" s="254" t="s">
        <v>38</v>
      </c>
      <c r="C22" s="255"/>
      <c r="D22" s="137">
        <v>4</v>
      </c>
      <c r="E22" s="137">
        <v>14</v>
      </c>
      <c r="F22" s="172">
        <v>10</v>
      </c>
      <c r="G22" s="13"/>
    </row>
    <row r="23" spans="2:7" ht="15" customHeight="1" x14ac:dyDescent="0.25">
      <c r="B23" s="256" t="s">
        <v>11</v>
      </c>
      <c r="C23" s="257"/>
      <c r="D23" s="138">
        <v>15</v>
      </c>
      <c r="E23" s="138">
        <v>209</v>
      </c>
      <c r="F23" s="173">
        <v>194</v>
      </c>
      <c r="G23" s="13"/>
    </row>
    <row r="24" spans="2:7" ht="15" customHeight="1" x14ac:dyDescent="0.25">
      <c r="B24" s="254" t="s">
        <v>12</v>
      </c>
      <c r="C24" s="255"/>
      <c r="D24" s="188">
        <v>16</v>
      </c>
      <c r="E24" s="137">
        <v>231</v>
      </c>
      <c r="F24" s="172">
        <v>215</v>
      </c>
      <c r="G24" s="13"/>
    </row>
    <row r="25" spans="2:7" ht="15" customHeight="1" x14ac:dyDescent="0.25">
      <c r="B25" s="240" t="s">
        <v>39</v>
      </c>
      <c r="C25" s="241"/>
      <c r="D25" s="49">
        <v>19950</v>
      </c>
      <c r="E25" s="49">
        <v>153416</v>
      </c>
      <c r="F25" s="174">
        <v>133466</v>
      </c>
      <c r="G25" s="13"/>
    </row>
    <row r="26" spans="2:7" ht="15" customHeight="1" x14ac:dyDescent="0.25">
      <c r="E26" s="11"/>
    </row>
    <row r="27" spans="2:7" ht="15" customHeight="1" x14ac:dyDescent="0.3">
      <c r="B27" s="5" t="s">
        <v>142</v>
      </c>
    </row>
  </sheetData>
  <mergeCells count="23">
    <mergeCell ref="B24:C24"/>
    <mergeCell ref="B25:C25"/>
    <mergeCell ref="B16:C16"/>
    <mergeCell ref="B17:C17"/>
    <mergeCell ref="B18:C18"/>
    <mergeCell ref="B19:C19"/>
    <mergeCell ref="B20:C20"/>
    <mergeCell ref="B21:C21"/>
    <mergeCell ref="D4:D5"/>
    <mergeCell ref="E4:E5"/>
    <mergeCell ref="F4:F5"/>
    <mergeCell ref="B22:C22"/>
    <mergeCell ref="B23:C23"/>
    <mergeCell ref="B15:C15"/>
    <mergeCell ref="B6:C6"/>
    <mergeCell ref="B7:C7"/>
    <mergeCell ref="B8:C8"/>
    <mergeCell ref="B9:C9"/>
    <mergeCell ref="B10:C10"/>
    <mergeCell ref="B11:C11"/>
    <mergeCell ref="B12:C12"/>
    <mergeCell ref="B13:C13"/>
    <mergeCell ref="B14:C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29</vt:i4>
      </vt:variant>
    </vt:vector>
  </HeadingPairs>
  <TitlesOfParts>
    <vt:vector size="29" baseType="lpstr">
      <vt:lpstr>Índice</vt:lpstr>
      <vt:lpstr>CAPÍTULO</vt:lpstr>
      <vt:lpstr>T.7.1</vt:lpstr>
      <vt:lpstr>G.7.1</vt:lpstr>
      <vt:lpstr>G.7.2</vt:lpstr>
      <vt:lpstr>G.7.3</vt:lpstr>
      <vt:lpstr>T.7.2</vt:lpstr>
      <vt:lpstr>G.7.4</vt:lpstr>
      <vt:lpstr>T.7.3</vt:lpstr>
      <vt:lpstr>G.7.5</vt:lpstr>
      <vt:lpstr>T.7.4</vt:lpstr>
      <vt:lpstr>T.7.5</vt:lpstr>
      <vt:lpstr>G.7.6</vt:lpstr>
      <vt:lpstr>G.7.7</vt:lpstr>
      <vt:lpstr>G.7.8</vt:lpstr>
      <vt:lpstr>G.7.9</vt:lpstr>
      <vt:lpstr>G.7.10</vt:lpstr>
      <vt:lpstr>T.7.6</vt:lpstr>
      <vt:lpstr>G.7.11</vt:lpstr>
      <vt:lpstr>G.7.12</vt:lpstr>
      <vt:lpstr>G.7.13</vt:lpstr>
      <vt:lpstr>G.7.14</vt:lpstr>
      <vt:lpstr>G.7.15</vt:lpstr>
      <vt:lpstr>T.7.7</vt:lpstr>
      <vt:lpstr>ANEXO</vt:lpstr>
      <vt:lpstr>G.7.16</vt:lpstr>
      <vt:lpstr>G.7.17</vt:lpstr>
      <vt:lpstr>T.7.8</vt:lpstr>
      <vt:lpstr>T.7.9</vt:lpstr>
    </vt:vector>
  </TitlesOfParts>
  <Company>Ministerio de Igualdad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DGVG</dc:creator>
  <dcterms:created xsi:type="dcterms:W3CDTF">2020-03-13T12:53:10Z</dcterms:created>
  <dcterms:modified xsi:type="dcterms:W3CDTF">2026-04-23T12:32:19Z</dcterms:modified>
</cp:coreProperties>
</file>