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ANUARIO\Anuario 2024 (XVIII)\00 Informe completo\20260422 Publicación Web\"/>
    </mc:Choice>
  </mc:AlternateContent>
  <xr:revisionPtr revIDLastSave="0" documentId="13_ncr:1_{6F60DAFB-0A5F-4910-BCCB-A2E177A2A752}" xr6:coauthVersionLast="47" xr6:coauthVersionMax="47" xr10:uidLastSave="{00000000-0000-0000-0000-000000000000}"/>
  <bookViews>
    <workbookView xWindow="-120" yWindow="-120" windowWidth="29040" windowHeight="15720" tabRatio="881" xr2:uid="{00000000-000D-0000-FFFF-FFFF00000000}"/>
  </bookViews>
  <sheets>
    <sheet name="Índice" sheetId="180" r:id="rId1"/>
    <sheet name="CAPÍTULO" sheetId="169" r:id="rId2"/>
    <sheet name="T.3.1" sheetId="154" r:id="rId3"/>
    <sheet name="G.3.1" sheetId="11" r:id="rId4"/>
    <sheet name="G.3.2" sheetId="114" r:id="rId5"/>
    <sheet name="T.3.2" sheetId="112" r:id="rId6"/>
    <sheet name="G.3.3" sheetId="113" r:id="rId7"/>
    <sheet name="T.3.3" sheetId="18" r:id="rId8"/>
    <sheet name="G.3.4" sheetId="151" r:id="rId9"/>
    <sheet name="T.3.4" sheetId="124" r:id="rId10"/>
    <sheet name="G.3.5" sheetId="193" r:id="rId11"/>
    <sheet name="G.3.6" sheetId="120" r:id="rId12"/>
    <sheet name="G.3.7" sheetId="153" r:id="rId13"/>
    <sheet name="G.3.8" sheetId="121" r:id="rId14"/>
    <sheet name="T.3.5" sheetId="125" r:id="rId15"/>
    <sheet name="G.3.9" sheetId="162" r:id="rId16"/>
    <sheet name="G.3.10" sheetId="122" r:id="rId17"/>
    <sheet name="T.3.6" sheetId="146" r:id="rId18"/>
    <sheet name="G.3.11" sheetId="147" r:id="rId19"/>
    <sheet name="T.3.7" sheetId="148" r:id="rId20"/>
    <sheet name="G.3.12" sheetId="149" r:id="rId21"/>
    <sheet name="T.3.8" sheetId="53" r:id="rId22"/>
    <sheet name="T.3.9" sheetId="117" r:id="rId23"/>
    <sheet name="G.3.13" sheetId="195" r:id="rId24"/>
    <sheet name="G.3.14" sheetId="99" r:id="rId25"/>
    <sheet name="ANEXO" sheetId="170" r:id="rId26"/>
    <sheet name="G.3.15" sheetId="178" r:id="rId27"/>
    <sheet name="G.3.16" sheetId="181" r:id="rId28"/>
    <sheet name="G.3.17" sheetId="182" r:id="rId29"/>
    <sheet name="T.3.10" sheetId="101" r:id="rId30"/>
    <sheet name="T.3.11" sheetId="130" r:id="rId31"/>
    <sheet name="T.3.12" sheetId="131" r:id="rId32"/>
    <sheet name="T.3.13" sheetId="190" r:id="rId33"/>
    <sheet name="T.3.14" sheetId="161" r:id="rId34"/>
  </sheets>
  <externalReferences>
    <externalReference r:id="rId35"/>
  </externalReferences>
  <definedNames>
    <definedName name="_xlnm._FilterDatabase" localSheetId="18" hidden="1">'G.3.11'!#REF!</definedName>
    <definedName name="_xlnm._FilterDatabase" localSheetId="20" hidden="1">'G.3.12'!#REF!</definedName>
    <definedName name="_xlnm._FilterDatabase" localSheetId="23" hidden="1">'G.3.13'!#REF!</definedName>
    <definedName name="_xlnm._FilterDatabase" localSheetId="24" hidden="1">'G.3.14'!#REF!</definedName>
    <definedName name="_xlnm._FilterDatabase" localSheetId="17" hidden="1">'T.3.6'!#REF!</definedName>
    <definedName name="_xlnm._FilterDatabase" localSheetId="19" hidden="1">'T.3.7'!#REF!</definedName>
    <definedName name="Nombre_provincias">'[1]G.3.14'!#REF!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80" l="1"/>
  <c r="B31" i="180"/>
  <c r="B18" i="180"/>
  <c r="C18" i="180"/>
  <c r="B32" i="180"/>
  <c r="B14" i="180"/>
  <c r="B12" i="180"/>
  <c r="C39" i="180" l="1"/>
  <c r="B39" i="180"/>
  <c r="B26" i="180" l="1"/>
  <c r="B23" i="180"/>
  <c r="B21" i="180"/>
  <c r="B20" i="180"/>
  <c r="B19" i="180"/>
  <c r="B16" i="180"/>
  <c r="B11" i="180"/>
  <c r="B30" i="180"/>
  <c r="B29" i="180"/>
  <c r="B15" i="180"/>
  <c r="B13" i="180"/>
  <c r="B10" i="180"/>
  <c r="B35" i="180" l="1"/>
  <c r="B34" i="180"/>
  <c r="B33" i="180"/>
  <c r="C40" i="180"/>
  <c r="B40" i="180"/>
  <c r="B38" i="180"/>
  <c r="B37" i="180"/>
  <c r="B36" i="180"/>
  <c r="B28" i="180"/>
  <c r="B24" i="180"/>
  <c r="C14" i="180"/>
  <c r="C23" i="180"/>
  <c r="C26" i="180"/>
  <c r="C35" i="180" l="1"/>
  <c r="C27" i="180"/>
  <c r="B27" i="180"/>
  <c r="C25" i="180"/>
  <c r="B25" i="180"/>
  <c r="C22" i="180"/>
  <c r="B22" i="180"/>
  <c r="C17" i="180"/>
  <c r="B17" i="180"/>
  <c r="C32" i="180"/>
  <c r="C30" i="180"/>
  <c r="C15" i="180"/>
  <c r="C24" i="180"/>
  <c r="C20" i="180"/>
  <c r="C29" i="180"/>
  <c r="C12" i="180"/>
  <c r="C11" i="180"/>
  <c r="C10" i="180"/>
  <c r="C16" i="180"/>
  <c r="C13" i="180"/>
  <c r="C21" i="180"/>
  <c r="C36" i="180"/>
  <c r="C33" i="180"/>
  <c r="C28" i="180"/>
  <c r="C34" i="180"/>
  <c r="C37" i="180"/>
  <c r="C38" i="180"/>
  <c r="C19" i="180"/>
</calcChain>
</file>

<file path=xl/sharedStrings.xml><?xml version="1.0" encoding="utf-8"?>
<sst xmlns="http://schemas.openxmlformats.org/spreadsheetml/2006/main" count="635" uniqueCount="174">
  <si>
    <t>Valoración de riesgo</t>
  </si>
  <si>
    <t>Nivel de riesgo</t>
  </si>
  <si>
    <t>Bajo</t>
  </si>
  <si>
    <t>Medio</t>
  </si>
  <si>
    <t>Alto</t>
  </si>
  <si>
    <t>Extremo</t>
  </si>
  <si>
    <t>TOTAL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</si>
  <si>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</si>
  <si>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</si>
  <si>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</si>
  <si>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</si>
  <si>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</si>
  <si>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</si>
  <si>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</si>
  <si>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</si>
  <si>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</si>
  <si>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</si>
  <si>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</si>
  <si>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</si>
  <si>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</si>
  <si>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</si>
  <si>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</si>
  <si>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</si>
  <si>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</si>
  <si>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</si>
  <si>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</si>
  <si>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</si>
  <si>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</si>
  <si>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</si>
  <si>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</si>
  <si>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</si>
  <si>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</si>
  <si>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Badajoz</t>
  </si>
  <si>
    <t>Cáceres</t>
  </si>
  <si>
    <t>Lugo</t>
  </si>
  <si>
    <t>Ourense</t>
  </si>
  <si>
    <t>Pontevedra</t>
  </si>
  <si>
    <t>Santa Cruz de Tenerife</t>
  </si>
  <si>
    <t>Total</t>
  </si>
  <si>
    <t>-</t>
  </si>
  <si>
    <t>Casos activos</t>
  </si>
  <si>
    <t>Con protección policial</t>
  </si>
  <si>
    <t>Andalucía</t>
  </si>
  <si>
    <t>Aragón</t>
  </si>
  <si>
    <t>Canarias</t>
  </si>
  <si>
    <t>Cantabria</t>
  </si>
  <si>
    <t>Castilla-La Mancha</t>
  </si>
  <si>
    <t>Castilla y León</t>
  </si>
  <si>
    <t>Extremadura</t>
  </si>
  <si>
    <t>Galicia</t>
  </si>
  <si>
    <t>Ceuta</t>
  </si>
  <si>
    <t>Melilla</t>
  </si>
  <si>
    <t>No 
apreciado</t>
  </si>
  <si>
    <t>No apreciado</t>
  </si>
  <si>
    <t>No consta</t>
  </si>
  <si>
    <t>Víctimas nacidas en España</t>
  </si>
  <si>
    <t>Asturias, Principado de</t>
  </si>
  <si>
    <t>Comunitat Valenciana</t>
  </si>
  <si>
    <t>Madrid, Comunidad de</t>
  </si>
  <si>
    <t xml:space="preserve">Murcia, Región de </t>
  </si>
  <si>
    <t>Navarra, Comunidad Foral de</t>
  </si>
  <si>
    <t xml:space="preserve">Rioja, La </t>
  </si>
  <si>
    <t>Alicante/Alacant</t>
  </si>
  <si>
    <t>Castellón/Castelló</t>
  </si>
  <si>
    <t>Valencia/València</t>
  </si>
  <si>
    <t>2011</t>
  </si>
  <si>
    <t>Balears, Illes</t>
  </si>
  <si>
    <t>Año</t>
  </si>
  <si>
    <t>Tasas por millón de hombres de 14 y más años</t>
  </si>
  <si>
    <t>Tasas por millón de mujeres de 14 y más años</t>
  </si>
  <si>
    <t>Valoración del riesgo</t>
  </si>
  <si>
    <t>TOTAL de casos</t>
  </si>
  <si>
    <t>Variación interanual (%)</t>
  </si>
  <si>
    <t>Casos con protección policial</t>
  </si>
  <si>
    <t>Víctimas nacidas en otro país</t>
  </si>
  <si>
    <t>Gráfico 3.8. Distribución porcentual de los casos activos del Sistema VioGén según grupo de edad de la víctima, por nivel de riesgo.</t>
  </si>
  <si>
    <t>Porcentaje de casos con protección policial sobre el total de casos activos</t>
  </si>
  <si>
    <t>Con riesgo no apreciado</t>
  </si>
  <si>
    <t>Casos con atención policial (activos)</t>
  </si>
  <si>
    <r>
      <t xml:space="preserve">Porcentaje de casos con protección policial </t>
    </r>
    <r>
      <rPr>
        <b/>
        <sz val="11"/>
        <rFont val="Calibri"/>
        <family val="2"/>
      </rPr>
      <t>sobre el total de casos activos</t>
    </r>
  </si>
  <si>
    <t>Gráfico 3.4. Distribución porcentual de los casos del Sistema VioGén con protección policial según nivel de riesgo.</t>
  </si>
  <si>
    <t>Distribución porcentual</t>
  </si>
  <si>
    <t>ARAGÓN</t>
  </si>
  <si>
    <t>ASTURIAS, PRINCIPADO DE</t>
  </si>
  <si>
    <t>BALEARS, ILLES</t>
  </si>
  <si>
    <t>CANARIAS</t>
  </si>
  <si>
    <t>Palmas, Las</t>
  </si>
  <si>
    <t>CANTABRIA</t>
  </si>
  <si>
    <t>CASTILLA Y LEÓN</t>
  </si>
  <si>
    <t>COMUNITAT VALENCIANA</t>
  </si>
  <si>
    <t>EXTREMADURA</t>
  </si>
  <si>
    <t>GALICIA</t>
  </si>
  <si>
    <t>Coruña, A</t>
  </si>
  <si>
    <t>MADRID, COMUNIDAD DE</t>
  </si>
  <si>
    <t>MURCIA, REGIÓN DE</t>
  </si>
  <si>
    <t>NAVARRA, COMUNIDAD FORAL DE</t>
  </si>
  <si>
    <t>RIOJA, LA</t>
  </si>
  <si>
    <t>CEUTA</t>
  </si>
  <si>
    <t>MELILLA</t>
  </si>
  <si>
    <t>ANDALUCÍA</t>
  </si>
  <si>
    <t xml:space="preserve"> Valoración del riesgo</t>
  </si>
  <si>
    <t xml:space="preserve"> Edad</t>
  </si>
  <si>
    <t xml:space="preserve"> Nivel de riesgo</t>
  </si>
  <si>
    <t>Gráfico 3.9. Distribución porcentual de los casos activos y con protección policial del Sistema VioGén según país de nacimiento de la víctima.</t>
  </si>
  <si>
    <t xml:space="preserve"> Com. autónoma y provincia</t>
  </si>
  <si>
    <t>CASTILLA-LA MANCHA</t>
  </si>
  <si>
    <t xml:space="preserve">  Com. autónoma y provincia</t>
  </si>
  <si>
    <t xml:space="preserve">Tipo de caso </t>
  </si>
  <si>
    <t>Gráfico 3.10. Distribución porcentual de los casos activos del Sistema VioGén según país de nacimiento de la víctima, por nivel de riesgo.</t>
  </si>
  <si>
    <t xml:space="preserve"> Comunidad autónoma</t>
  </si>
  <si>
    <t xml:space="preserve">Año </t>
  </si>
  <si>
    <t>TOTAL con atención policial</t>
  </si>
  <si>
    <t>1. Entre 2010 y 2011 se produjo un cambio metodológico por lo que los datos del año 2010 no son completamente comparables con los de años posteriores.</t>
  </si>
  <si>
    <r>
      <t xml:space="preserve"> 2010</t>
    </r>
    <r>
      <rPr>
        <b/>
        <vertAlign val="superscript"/>
        <sz val="11"/>
        <rFont val="Calibri"/>
        <family val="2"/>
      </rPr>
      <t>1</t>
    </r>
  </si>
  <si>
    <t>2. Entre 2010 y 2011 se produjo un cambio metodológico por lo que los datos del año 2010 no son completamente comparables con los de años posteriores.</t>
  </si>
  <si>
    <t>1. Se dispone de información sobre los casos activos del Sistema VioGén por nivel de riesgo y país de nacimiento de la víctima desde 2013.</t>
  </si>
  <si>
    <t>1. Se dispone de información sobre los casos del Sistema VioGén con atención policial (activos) y con protección policial por grupo de edad de la víctima desde 2013.</t>
  </si>
  <si>
    <t>2018</t>
  </si>
  <si>
    <t>Fuentes de información:</t>
  </si>
  <si>
    <t>CAPÍTULO 3: MUJERES VÍCTIMAS DE VIOLENCIA DE GÉNERO CON ATENCIÓN POLICIAL</t>
  </si>
  <si>
    <t>Sistema de Seguimiento Integral en los casos de Violencia de Género (Sistema VioGén) de la Secretaría de Estado de Seguridad del Ministerio del Interior.</t>
  </si>
  <si>
    <t>2019</t>
  </si>
  <si>
    <t>De 14 a 17 años</t>
  </si>
  <si>
    <t>De 18 a 30 años</t>
  </si>
  <si>
    <t>De 31 a 45 años</t>
  </si>
  <si>
    <t>De 46 a 64 años</t>
  </si>
  <si>
    <t>Más de 64 años</t>
  </si>
  <si>
    <t>2020</t>
  </si>
  <si>
    <t>2021</t>
  </si>
  <si>
    <t>Fuente: Elaboración propia a partir de los datos proporcionados por el Ministerio del Interior.</t>
  </si>
  <si>
    <t>2022</t>
  </si>
  <si>
    <t>2023</t>
  </si>
  <si>
    <r>
      <rPr>
        <sz val="11"/>
        <color indexed="56"/>
        <rFont val="Calibri"/>
        <family val="2"/>
      </rPr>
      <t>Tasas:</t>
    </r>
    <r>
      <rPr>
        <i/>
        <sz val="11"/>
        <color indexed="56"/>
        <rFont val="Calibri"/>
        <family val="2"/>
      </rPr>
      <t xml:space="preserve"> Censo Anual de Población. Instituto Nacional de Estadística (INE).</t>
    </r>
  </si>
  <si>
    <t>2024</t>
  </si>
  <si>
    <t>Nº de casos</t>
  </si>
  <si>
    <t>Tabla 3.1. Casos activos del Sistema VioGén, por valoración de riesgo.</t>
  </si>
  <si>
    <t>Gráfico 3.1. Casos activos del Sistema VioGén, por valoración de riesgo.</t>
  </si>
  <si>
    <t>Tabla 3.2. Casos activos del Sistema VioGén, por valoración y nivel de riesgo.</t>
  </si>
  <si>
    <t>Tabla 3.8. Casos activos del Sistema VioGén por comunidad autónoma, valoración y nivel de riesgo.</t>
  </si>
  <si>
    <t>Tabla 3.11. Distribución porcentual de los casos activos del Sistema VioGén según valoración riesgo, por comunidad autónoma y provincia.</t>
  </si>
  <si>
    <t>Tabla 3.13. Casos activos del Sistema VioGén, por comunidad autónoma y provincia y valoración y nivel de riesgo.</t>
  </si>
  <si>
    <t>Tabla 3.14. Casos activos del Sistema VioGén, por comunidad autónoma y provincia y valoración y nivel de riesgo.</t>
  </si>
  <si>
    <t>Tabla 3.3. Casos activos del Sistema VioGén, por valoración y nivel de riesgo. Valores absolutos, tasas por millón de mujeres y por millón de hombres de 14 y más años y distribución porcentual.</t>
  </si>
  <si>
    <t>1. Entre 2010 y 2011 se produjo un cambio metodológico por lo que se incluye la información de 2011 como primer año completo.</t>
  </si>
  <si>
    <t>Tabla 3.5. Casos activos del Sistema VioGén por nivel de riesgo y país de nacimiento de la víctima. Valores absolutos y variación interanual.</t>
  </si>
  <si>
    <t>Tabla 3.4. Casos del Sistema VioGén con atención policial (activos) y con protección policial por grupo de edad de la víctima. Valores absolutos, distribución porcentual y variación interanual.</t>
  </si>
  <si>
    <t>Gráfico 3.6. Casos activos del Sistema VioGén, por grupo de edad de la víctima. Distribución porcentual y tasas por millón de mujeres de 14 y más años.</t>
  </si>
  <si>
    <t>Gráfico 3.7. Casos del Sistema VioGén con protección policial, por grupo de edad de la víctima. Distribución porcentual y tasas por millón de mujeres de 14 y más años.</t>
  </si>
  <si>
    <t>Tabla 3.6. Casos activos del Sistema VioGén, por comunidad autónoma. Valores absolutos y variación interanual.</t>
  </si>
  <si>
    <t>Gráfico 3.11. Casos activos del Sistema VioGén, por comunidad autónoma. Tasas por millón de mujeres de 14 y más años.</t>
  </si>
  <si>
    <t>Tabla 3.7. Casos del Sistema VioGén con protección policial, por comunidad autónoma. Valores absolutos y variación interanual.</t>
  </si>
  <si>
    <t>Grafico 3.12. Casos del Sistema VioGén con protección policial, por comunidad autónoma. Tasas por millón de mujeres de 14 y más años.</t>
  </si>
  <si>
    <t>Tabla 3.9. Distribución porcentual de los casos activos del Sistema VioGén por comunidad autónoma, según valoración y nivel de riesgo.</t>
  </si>
  <si>
    <t>Gráfico 3.13. Distribución porcentual de los casos activos del Sistema VioGén según valoración de riesgo, por comunidad autónoma.</t>
  </si>
  <si>
    <t>Gráfico 3.14. Casos activos del Sistema VioGén, por provincia y valoración de riesgo. Tasas por millón de mujeres de 14 y más años.</t>
  </si>
  <si>
    <t>Tabla 3.10. Casos activos del Sistema VioGén, por comunidad autónoma y provincia y por valoración de riesgo. Valores absolutos y variación interanual.</t>
  </si>
  <si>
    <t>Tabla 3.12. Casos activos del Sistema VioGén, por comunidad autónoma y provincia y valoración de riesgo. Tasas por millón de mujeres de 14 y más años y variación interanual.</t>
  </si>
  <si>
    <t>Gráfico 3.3. Casos activos del Sistema VioGén, por valoración de riesgo. Tasas por millón de mujeres de 14 y más años¹.</t>
  </si>
  <si>
    <t>Gráfico 3.2. Distribución porcentual de los casos activos del Sistema VioGén según valoración de riesgo.</t>
  </si>
  <si>
    <t>Gráfico 3.5. Variación interanual del número de casos activos del Sistema VioGén, por grupo de edad de la víctima.</t>
  </si>
  <si>
    <t>Gráfico 3.15. Casos activos del Sistema VioGén, por comunidad autónoma. Valores absolutos y tasas por millón de mujeres de 14 y más años.</t>
  </si>
  <si>
    <r>
      <t>Gráfico 3.16.</t>
    </r>
    <r>
      <rPr>
        <sz val="11"/>
        <color indexed="60"/>
        <rFont val="Century Gothic"/>
        <family val="2"/>
      </rPr>
      <t xml:space="preserve"> </t>
    </r>
    <r>
      <rPr>
        <b/>
        <sz val="11"/>
        <color indexed="60"/>
        <rFont val="Century Gothic"/>
        <family val="2"/>
      </rPr>
      <t>Casos del Sistema VioGén con riesgo no apreciado, por comunidad autónoma. Valores absolutos y tasas por millón de mujeres de 14 y más años.</t>
    </r>
  </si>
  <si>
    <r>
      <t>Gráfico 3.17.</t>
    </r>
    <r>
      <rPr>
        <sz val="11"/>
        <color indexed="60"/>
        <rFont val="Century Gothic"/>
        <family val="2"/>
      </rPr>
      <t xml:space="preserve"> </t>
    </r>
    <r>
      <rPr>
        <b/>
        <sz val="11"/>
        <color indexed="60"/>
        <rFont val="Century Gothic"/>
        <family val="2"/>
      </rPr>
      <t>Casos del Sistema VioGén con protección policial, por comunidad autónoma. Valores absolutos y tasas por millón de mujeres de 14 y más años.</t>
    </r>
  </si>
  <si>
    <t>Datos a 31 de diciembre de 2023.</t>
  </si>
  <si>
    <t>Datos a 31 de diciembre de 2024.</t>
  </si>
  <si>
    <t>Datos a 31 de diciembre de 2023 y de 2024.</t>
  </si>
  <si>
    <t>Datos a 31 de diciembre de 2011¹ y de 2020 a 2024.</t>
  </si>
  <si>
    <t>Variación interanual (%) 2024/2023</t>
  </si>
  <si>
    <t>Datos a 31 de diciembre de 2020 a 2024.</t>
  </si>
  <si>
    <t>Datos a 31 de diciembre de 2013¹ y de 2020 a 2024.</t>
  </si>
  <si>
    <t>Datos a 31 de diciembre de 2010 a 2024.</t>
  </si>
  <si>
    <t xml:space="preserve">1. En las ediciones del informe de años anteriores a 2015 las tasas estaban referidas a la población de mujeres de 15 y más años, </t>
  </si>
  <si>
    <t>por lo que no coinciden las presentadas en esta ocasión para los años 2010 a 2014.</t>
  </si>
  <si>
    <t>XVIII INFORME ANUAL DEL OBSERVATORIO ESTATAL DE  VIOLENCIA SOBRE LA MUJER.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</si>
</sst>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"/>
    <numFmt numFmtId="165" formatCode="#,##0.0"/>
    <numFmt numFmtId="166" formatCode="0.0%"/>
  </numFmts>
  <fonts count="7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name val="MS Sans Serif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1"/>
      <color indexed="9"/>
      <name val="Century Gothic"/>
      <family val="2"/>
    </font>
    <font>
      <b/>
      <sz val="11"/>
      <color indexed="60"/>
      <name val="Century Gothic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9"/>
      <name val="Century Gothic"/>
      <family val="2"/>
    </font>
    <font>
      <sz val="10"/>
      <name val="MS Sans Serif"/>
      <family val="2"/>
    </font>
    <font>
      <sz val="11"/>
      <color indexed="60"/>
      <name val="Century Gothic"/>
      <family val="2"/>
    </font>
    <font>
      <b/>
      <sz val="11"/>
      <name val="Calibri"/>
      <family val="2"/>
    </font>
    <font>
      <sz val="8"/>
      <name val="Century Gothic"/>
      <family val="2"/>
    </font>
    <font>
      <b/>
      <vertAlign val="superscript"/>
      <sz val="11"/>
      <name val="Calibri"/>
      <family val="2"/>
    </font>
    <font>
      <sz val="11"/>
      <name val="Arial"/>
      <family val="2"/>
    </font>
    <font>
      <i/>
      <sz val="11"/>
      <color indexed="56"/>
      <name val="Calibri"/>
      <family val="2"/>
    </font>
    <font>
      <sz val="11"/>
      <color indexed="56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993300"/>
      <name val="Century Gothic"/>
      <family val="2"/>
    </font>
    <font>
      <sz val="10"/>
      <color theme="1"/>
      <name val="Century Gothic"/>
      <family val="2"/>
    </font>
    <font>
      <sz val="10"/>
      <color rgb="FF993300"/>
      <name val="Arial"/>
      <family val="2"/>
    </font>
    <font>
      <b/>
      <sz val="10"/>
      <color rgb="FF993300"/>
      <name val="Arial"/>
      <family val="2"/>
    </font>
    <font>
      <sz val="11"/>
      <color rgb="FF993300"/>
      <name val="Century Gothic"/>
      <family val="2"/>
    </font>
    <font>
      <b/>
      <sz val="11"/>
      <color rgb="FFFF0000"/>
      <name val="Century Gothic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rgb="FF993300"/>
      <name val="Century Gothic"/>
      <family val="2"/>
    </font>
    <font>
      <b/>
      <sz val="10"/>
      <color rgb="FF993300"/>
      <name val="Century Gothic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Century Gothic"/>
      <family val="2"/>
    </font>
    <font>
      <b/>
      <sz val="11"/>
      <name val="Calibri"/>
      <family val="2"/>
      <scheme val="minor"/>
    </font>
    <font>
      <b/>
      <sz val="10"/>
      <color rgb="FFFFC000"/>
      <name val="Arial"/>
      <family val="2"/>
    </font>
    <font>
      <b/>
      <sz val="11"/>
      <color rgb="FFFFC000"/>
      <name val="Century Gothic"/>
      <family val="2"/>
    </font>
    <font>
      <sz val="10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6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rgb="FFD60093"/>
      <name val="Arial"/>
      <family val="2"/>
    </font>
    <font>
      <sz val="11"/>
      <color rgb="FFD60093"/>
      <name val="Century Gothic"/>
      <family val="2"/>
    </font>
    <font>
      <sz val="9"/>
      <color rgb="FFD60093"/>
      <name val="Segoe UI"/>
      <family val="2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5" tint="-0.24994659260841701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5" tint="-0.24994659260841701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93300"/>
      </left>
      <right/>
      <top style="thin">
        <color rgb="FF993300"/>
      </top>
      <bottom/>
      <diagonal/>
    </border>
    <border>
      <left style="thin">
        <color theme="0"/>
      </left>
      <right style="thin">
        <color rgb="FF993300"/>
      </right>
      <top/>
      <bottom/>
      <diagonal/>
    </border>
    <border>
      <left/>
      <right style="thin">
        <color rgb="FF99330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rgb="FF993300"/>
      </bottom>
      <diagonal/>
    </border>
    <border>
      <left/>
      <right style="medium">
        <color rgb="FF993300"/>
      </right>
      <top/>
      <bottom/>
      <diagonal/>
    </border>
    <border>
      <left style="thin">
        <color theme="0"/>
      </left>
      <right style="thin">
        <color rgb="FF993300"/>
      </right>
      <top style="thin">
        <color theme="0"/>
      </top>
      <bottom/>
      <diagonal/>
    </border>
    <border>
      <left style="thin">
        <color theme="0"/>
      </left>
      <right style="thin">
        <color rgb="FF99330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rgb="FF993300"/>
      </bottom>
      <diagonal/>
    </border>
    <border>
      <left style="thin">
        <color theme="0"/>
      </left>
      <right style="thin">
        <color theme="0"/>
      </right>
      <top/>
      <bottom style="thin">
        <color rgb="FF993300"/>
      </bottom>
      <diagonal/>
    </border>
    <border>
      <left style="thin">
        <color theme="0"/>
      </left>
      <right style="thin">
        <color rgb="FF993300"/>
      </right>
      <top/>
      <bottom style="thin">
        <color rgb="FF993300"/>
      </bottom>
      <diagonal/>
    </border>
    <border>
      <left style="thin">
        <color rgb="FF993300"/>
      </left>
      <right/>
      <top style="thin">
        <color theme="0"/>
      </top>
      <bottom style="dashDot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993300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rgb="FF993300"/>
      </bottom>
      <diagonal/>
    </border>
    <border>
      <left/>
      <right style="thin">
        <color rgb="FF993300"/>
      </right>
      <top style="thin">
        <color indexed="9"/>
      </top>
      <bottom style="thin">
        <color rgb="FF99330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993300"/>
      </left>
      <right/>
      <top/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993300"/>
      </right>
      <top style="thin">
        <color theme="0"/>
      </top>
      <bottom/>
      <diagonal/>
    </border>
    <border>
      <left style="thin">
        <color theme="0"/>
      </left>
      <right style="thick">
        <color rgb="FF993300"/>
      </right>
      <top style="thin">
        <color theme="0"/>
      </top>
      <bottom/>
      <diagonal/>
    </border>
    <border>
      <left style="thin">
        <color theme="0"/>
      </left>
      <right style="thick">
        <color rgb="FF993300"/>
      </right>
      <top/>
      <bottom/>
      <diagonal/>
    </border>
    <border>
      <left style="thin">
        <color theme="0"/>
      </left>
      <right style="thick">
        <color rgb="FF993300"/>
      </right>
      <top/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rgb="FF99330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rgb="FF993300"/>
      </bottom>
      <diagonal/>
    </border>
    <border>
      <left style="thin">
        <color theme="0"/>
      </left>
      <right style="thin">
        <color rgb="FF993300"/>
      </right>
      <top style="thin">
        <color theme="0"/>
      </top>
      <bottom style="thin">
        <color rgb="FF99330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medium">
        <color theme="0"/>
      </right>
      <top style="thin">
        <color theme="0"/>
      </top>
      <bottom/>
      <diagonal/>
    </border>
    <border>
      <left style="thick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rgb="FF993300"/>
      </right>
      <top style="thin">
        <color theme="0"/>
      </top>
      <bottom/>
      <diagonal/>
    </border>
    <border>
      <left/>
      <right style="thick">
        <color rgb="FF993300"/>
      </right>
      <top/>
      <bottom/>
      <diagonal/>
    </border>
    <border>
      <left style="thick">
        <color rgb="FF993300"/>
      </left>
      <right style="medium">
        <color rgb="FF993300"/>
      </right>
      <top style="thin">
        <color theme="0"/>
      </top>
      <bottom/>
      <diagonal/>
    </border>
    <border>
      <left style="thick">
        <color rgb="FF993300"/>
      </left>
      <right style="medium">
        <color rgb="FF993300"/>
      </right>
      <top/>
      <bottom/>
      <diagonal/>
    </border>
    <border>
      <left/>
      <right style="thin">
        <color rgb="FF993300"/>
      </right>
      <top style="thin">
        <color theme="0"/>
      </top>
      <bottom/>
      <diagonal/>
    </border>
    <border>
      <left/>
      <right style="thin">
        <color rgb="FF99330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rgb="FF993300"/>
      </bottom>
      <diagonal/>
    </border>
    <border>
      <left style="thick">
        <color theme="0"/>
      </left>
      <right style="medium">
        <color theme="0"/>
      </right>
      <top style="thin">
        <color theme="0"/>
      </top>
      <bottom style="thin">
        <color rgb="FF99330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rgb="FF993300"/>
      </bottom>
      <diagonal/>
    </border>
    <border>
      <left/>
      <right style="thin">
        <color rgb="FF993300"/>
      </right>
      <top style="thin">
        <color theme="0"/>
      </top>
      <bottom style="thin">
        <color rgb="FF993300"/>
      </bottom>
      <diagonal/>
    </border>
    <border>
      <left style="thin">
        <color rgb="FF993300"/>
      </left>
      <right/>
      <top/>
      <bottom style="thin">
        <color theme="0"/>
      </bottom>
      <diagonal/>
    </border>
    <border>
      <left/>
      <right style="thick">
        <color theme="0"/>
      </right>
      <top style="thin">
        <color rgb="FF993300"/>
      </top>
      <bottom/>
      <diagonal/>
    </border>
    <border>
      <left/>
      <right/>
      <top/>
      <bottom style="thin">
        <color rgb="FF9933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theme="5" tint="-0.24994659260841701"/>
      </right>
      <top/>
      <bottom/>
      <diagonal/>
    </border>
    <border>
      <left/>
      <right style="thick">
        <color theme="5" tint="-0.24994659260841701"/>
      </right>
      <top style="thin">
        <color theme="0"/>
      </top>
      <bottom/>
      <diagonal/>
    </border>
    <border>
      <left/>
      <right style="thick">
        <color theme="5" tint="-0.24994659260841701"/>
      </right>
      <top/>
      <bottom/>
      <diagonal/>
    </border>
    <border>
      <left/>
      <right style="thick">
        <color rgb="FF993300"/>
      </right>
      <top style="thin">
        <color theme="0"/>
      </top>
      <bottom style="dashDot">
        <color theme="0"/>
      </bottom>
      <diagonal/>
    </border>
    <border>
      <left/>
      <right style="thin">
        <color rgb="FF993300"/>
      </right>
      <top/>
      <bottom style="thin">
        <color rgb="FF993300"/>
      </bottom>
      <diagonal/>
    </border>
    <border>
      <left/>
      <right style="thick">
        <color theme="5" tint="-0.24994659260841701"/>
      </right>
      <top/>
      <bottom style="thin">
        <color indexed="9"/>
      </bottom>
      <diagonal/>
    </border>
    <border>
      <left/>
      <right style="medium">
        <color theme="0"/>
      </right>
      <top/>
      <bottom style="thin">
        <color rgb="FF993300"/>
      </bottom>
      <diagonal/>
    </border>
    <border>
      <left style="thin">
        <color rgb="FF993300"/>
      </left>
      <right style="thick">
        <color theme="0"/>
      </right>
      <top/>
      <bottom style="thin">
        <color rgb="FF993300"/>
      </bottom>
      <diagonal/>
    </border>
    <border>
      <left/>
      <right style="thick">
        <color theme="0"/>
      </right>
      <top/>
      <bottom style="thin">
        <color rgb="FF993300"/>
      </bottom>
      <diagonal/>
    </border>
    <border>
      <left style="thin">
        <color rgb="FF993300"/>
      </left>
      <right style="thick">
        <color theme="5" tint="-0.24994659260841701"/>
      </right>
      <top style="thin">
        <color theme="0"/>
      </top>
      <bottom/>
      <diagonal/>
    </border>
    <border>
      <left style="thin">
        <color rgb="FF993300"/>
      </left>
      <right style="thick">
        <color theme="5" tint="-0.24994659260841701"/>
      </right>
      <top/>
      <bottom/>
      <diagonal/>
    </border>
    <border>
      <left style="thick">
        <color theme="0"/>
      </left>
      <right style="medium">
        <color theme="0"/>
      </right>
      <top/>
      <bottom style="thin">
        <color rgb="FF993300"/>
      </bottom>
      <diagonal/>
    </border>
    <border>
      <left style="thick">
        <color theme="5" tint="-0.24994659260841701"/>
      </left>
      <right style="medium">
        <color theme="5" tint="-0.24994659260841701"/>
      </right>
      <top style="thin">
        <color theme="0"/>
      </top>
      <bottom/>
      <diagonal/>
    </border>
    <border>
      <left style="thick">
        <color theme="5" tint="-0.24994659260841701"/>
      </left>
      <right style="medium">
        <color theme="5" tint="-0.24994659260841701"/>
      </right>
      <top/>
      <bottom/>
      <diagonal/>
    </border>
    <border>
      <left style="thin">
        <color rgb="FF993300"/>
      </left>
      <right style="thick">
        <color rgb="FF993300"/>
      </right>
      <top/>
      <bottom/>
      <diagonal/>
    </border>
    <border>
      <left/>
      <right style="thick">
        <color rgb="FF993300"/>
      </right>
      <top style="thin">
        <color rgb="FF993300"/>
      </top>
      <bottom/>
      <diagonal/>
    </border>
    <border>
      <left style="thin">
        <color theme="0"/>
      </left>
      <right style="thin">
        <color theme="0"/>
      </right>
      <top style="thin">
        <color rgb="FF993300"/>
      </top>
      <bottom/>
      <diagonal/>
    </border>
    <border>
      <left style="medium">
        <color rgb="FF993300"/>
      </left>
      <right style="thin">
        <color rgb="FF993300"/>
      </right>
      <top/>
      <bottom/>
      <diagonal/>
    </border>
    <border>
      <left style="thin">
        <color rgb="FF993300"/>
      </left>
      <right style="medium">
        <color rgb="FF993300"/>
      </right>
      <top/>
      <bottom/>
      <diagonal/>
    </border>
    <border>
      <left style="thin">
        <color rgb="FF993300"/>
      </left>
      <right style="thin">
        <color rgb="FF993300"/>
      </right>
      <top/>
      <bottom/>
      <diagonal/>
    </border>
    <border>
      <left style="thin">
        <color theme="5" tint="-0.24994659260841701"/>
      </left>
      <right style="thick">
        <color theme="5" tint="-0.24994659260841701"/>
      </right>
      <top style="thin">
        <color theme="0"/>
      </top>
      <bottom/>
      <diagonal/>
    </border>
    <border>
      <left style="thin">
        <color theme="5" tint="-0.24994659260841701"/>
      </left>
      <right style="thick">
        <color theme="5" tint="-0.24994659260841701"/>
      </right>
      <top/>
      <bottom/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/>
      <right/>
      <top style="thin">
        <color rgb="FF993300"/>
      </top>
      <bottom/>
      <diagonal/>
    </border>
    <border>
      <left/>
      <right style="thin">
        <color rgb="FF993300"/>
      </right>
      <top style="thin">
        <color rgb="FF993300"/>
      </top>
      <bottom/>
      <diagonal/>
    </border>
    <border>
      <left style="thin">
        <color rgb="FF993300"/>
      </left>
      <right/>
      <top/>
      <bottom style="thin">
        <color rgb="FF993300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/>
      <diagonal/>
    </border>
    <border>
      <left/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/>
      <right style="thin">
        <color theme="0"/>
      </right>
      <top style="thin">
        <color rgb="FF993300"/>
      </top>
      <bottom/>
      <diagonal/>
    </border>
    <border>
      <left style="thick">
        <color rgb="FF993300"/>
      </left>
      <right style="thin">
        <color rgb="FF993300"/>
      </right>
      <top style="thin">
        <color rgb="FF993300"/>
      </top>
      <bottom/>
      <diagonal/>
    </border>
    <border>
      <left style="thick">
        <color rgb="FF993300"/>
      </left>
      <right style="thin">
        <color rgb="FF993300"/>
      </right>
      <top/>
      <bottom/>
      <diagonal/>
    </border>
    <border>
      <left style="thick">
        <color theme="0"/>
      </left>
      <right style="thin">
        <color rgb="FF993300"/>
      </right>
      <top/>
      <bottom style="thin">
        <color theme="0"/>
      </bottom>
      <diagonal/>
    </border>
    <border>
      <left style="thick">
        <color theme="0"/>
      </left>
      <right style="thin">
        <color rgb="FF993300"/>
      </right>
      <top/>
      <bottom/>
      <diagonal/>
    </border>
    <border>
      <left style="thick">
        <color theme="0"/>
      </left>
      <right style="thin">
        <color rgb="FF993300"/>
      </right>
      <top/>
      <bottom style="thin">
        <color rgb="FF993300"/>
      </bottom>
      <diagonal/>
    </border>
    <border>
      <left style="thick">
        <color rgb="FF993300"/>
      </left>
      <right style="thin">
        <color rgb="FF993300"/>
      </right>
      <top style="thin">
        <color rgb="FF993300"/>
      </top>
      <bottom style="thin">
        <color indexed="9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rgb="FF993300"/>
      </right>
      <top/>
      <bottom style="thin">
        <color indexed="9"/>
      </bottom>
      <diagonal/>
    </border>
    <border>
      <left/>
      <right/>
      <top style="thick">
        <color theme="0" tint="-0.24994659260841701"/>
      </top>
      <bottom/>
      <diagonal/>
    </border>
    <border>
      <left style="thin">
        <color rgb="FF993300"/>
      </left>
      <right style="thick">
        <color rgb="FF993300"/>
      </right>
      <top/>
      <bottom style="thin">
        <color rgb="FF993300"/>
      </bottom>
      <diagonal/>
    </border>
    <border>
      <left style="thin">
        <color rgb="FF993300"/>
      </left>
      <right style="medium">
        <color rgb="FF993300"/>
      </right>
      <top/>
      <bottom style="thin">
        <color rgb="FF993300"/>
      </bottom>
      <diagonal/>
    </border>
    <border>
      <left style="medium">
        <color rgb="FF993300"/>
      </left>
      <right style="thin">
        <color rgb="FF993300"/>
      </right>
      <top/>
      <bottom style="thin">
        <color rgb="FF993300"/>
      </bottom>
      <diagonal/>
    </border>
    <border>
      <left style="thin">
        <color rgb="FF993300"/>
      </left>
      <right style="thin">
        <color rgb="FF993300"/>
      </right>
      <top/>
      <bottom style="thin">
        <color rgb="FF993300"/>
      </bottom>
      <diagonal/>
    </border>
    <border>
      <left style="thin">
        <color rgb="FF993300"/>
      </left>
      <right style="thick">
        <color theme="0"/>
      </right>
      <top style="thin">
        <color rgb="FF993300"/>
      </top>
      <bottom/>
      <diagonal/>
    </border>
    <border>
      <left style="thin">
        <color rgb="FF993300"/>
      </left>
      <right style="thick">
        <color theme="0"/>
      </right>
      <top/>
      <bottom/>
      <diagonal/>
    </border>
    <border>
      <left/>
      <right style="thick">
        <color rgb="FF993300"/>
      </right>
      <top/>
      <bottom style="thin">
        <color theme="0"/>
      </bottom>
      <diagonal/>
    </border>
    <border>
      <left style="thin">
        <color rgb="FF993300"/>
      </left>
      <right/>
      <top style="thin">
        <color rgb="FF993300"/>
      </top>
      <bottom style="thin">
        <color rgb="FF993300"/>
      </bottom>
      <diagonal/>
    </border>
    <border>
      <left/>
      <right/>
      <top style="thin">
        <color rgb="FF993300"/>
      </top>
      <bottom style="thin">
        <color rgb="FF993300"/>
      </bottom>
      <diagonal/>
    </border>
    <border>
      <left/>
      <right style="thin">
        <color rgb="FF993300"/>
      </right>
      <top style="thin">
        <color rgb="FF993300"/>
      </top>
      <bottom style="thin">
        <color rgb="FF993300"/>
      </bottom>
      <diagonal/>
    </border>
    <border>
      <left style="thick">
        <color theme="0"/>
      </left>
      <right style="thin">
        <color rgb="FF993300"/>
      </right>
      <top style="thin">
        <color rgb="FF993300"/>
      </top>
      <bottom/>
      <diagonal/>
    </border>
    <border>
      <left/>
      <right style="thick">
        <color theme="0"/>
      </right>
      <top/>
      <bottom style="thin">
        <color theme="0"/>
      </bottom>
      <diagonal/>
    </border>
    <border>
      <left style="thin">
        <color rgb="FF993300"/>
      </left>
      <right/>
      <top style="thin">
        <color theme="0"/>
      </top>
      <bottom style="thin">
        <color rgb="FF993300"/>
      </bottom>
      <diagonal/>
    </border>
    <border>
      <left style="thin">
        <color rgb="FF993300"/>
      </left>
      <right/>
      <top/>
      <bottom style="thin">
        <color indexed="9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rgb="FF993300"/>
      </right>
      <top/>
      <bottom style="thin">
        <color theme="0"/>
      </bottom>
      <diagonal/>
    </border>
    <border>
      <left style="thin">
        <color rgb="FF993300"/>
      </left>
      <right/>
      <top style="thin">
        <color theme="0"/>
      </top>
      <bottom/>
      <diagonal/>
    </border>
    <border>
      <left style="thin">
        <color rgb="FF99330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99330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rgb="FF99330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rgb="FF993300"/>
      </left>
      <right style="thick">
        <color rgb="FF993300"/>
      </right>
      <top style="thin">
        <color rgb="FF993300"/>
      </top>
      <bottom/>
      <diagonal/>
    </border>
    <border>
      <left style="thick">
        <color rgb="FF993300"/>
      </left>
      <right style="thick">
        <color rgb="FF99330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rgb="FF993300"/>
      </bottom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rgb="FF993300"/>
      </left>
      <right style="thick">
        <color theme="5" tint="-0.24994659260841701"/>
      </right>
      <top/>
      <bottom/>
      <diagonal/>
    </border>
    <border>
      <left style="thin">
        <color theme="0"/>
      </left>
      <right style="thin">
        <color theme="5" tint="-0.24994659260841701"/>
      </right>
      <top style="thin">
        <color theme="0"/>
      </top>
      <bottom style="thin">
        <color theme="0"/>
      </bottom>
      <diagonal/>
    </border>
    <border>
      <left style="thin">
        <color theme="5" tint="-0.24994659260841701"/>
      </left>
      <right style="thick">
        <color theme="5" tint="-0.24994659260841701"/>
      </right>
      <top style="thin">
        <color theme="0"/>
      </top>
      <bottom style="thin">
        <color theme="5" tint="-0.24994659260841701"/>
      </bottom>
      <diagonal/>
    </border>
    <border>
      <left/>
      <right style="thick">
        <color theme="5" tint="-0.24994659260841701"/>
      </right>
      <top style="thin">
        <color theme="0"/>
      </top>
      <bottom style="thin">
        <color theme="5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5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5" tint="-0.24994659260841701"/>
      </bottom>
      <diagonal/>
    </border>
    <border>
      <left style="thin">
        <color theme="0"/>
      </left>
      <right style="thin">
        <color theme="5" tint="-0.24994659260841701"/>
      </right>
      <top style="thin">
        <color theme="0"/>
      </top>
      <bottom style="thin">
        <color theme="5" tint="-0.24994659260841701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/>
      <right style="thick">
        <color rgb="FF99330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rgb="FF993300"/>
      </bottom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n">
        <color rgb="FF99330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/>
      <right style="double">
        <color theme="0"/>
      </right>
      <top/>
      <bottom style="thin">
        <color theme="0"/>
      </bottom>
      <diagonal/>
    </border>
    <border>
      <left style="double">
        <color theme="0"/>
      </left>
      <right style="thick">
        <color theme="0"/>
      </right>
      <top/>
      <bottom style="thin">
        <color theme="0"/>
      </bottom>
      <diagonal/>
    </border>
    <border>
      <left style="double">
        <color theme="0"/>
      </left>
      <right style="thin">
        <color rgb="FF99330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n">
        <color theme="5" tint="-0.24994659260841701"/>
      </left>
      <right style="thick">
        <color theme="0"/>
      </right>
      <top style="thin">
        <color theme="5" tint="-0.24994659260841701"/>
      </top>
      <bottom/>
      <diagonal/>
    </border>
    <border>
      <left/>
      <right style="thick">
        <color theme="0"/>
      </right>
      <top style="thin">
        <color theme="5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5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5" tint="-0.24994659260841701"/>
      </top>
      <bottom style="thin">
        <color theme="0"/>
      </bottom>
      <diagonal/>
    </border>
    <border>
      <left style="thin">
        <color theme="0"/>
      </left>
      <right style="thin">
        <color theme="5" tint="-0.24994659260841701"/>
      </right>
      <top style="thin">
        <color theme="5" tint="-0.24994659260841701"/>
      </top>
      <bottom style="thin">
        <color theme="0"/>
      </bottom>
      <diagonal/>
    </border>
    <border>
      <left style="thin">
        <color theme="5" tint="-0.24994659260841701"/>
      </left>
      <right style="thick">
        <color theme="0"/>
      </right>
      <top/>
      <bottom/>
      <diagonal/>
    </border>
    <border>
      <left style="thin">
        <color theme="5" tint="-0.24994659260841701"/>
      </left>
      <right style="thick">
        <color theme="0"/>
      </right>
      <top/>
      <bottom style="thin">
        <color theme="0"/>
      </bottom>
      <diagonal/>
    </border>
    <border>
      <left/>
      <right/>
      <top/>
      <bottom style="thick">
        <color theme="0" tint="-0.24994659260841701"/>
      </bottom>
      <diagonal/>
    </border>
  </borders>
  <cellStyleXfs count="151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44" fontId="3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23" fillId="0" borderId="0"/>
    <xf numFmtId="0" fontId="42" fillId="0" borderId="0"/>
    <xf numFmtId="0" fontId="34" fillId="0" borderId="0"/>
    <xf numFmtId="0" fontId="25" fillId="0" borderId="0"/>
    <xf numFmtId="0" fontId="2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3" fillId="0" borderId="0"/>
    <xf numFmtId="0" fontId="43" fillId="0" borderId="0"/>
    <xf numFmtId="0" fontId="2" fillId="0" borderId="0"/>
    <xf numFmtId="0" fontId="32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25" fillId="0" borderId="0"/>
    <xf numFmtId="0" fontId="2" fillId="0" borderId="0"/>
    <xf numFmtId="0" fontId="32" fillId="0" borderId="0"/>
    <xf numFmtId="0" fontId="42" fillId="0" borderId="0"/>
    <xf numFmtId="0" fontId="2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3" fillId="0" borderId="0"/>
    <xf numFmtId="0" fontId="2" fillId="0" borderId="0"/>
    <xf numFmtId="0" fontId="32" fillId="0" borderId="0"/>
    <xf numFmtId="0" fontId="25" fillId="0" borderId="0"/>
    <xf numFmtId="0" fontId="34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3" fillId="0" borderId="0"/>
    <xf numFmtId="0" fontId="2" fillId="0" borderId="0"/>
    <xf numFmtId="0" fontId="32" fillId="0" borderId="0"/>
    <xf numFmtId="0" fontId="23" fillId="0" borderId="0"/>
    <xf numFmtId="0" fontId="23" fillId="0" borderId="0"/>
    <xf numFmtId="0" fontId="2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2" fillId="23" borderId="5" applyNumberFormat="0" applyFont="0" applyAlignment="0" applyProtection="0"/>
    <xf numFmtId="0" fontId="32" fillId="23" borderId="5" applyNumberFormat="0" applyFont="0" applyAlignment="0" applyProtection="0"/>
    <xf numFmtId="0" fontId="23" fillId="23" borderId="5" applyNumberFormat="0" applyFont="0" applyAlignment="0" applyProtection="0"/>
    <xf numFmtId="0" fontId="23" fillId="23" borderId="5" applyNumberFormat="0" applyFont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4" fillId="16" borderId="6" applyNumberFormat="0" applyAlignment="0" applyProtection="0"/>
    <xf numFmtId="0" fontId="14" fillId="16" borderId="6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529">
    <xf numFmtId="0" fontId="0" fillId="0" borderId="0" xfId="0"/>
    <xf numFmtId="0" fontId="26" fillId="0" borderId="0" xfId="0" applyFont="1"/>
    <xf numFmtId="0" fontId="28" fillId="0" borderId="0" xfId="0" applyFont="1"/>
    <xf numFmtId="0" fontId="0" fillId="0" borderId="0" xfId="0" applyAlignment="1">
      <alignment horizontal="center" vertical="center"/>
    </xf>
    <xf numFmtId="0" fontId="27" fillId="0" borderId="0" xfId="0" applyFont="1"/>
    <xf numFmtId="0" fontId="33" fillId="0" borderId="0" xfId="0" applyFont="1"/>
    <xf numFmtId="3" fontId="28" fillId="0" borderId="0" xfId="0" applyNumberFormat="1" applyFont="1" applyAlignment="1">
      <alignment vertical="center"/>
    </xf>
    <xf numFmtId="165" fontId="28" fillId="0" borderId="0" xfId="0" applyNumberFormat="1" applyFont="1"/>
    <xf numFmtId="0" fontId="23" fillId="0" borderId="0" xfId="0" applyFont="1"/>
    <xf numFmtId="3" fontId="28" fillId="0" borderId="0" xfId="0" applyNumberFormat="1" applyFont="1"/>
    <xf numFmtId="0" fontId="44" fillId="0" borderId="0" xfId="0" applyFont="1" applyAlignment="1">
      <alignment vertical="center"/>
    </xf>
    <xf numFmtId="0" fontId="44" fillId="0" borderId="0" xfId="0" applyFont="1" applyAlignment="1">
      <alignment vertical="center" wrapText="1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horizontal="left"/>
    </xf>
    <xf numFmtId="3" fontId="28" fillId="0" borderId="0" xfId="98" applyNumberFormat="1" applyFont="1" applyAlignment="1">
      <alignment horizontal="right" vertical="center"/>
    </xf>
    <xf numFmtId="0" fontId="26" fillId="26" borderId="0" xfId="0" applyFont="1" applyFill="1"/>
    <xf numFmtId="0" fontId="26" fillId="0" borderId="0" xfId="68" applyFont="1"/>
    <xf numFmtId="164" fontId="26" fillId="0" borderId="0" xfId="68" applyNumberFormat="1" applyFont="1"/>
    <xf numFmtId="0" fontId="26" fillId="0" borderId="11" xfId="68" applyFont="1" applyBorder="1"/>
    <xf numFmtId="0" fontId="47" fillId="0" borderId="0" xfId="0" applyFont="1" applyAlignment="1">
      <alignment horizontal="left" wrapText="1"/>
    </xf>
    <xf numFmtId="0" fontId="44" fillId="0" borderId="0" xfId="0" applyFont="1" applyAlignment="1">
      <alignment horizontal="center" vertical="center" wrapText="1"/>
    </xf>
    <xf numFmtId="0" fontId="46" fillId="0" borderId="0" xfId="0" applyFont="1" applyAlignment="1">
      <alignment horizontal="left"/>
    </xf>
    <xf numFmtId="0" fontId="28" fillId="0" borderId="0" xfId="68" applyFont="1"/>
    <xf numFmtId="0" fontId="29" fillId="0" borderId="0" xfId="68" applyFont="1" applyAlignment="1">
      <alignment vertical="center" wrapText="1"/>
    </xf>
    <xf numFmtId="3" fontId="28" fillId="0" borderId="0" xfId="68" applyNumberFormat="1" applyFont="1" applyAlignment="1">
      <alignment vertical="center"/>
    </xf>
    <xf numFmtId="3" fontId="28" fillId="0" borderId="0" xfId="68" applyNumberFormat="1" applyFont="1"/>
    <xf numFmtId="0" fontId="48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166" fontId="26" fillId="0" borderId="0" xfId="131" applyNumberFormat="1" applyFont="1"/>
    <xf numFmtId="0" fontId="30" fillId="0" borderId="0" xfId="0" applyFont="1" applyAlignment="1">
      <alignment vertical="center"/>
    </xf>
    <xf numFmtId="0" fontId="47" fillId="0" borderId="0" xfId="0" applyFont="1" applyAlignment="1">
      <alignment wrapText="1"/>
    </xf>
    <xf numFmtId="0" fontId="44" fillId="0" borderId="0" xfId="68" applyFont="1" applyAlignment="1">
      <alignment vertical="center" wrapText="1"/>
    </xf>
    <xf numFmtId="3" fontId="28" fillId="0" borderId="0" xfId="0" applyNumberFormat="1" applyFont="1" applyAlignment="1">
      <alignment horizontal="right" indent="1"/>
    </xf>
    <xf numFmtId="3" fontId="0" fillId="0" borderId="0" xfId="0" applyNumberFormat="1"/>
    <xf numFmtId="0" fontId="49" fillId="0" borderId="0" xfId="0" applyFont="1"/>
    <xf numFmtId="0" fontId="44" fillId="0" borderId="0" xfId="0" applyFont="1" applyAlignment="1" applyProtection="1">
      <alignment horizontal="left" vertical="center"/>
      <protection locked="0"/>
    </xf>
    <xf numFmtId="3" fontId="50" fillId="26" borderId="0" xfId="68" applyNumberFormat="1" applyFont="1" applyFill="1" applyAlignment="1">
      <alignment horizontal="right" vertical="center" indent="1"/>
    </xf>
    <xf numFmtId="0" fontId="51" fillId="27" borderId="13" xfId="68" applyFont="1" applyFill="1" applyBorder="1" applyAlignment="1">
      <alignment horizontal="center" vertical="center" wrapText="1"/>
    </xf>
    <xf numFmtId="0" fontId="52" fillId="0" borderId="0" xfId="0" applyFont="1"/>
    <xf numFmtId="0" fontId="53" fillId="0" borderId="0" xfId="68" applyFont="1" applyAlignment="1">
      <alignment wrapText="1"/>
    </xf>
    <xf numFmtId="166" fontId="45" fillId="0" borderId="0" xfId="68" applyNumberFormat="1" applyFont="1" applyAlignment="1">
      <alignment horizontal="center"/>
    </xf>
    <xf numFmtId="0" fontId="48" fillId="0" borderId="0" xfId="68" applyFont="1" applyAlignment="1">
      <alignment horizontal="center"/>
    </xf>
    <xf numFmtId="3" fontId="50" fillId="28" borderId="15" xfId="0" applyNumberFormat="1" applyFont="1" applyFill="1" applyBorder="1" applyAlignment="1">
      <alignment horizontal="right" vertical="center" indent="1"/>
    </xf>
    <xf numFmtId="3" fontId="50" fillId="28" borderId="13" xfId="0" applyNumberFormat="1" applyFont="1" applyFill="1" applyBorder="1" applyAlignment="1">
      <alignment horizontal="right" vertical="center" indent="1"/>
    </xf>
    <xf numFmtId="3" fontId="50" fillId="28" borderId="16" xfId="0" applyNumberFormat="1" applyFont="1" applyFill="1" applyBorder="1" applyAlignment="1">
      <alignment horizontal="right" vertical="center" indent="1"/>
    </xf>
    <xf numFmtId="3" fontId="50" fillId="29" borderId="17" xfId="68" applyNumberFormat="1" applyFont="1" applyFill="1" applyBorder="1" applyAlignment="1">
      <alignment horizontal="right" vertical="center" indent="1"/>
    </xf>
    <xf numFmtId="3" fontId="50" fillId="29" borderId="14" xfId="68" applyNumberFormat="1" applyFont="1" applyFill="1" applyBorder="1" applyAlignment="1">
      <alignment horizontal="right" vertical="center" indent="1"/>
    </xf>
    <xf numFmtId="3" fontId="50" fillId="29" borderId="18" xfId="68" applyNumberFormat="1" applyFont="1" applyFill="1" applyBorder="1" applyAlignment="1">
      <alignment horizontal="right" vertical="center" indent="1"/>
    </xf>
    <xf numFmtId="3" fontId="50" fillId="28" borderId="17" xfId="0" applyNumberFormat="1" applyFont="1" applyFill="1" applyBorder="1" applyAlignment="1">
      <alignment horizontal="right" vertical="center" indent="1"/>
    </xf>
    <xf numFmtId="3" fontId="50" fillId="28" borderId="14" xfId="0" applyNumberFormat="1" applyFont="1" applyFill="1" applyBorder="1" applyAlignment="1">
      <alignment horizontal="right" vertical="center" indent="1"/>
    </xf>
    <xf numFmtId="3" fontId="50" fillId="26" borderId="17" xfId="68" applyNumberFormat="1" applyFont="1" applyFill="1" applyBorder="1" applyAlignment="1">
      <alignment horizontal="right" vertical="center" indent="1"/>
    </xf>
    <xf numFmtId="0" fontId="54" fillId="0" borderId="0" xfId="0" applyFont="1"/>
    <xf numFmtId="0" fontId="55" fillId="0" borderId="0" xfId="0" applyFont="1"/>
    <xf numFmtId="0" fontId="48" fillId="0" borderId="0" xfId="68" applyFont="1"/>
    <xf numFmtId="3" fontId="51" fillId="27" borderId="15" xfId="0" applyNumberFormat="1" applyFont="1" applyFill="1" applyBorder="1" applyAlignment="1">
      <alignment horizontal="right" vertical="center" indent="1"/>
    </xf>
    <xf numFmtId="3" fontId="51" fillId="27" borderId="19" xfId="0" applyNumberFormat="1" applyFont="1" applyFill="1" applyBorder="1" applyAlignment="1">
      <alignment horizontal="right" vertical="center" indent="1"/>
    </xf>
    <xf numFmtId="3" fontId="50" fillId="28" borderId="21" xfId="0" applyNumberFormat="1" applyFont="1" applyFill="1" applyBorder="1" applyAlignment="1">
      <alignment horizontal="right" vertical="center" indent="1"/>
    </xf>
    <xf numFmtId="3" fontId="50" fillId="26" borderId="22" xfId="68" applyNumberFormat="1" applyFont="1" applyFill="1" applyBorder="1" applyAlignment="1">
      <alignment horizontal="right" vertical="center" indent="1"/>
    </xf>
    <xf numFmtId="3" fontId="51" fillId="27" borderId="23" xfId="0" applyNumberFormat="1" applyFont="1" applyFill="1" applyBorder="1" applyAlignment="1">
      <alignment horizontal="right" vertical="center" indent="1"/>
    </xf>
    <xf numFmtId="3" fontId="50" fillId="26" borderId="24" xfId="68" applyNumberFormat="1" applyFont="1" applyFill="1" applyBorder="1" applyAlignment="1">
      <alignment horizontal="right" vertical="center" indent="1"/>
    </xf>
    <xf numFmtId="165" fontId="51" fillId="27" borderId="13" xfId="0" applyNumberFormat="1" applyFont="1" applyFill="1" applyBorder="1" applyAlignment="1">
      <alignment horizontal="right" vertical="center" indent="2"/>
    </xf>
    <xf numFmtId="165" fontId="51" fillId="27" borderId="25" xfId="0" applyNumberFormat="1" applyFont="1" applyFill="1" applyBorder="1" applyAlignment="1">
      <alignment horizontal="right" vertical="center" indent="2"/>
    </xf>
    <xf numFmtId="165" fontId="51" fillId="27" borderId="10" xfId="0" applyNumberFormat="1" applyFont="1" applyFill="1" applyBorder="1" applyAlignment="1">
      <alignment horizontal="right" vertical="center" indent="2"/>
    </xf>
    <xf numFmtId="165" fontId="51" fillId="27" borderId="26" xfId="0" applyNumberFormat="1" applyFont="1" applyFill="1" applyBorder="1" applyAlignment="1">
      <alignment horizontal="right" vertical="center" indent="2"/>
    </xf>
    <xf numFmtId="165" fontId="50" fillId="28" borderId="13" xfId="68" applyNumberFormat="1" applyFont="1" applyFill="1" applyBorder="1" applyAlignment="1">
      <alignment horizontal="right" vertical="center" indent="2"/>
    </xf>
    <xf numFmtId="165" fontId="50" fillId="28" borderId="25" xfId="68" applyNumberFormat="1" applyFont="1" applyFill="1" applyBorder="1" applyAlignment="1">
      <alignment horizontal="right" vertical="center" indent="2"/>
    </xf>
    <xf numFmtId="165" fontId="50" fillId="26" borderId="14" xfId="68" applyNumberFormat="1" applyFont="1" applyFill="1" applyBorder="1" applyAlignment="1">
      <alignment horizontal="right" vertical="center" indent="2"/>
    </xf>
    <xf numFmtId="165" fontId="50" fillId="26" borderId="21" xfId="68" applyNumberFormat="1" applyFont="1" applyFill="1" applyBorder="1" applyAlignment="1">
      <alignment horizontal="right" vertical="center" indent="2"/>
    </xf>
    <xf numFmtId="165" fontId="50" fillId="28" borderId="14" xfId="68" applyNumberFormat="1" applyFont="1" applyFill="1" applyBorder="1" applyAlignment="1">
      <alignment horizontal="right" vertical="center" indent="2"/>
    </xf>
    <xf numFmtId="165" fontId="50" fillId="28" borderId="21" xfId="68" applyNumberFormat="1" applyFont="1" applyFill="1" applyBorder="1" applyAlignment="1">
      <alignment horizontal="right" vertical="center" indent="2"/>
    </xf>
    <xf numFmtId="3" fontId="50" fillId="28" borderId="15" xfId="68" applyNumberFormat="1" applyFont="1" applyFill="1" applyBorder="1" applyAlignment="1">
      <alignment horizontal="right" vertical="center" indent="1"/>
    </xf>
    <xf numFmtId="3" fontId="50" fillId="28" borderId="17" xfId="68" applyNumberFormat="1" applyFont="1" applyFill="1" applyBorder="1" applyAlignment="1">
      <alignment horizontal="right" vertical="center" indent="1"/>
    </xf>
    <xf numFmtId="0" fontId="26" fillId="0" borderId="0" xfId="0" applyFont="1" applyAlignment="1">
      <alignment horizontal="left"/>
    </xf>
    <xf numFmtId="165" fontId="50" fillId="25" borderId="14" xfId="0" applyNumberFormat="1" applyFont="1" applyFill="1" applyBorder="1" applyAlignment="1">
      <alignment horizontal="right" vertical="center" indent="3"/>
    </xf>
    <xf numFmtId="164" fontId="50" fillId="25" borderId="21" xfId="131" applyNumberFormat="1" applyFont="1" applyFill="1" applyBorder="1" applyAlignment="1">
      <alignment horizontal="right" vertical="center" indent="3"/>
    </xf>
    <xf numFmtId="165" fontId="50" fillId="26" borderId="14" xfId="0" applyNumberFormat="1" applyFont="1" applyFill="1" applyBorder="1" applyAlignment="1">
      <alignment horizontal="right" vertical="center" indent="3"/>
    </xf>
    <xf numFmtId="164" fontId="50" fillId="26" borderId="21" xfId="131" applyNumberFormat="1" applyFont="1" applyFill="1" applyBorder="1" applyAlignment="1">
      <alignment horizontal="right" vertical="center" indent="3"/>
    </xf>
    <xf numFmtId="3" fontId="51" fillId="27" borderId="27" xfId="0" applyNumberFormat="1" applyFont="1" applyFill="1" applyBorder="1" applyAlignment="1">
      <alignment horizontal="right" vertical="center" indent="3"/>
    </xf>
    <xf numFmtId="165" fontId="51" fillId="27" borderId="28" xfId="0" applyNumberFormat="1" applyFont="1" applyFill="1" applyBorder="1" applyAlignment="1">
      <alignment horizontal="right" vertical="center" indent="3"/>
    </xf>
    <xf numFmtId="164" fontId="51" fillId="27" borderId="29" xfId="131" applyNumberFormat="1" applyFont="1" applyFill="1" applyBorder="1" applyAlignment="1">
      <alignment horizontal="right" vertical="center" indent="3"/>
    </xf>
    <xf numFmtId="0" fontId="56" fillId="30" borderId="30" xfId="0" applyFont="1" applyFill="1" applyBorder="1" applyAlignment="1">
      <alignment horizontal="left" vertical="center" indent="1"/>
    </xf>
    <xf numFmtId="0" fontId="51" fillId="27" borderId="15" xfId="68" applyFont="1" applyFill="1" applyBorder="1" applyAlignment="1">
      <alignment horizontal="center" vertical="center" wrapText="1"/>
    </xf>
    <xf numFmtId="0" fontId="50" fillId="27" borderId="20" xfId="68" applyFont="1" applyFill="1" applyBorder="1"/>
    <xf numFmtId="3" fontId="50" fillId="0" borderId="32" xfId="0" applyNumberFormat="1" applyFont="1" applyBorder="1" applyAlignment="1">
      <alignment horizontal="right" vertical="center" indent="1"/>
    </xf>
    <xf numFmtId="0" fontId="51" fillId="27" borderId="20" xfId="0" applyFont="1" applyFill="1" applyBorder="1" applyAlignment="1">
      <alignment vertical="center"/>
    </xf>
    <xf numFmtId="3" fontId="51" fillId="27" borderId="33" xfId="0" applyNumberFormat="1" applyFont="1" applyFill="1" applyBorder="1" applyAlignment="1">
      <alignment horizontal="right" vertical="center" indent="1"/>
    </xf>
    <xf numFmtId="0" fontId="51" fillId="27" borderId="25" xfId="68" applyFont="1" applyFill="1" applyBorder="1" applyAlignment="1">
      <alignment horizontal="center" vertical="center" wrapText="1"/>
    </xf>
    <xf numFmtId="3" fontId="51" fillId="27" borderId="27" xfId="0" applyNumberFormat="1" applyFont="1" applyFill="1" applyBorder="1" applyAlignment="1">
      <alignment horizontal="right" vertical="center" indent="1"/>
    </xf>
    <xf numFmtId="3" fontId="51" fillId="27" borderId="28" xfId="0" applyNumberFormat="1" applyFont="1" applyFill="1" applyBorder="1" applyAlignment="1">
      <alignment horizontal="right" vertical="center" indent="1"/>
    </xf>
    <xf numFmtId="3" fontId="50" fillId="29" borderId="14" xfId="68" applyNumberFormat="1" applyFont="1" applyFill="1" applyBorder="1" applyAlignment="1">
      <alignment horizontal="right" vertical="center" indent="2"/>
    </xf>
    <xf numFmtId="3" fontId="50" fillId="29" borderId="21" xfId="68" applyNumberFormat="1" applyFont="1" applyFill="1" applyBorder="1" applyAlignment="1">
      <alignment horizontal="right" vertical="center" indent="2"/>
    </xf>
    <xf numFmtId="3" fontId="51" fillId="27" borderId="28" xfId="0" applyNumberFormat="1" applyFont="1" applyFill="1" applyBorder="1" applyAlignment="1">
      <alignment horizontal="right" vertical="center" indent="2"/>
    </xf>
    <xf numFmtId="3" fontId="51" fillId="27" borderId="29" xfId="0" applyNumberFormat="1" applyFont="1" applyFill="1" applyBorder="1" applyAlignment="1">
      <alignment horizontal="right" vertical="center" indent="2"/>
    </xf>
    <xf numFmtId="0" fontId="0" fillId="26" borderId="0" xfId="0" applyFill="1"/>
    <xf numFmtId="0" fontId="0" fillId="26" borderId="0" xfId="0" applyFill="1" applyAlignment="1">
      <alignment horizontal="center" vertical="center"/>
    </xf>
    <xf numFmtId="0" fontId="46" fillId="0" borderId="0" xfId="0" applyFont="1"/>
    <xf numFmtId="0" fontId="48" fillId="0" borderId="0" xfId="0" applyFont="1"/>
    <xf numFmtId="3" fontId="26" fillId="0" borderId="0" xfId="68" applyNumberFormat="1" applyFont="1"/>
    <xf numFmtId="0" fontId="58" fillId="0" borderId="0" xfId="68" applyFont="1"/>
    <xf numFmtId="0" fontId="49" fillId="0" borderId="0" xfId="0" applyFont="1" applyAlignment="1">
      <alignment horizontal="left"/>
    </xf>
    <xf numFmtId="0" fontId="51" fillId="27" borderId="36" xfId="68" applyFont="1" applyFill="1" applyBorder="1" applyAlignment="1">
      <alignment horizontal="left"/>
    </xf>
    <xf numFmtId="0" fontId="56" fillId="27" borderId="36" xfId="68" applyFont="1" applyFill="1" applyBorder="1" applyAlignment="1">
      <alignment horizontal="left" wrapText="1"/>
    </xf>
    <xf numFmtId="3" fontId="51" fillId="27" borderId="37" xfId="0" applyNumberFormat="1" applyFont="1" applyFill="1" applyBorder="1" applyAlignment="1">
      <alignment horizontal="right" vertical="center" indent="1"/>
    </xf>
    <xf numFmtId="3" fontId="51" fillId="27" borderId="38" xfId="0" applyNumberFormat="1" applyFont="1" applyFill="1" applyBorder="1" applyAlignment="1">
      <alignment horizontal="right" vertical="center" indent="1"/>
    </xf>
    <xf numFmtId="164" fontId="51" fillId="27" borderId="37" xfId="0" applyNumberFormat="1" applyFont="1" applyFill="1" applyBorder="1" applyAlignment="1">
      <alignment horizontal="right" vertical="center" indent="2"/>
    </xf>
    <xf numFmtId="164" fontId="51" fillId="27" borderId="38" xfId="0" applyNumberFormat="1" applyFont="1" applyFill="1" applyBorder="1" applyAlignment="1">
      <alignment horizontal="right" vertical="center" indent="2"/>
    </xf>
    <xf numFmtId="0" fontId="56" fillId="27" borderId="39" xfId="68" applyFont="1" applyFill="1" applyBorder="1" applyAlignment="1">
      <alignment vertical="center" wrapText="1"/>
    </xf>
    <xf numFmtId="3" fontId="51" fillId="27" borderId="40" xfId="0" applyNumberFormat="1" applyFont="1" applyFill="1" applyBorder="1" applyAlignment="1">
      <alignment horizontal="right" vertical="center" indent="1"/>
    </xf>
    <xf numFmtId="3" fontId="51" fillId="27" borderId="41" xfId="0" applyNumberFormat="1" applyFont="1" applyFill="1" applyBorder="1" applyAlignment="1">
      <alignment horizontal="right" vertical="center" indent="1"/>
    </xf>
    <xf numFmtId="3" fontId="50" fillId="28" borderId="42" xfId="68" applyNumberFormat="1" applyFont="1" applyFill="1" applyBorder="1" applyAlignment="1">
      <alignment horizontal="right" vertical="center" indent="1"/>
    </xf>
    <xf numFmtId="3" fontId="50" fillId="28" borderId="24" xfId="68" applyNumberFormat="1" applyFont="1" applyFill="1" applyBorder="1" applyAlignment="1">
      <alignment horizontal="right" vertical="center" indent="1"/>
    </xf>
    <xf numFmtId="164" fontId="50" fillId="28" borderId="42" xfId="68" applyNumberFormat="1" applyFont="1" applyFill="1" applyBorder="1" applyAlignment="1">
      <alignment horizontal="right" vertical="center" indent="2"/>
    </xf>
    <xf numFmtId="164" fontId="50" fillId="26" borderId="24" xfId="68" applyNumberFormat="1" applyFont="1" applyFill="1" applyBorder="1" applyAlignment="1">
      <alignment horizontal="right" vertical="center" indent="2"/>
    </xf>
    <xf numFmtId="164" fontId="50" fillId="28" borderId="24" xfId="68" applyNumberFormat="1" applyFont="1" applyFill="1" applyBorder="1" applyAlignment="1">
      <alignment horizontal="right" vertical="center" indent="2"/>
    </xf>
    <xf numFmtId="3" fontId="50" fillId="28" borderId="43" xfId="68" applyNumberFormat="1" applyFont="1" applyFill="1" applyBorder="1" applyAlignment="1">
      <alignment horizontal="right" vertical="center" indent="1"/>
    </xf>
    <xf numFmtId="3" fontId="50" fillId="26" borderId="44" xfId="68" applyNumberFormat="1" applyFont="1" applyFill="1" applyBorder="1" applyAlignment="1">
      <alignment horizontal="right" vertical="center" indent="1"/>
    </xf>
    <xf numFmtId="3" fontId="50" fillId="28" borderId="44" xfId="68" applyNumberFormat="1" applyFont="1" applyFill="1" applyBorder="1" applyAlignment="1">
      <alignment horizontal="right" vertical="center" indent="1"/>
    </xf>
    <xf numFmtId="3" fontId="50" fillId="26" borderId="45" xfId="68" applyNumberFormat="1" applyFont="1" applyFill="1" applyBorder="1" applyAlignment="1">
      <alignment horizontal="right" vertical="center" indent="1"/>
    </xf>
    <xf numFmtId="3" fontId="51" fillId="27" borderId="46" xfId="0" applyNumberFormat="1" applyFont="1" applyFill="1" applyBorder="1" applyAlignment="1">
      <alignment horizontal="right" vertical="center" indent="1"/>
    </xf>
    <xf numFmtId="3" fontId="51" fillId="27" borderId="47" xfId="0" applyNumberFormat="1" applyFont="1" applyFill="1" applyBorder="1" applyAlignment="1">
      <alignment horizontal="right" vertical="center" indent="1"/>
    </xf>
    <xf numFmtId="164" fontId="51" fillId="27" borderId="46" xfId="0" applyNumberFormat="1" applyFont="1" applyFill="1" applyBorder="1" applyAlignment="1">
      <alignment horizontal="right" vertical="center" indent="2"/>
    </xf>
    <xf numFmtId="165" fontId="51" fillId="27" borderId="31" xfId="0" applyNumberFormat="1" applyFont="1" applyFill="1" applyBorder="1" applyAlignment="1">
      <alignment horizontal="right" vertical="center" indent="2"/>
    </xf>
    <xf numFmtId="165" fontId="51" fillId="27" borderId="48" xfId="0" applyNumberFormat="1" applyFont="1" applyFill="1" applyBorder="1" applyAlignment="1">
      <alignment horizontal="right" vertical="center" indent="2"/>
    </xf>
    <xf numFmtId="3" fontId="51" fillId="27" borderId="49" xfId="0" applyNumberFormat="1" applyFont="1" applyFill="1" applyBorder="1" applyAlignment="1">
      <alignment horizontal="right" vertical="center" indent="1"/>
    </xf>
    <xf numFmtId="3" fontId="51" fillId="27" borderId="50" xfId="0" applyNumberFormat="1" applyFont="1" applyFill="1" applyBorder="1" applyAlignment="1">
      <alignment horizontal="right" vertical="center" indent="1"/>
    </xf>
    <xf numFmtId="3" fontId="51" fillId="27" borderId="51" xfId="0" applyNumberFormat="1" applyFont="1" applyFill="1" applyBorder="1" applyAlignment="1">
      <alignment horizontal="right" vertical="center" indent="1"/>
    </xf>
    <xf numFmtId="3" fontId="51" fillId="27" borderId="52" xfId="0" applyNumberFormat="1" applyFont="1" applyFill="1" applyBorder="1" applyAlignment="1">
      <alignment horizontal="right" vertical="center" indent="1"/>
    </xf>
    <xf numFmtId="3" fontId="51" fillId="27" borderId="53" xfId="0" applyNumberFormat="1" applyFont="1" applyFill="1" applyBorder="1" applyAlignment="1">
      <alignment horizontal="right" vertical="center" indent="1"/>
    </xf>
    <xf numFmtId="3" fontId="51" fillId="27" borderId="54" xfId="0" applyNumberFormat="1" applyFont="1" applyFill="1" applyBorder="1" applyAlignment="1">
      <alignment horizontal="right" vertical="center" indent="1"/>
    </xf>
    <xf numFmtId="3" fontId="50" fillId="28" borderId="55" xfId="0" applyNumberFormat="1" applyFont="1" applyFill="1" applyBorder="1" applyAlignment="1">
      <alignment horizontal="right" vertical="center" indent="1"/>
    </xf>
    <xf numFmtId="3" fontId="50" fillId="26" borderId="56" xfId="68" applyNumberFormat="1" applyFont="1" applyFill="1" applyBorder="1" applyAlignment="1">
      <alignment horizontal="right" vertical="center" indent="1"/>
    </xf>
    <xf numFmtId="3" fontId="50" fillId="28" borderId="24" xfId="0" applyNumberFormat="1" applyFont="1" applyFill="1" applyBorder="1" applyAlignment="1">
      <alignment horizontal="right" vertical="center" indent="1"/>
    </xf>
    <xf numFmtId="3" fontId="50" fillId="28" borderId="57" xfId="0" applyNumberFormat="1" applyFont="1" applyFill="1" applyBorder="1" applyAlignment="1">
      <alignment horizontal="right" vertical="center" indent="1"/>
    </xf>
    <xf numFmtId="3" fontId="50" fillId="26" borderId="58" xfId="68" applyNumberFormat="1" applyFont="1" applyFill="1" applyBorder="1" applyAlignment="1">
      <alignment horizontal="right" vertical="center" indent="1"/>
    </xf>
    <xf numFmtId="3" fontId="51" fillId="27" borderId="59" xfId="0" applyNumberFormat="1" applyFont="1" applyFill="1" applyBorder="1" applyAlignment="1">
      <alignment horizontal="right" vertical="center" indent="1"/>
    </xf>
    <xf numFmtId="3" fontId="51" fillId="27" borderId="60" xfId="0" applyNumberFormat="1" applyFont="1" applyFill="1" applyBorder="1" applyAlignment="1">
      <alignment horizontal="right" vertical="center" indent="1"/>
    </xf>
    <xf numFmtId="3" fontId="51" fillId="27" borderId="61" xfId="0" applyNumberFormat="1" applyFont="1" applyFill="1" applyBorder="1" applyAlignment="1">
      <alignment horizontal="right" vertical="center" indent="1"/>
    </xf>
    <xf numFmtId="3" fontId="51" fillId="27" borderId="62" xfId="0" applyNumberFormat="1" applyFont="1" applyFill="1" applyBorder="1" applyAlignment="1">
      <alignment horizontal="right" vertical="center" indent="1"/>
    </xf>
    <xf numFmtId="3" fontId="51" fillId="27" borderId="63" xfId="0" applyNumberFormat="1" applyFont="1" applyFill="1" applyBorder="1" applyAlignment="1">
      <alignment horizontal="right" vertical="center" indent="1"/>
    </xf>
    <xf numFmtId="3" fontId="51" fillId="27" borderId="64" xfId="0" applyNumberFormat="1" applyFont="1" applyFill="1" applyBorder="1" applyAlignment="1">
      <alignment horizontal="right" vertical="center" indent="1"/>
    </xf>
    <xf numFmtId="165" fontId="51" fillId="27" borderId="15" xfId="0" applyNumberFormat="1" applyFont="1" applyFill="1" applyBorder="1" applyAlignment="1">
      <alignment horizontal="right" vertical="center" indent="3"/>
    </xf>
    <xf numFmtId="165" fontId="51" fillId="27" borderId="40" xfId="0" applyNumberFormat="1" applyFont="1" applyFill="1" applyBorder="1" applyAlignment="1">
      <alignment horizontal="right" vertical="center" indent="3"/>
    </xf>
    <xf numFmtId="165" fontId="51" fillId="27" borderId="25" xfId="0" applyNumberFormat="1" applyFont="1" applyFill="1" applyBorder="1" applyAlignment="1">
      <alignment horizontal="right" vertical="center" indent="3"/>
    </xf>
    <xf numFmtId="165" fontId="51" fillId="27" borderId="19" xfId="0" applyNumberFormat="1" applyFont="1" applyFill="1" applyBorder="1" applyAlignment="1">
      <alignment horizontal="right" vertical="center" indent="3"/>
    </xf>
    <xf numFmtId="165" fontId="51" fillId="27" borderId="41" xfId="0" applyNumberFormat="1" applyFont="1" applyFill="1" applyBorder="1" applyAlignment="1">
      <alignment horizontal="right" vertical="center" indent="3"/>
    </xf>
    <xf numFmtId="165" fontId="51" fillId="27" borderId="26" xfId="0" applyNumberFormat="1" applyFont="1" applyFill="1" applyBorder="1" applyAlignment="1">
      <alignment horizontal="right" vertical="center" indent="3"/>
    </xf>
    <xf numFmtId="165" fontId="50" fillId="28" borderId="13" xfId="68" applyNumberFormat="1" applyFont="1" applyFill="1" applyBorder="1" applyAlignment="1">
      <alignment horizontal="right" vertical="center" indent="3"/>
    </xf>
    <xf numFmtId="165" fontId="50" fillId="28" borderId="43" xfId="68" applyNumberFormat="1" applyFont="1" applyFill="1" applyBorder="1" applyAlignment="1">
      <alignment horizontal="right" vertical="center" indent="3"/>
    </xf>
    <xf numFmtId="165" fontId="50" fillId="28" borderId="15" xfId="68" applyNumberFormat="1" applyFont="1" applyFill="1" applyBorder="1" applyAlignment="1">
      <alignment horizontal="right" vertical="center" indent="3"/>
    </xf>
    <xf numFmtId="165" fontId="50" fillId="28" borderId="25" xfId="68" applyNumberFormat="1" applyFont="1" applyFill="1" applyBorder="1" applyAlignment="1">
      <alignment horizontal="right" vertical="center" indent="3"/>
    </xf>
    <xf numFmtId="165" fontId="50" fillId="26" borderId="14" xfId="68" applyNumberFormat="1" applyFont="1" applyFill="1" applyBorder="1" applyAlignment="1">
      <alignment horizontal="right" vertical="center" indent="3"/>
    </xf>
    <xf numFmtId="165" fontId="50" fillId="26" borderId="44" xfId="68" applyNumberFormat="1" applyFont="1" applyFill="1" applyBorder="1" applyAlignment="1">
      <alignment horizontal="right" vertical="center" indent="3"/>
    </xf>
    <xf numFmtId="165" fontId="50" fillId="26" borderId="17" xfId="68" applyNumberFormat="1" applyFont="1" applyFill="1" applyBorder="1" applyAlignment="1">
      <alignment horizontal="right" vertical="center" indent="3"/>
    </xf>
    <xf numFmtId="165" fontId="50" fillId="26" borderId="21" xfId="68" applyNumberFormat="1" applyFont="1" applyFill="1" applyBorder="1" applyAlignment="1">
      <alignment horizontal="right" vertical="center" indent="3"/>
    </xf>
    <xf numFmtId="165" fontId="50" fillId="28" borderId="14" xfId="68" applyNumberFormat="1" applyFont="1" applyFill="1" applyBorder="1" applyAlignment="1">
      <alignment horizontal="right" vertical="center" indent="3"/>
    </xf>
    <xf numFmtId="165" fontId="50" fillId="28" borderId="44" xfId="68" applyNumberFormat="1" applyFont="1" applyFill="1" applyBorder="1" applyAlignment="1">
      <alignment horizontal="right" vertical="center" indent="3"/>
    </xf>
    <xf numFmtId="165" fontId="50" fillId="28" borderId="17" xfId="68" applyNumberFormat="1" applyFont="1" applyFill="1" applyBorder="1" applyAlignment="1">
      <alignment horizontal="right" vertical="center" indent="3"/>
    </xf>
    <xf numFmtId="165" fontId="50" fillId="28" borderId="21" xfId="68" applyNumberFormat="1" applyFont="1" applyFill="1" applyBorder="1" applyAlignment="1">
      <alignment horizontal="right" vertical="center" indent="3"/>
    </xf>
    <xf numFmtId="165" fontId="51" fillId="27" borderId="23" xfId="0" applyNumberFormat="1" applyFont="1" applyFill="1" applyBorder="1" applyAlignment="1">
      <alignment horizontal="right" vertical="center" indent="3"/>
    </xf>
    <xf numFmtId="165" fontId="51" fillId="27" borderId="47" xfId="0" applyNumberFormat="1" applyFont="1" applyFill="1" applyBorder="1" applyAlignment="1">
      <alignment horizontal="right" vertical="center" indent="3"/>
    </xf>
    <xf numFmtId="165" fontId="51" fillId="27" borderId="48" xfId="0" applyNumberFormat="1" applyFont="1" applyFill="1" applyBorder="1" applyAlignment="1">
      <alignment horizontal="right" vertical="center" indent="3"/>
    </xf>
    <xf numFmtId="0" fontId="56" fillId="27" borderId="39" xfId="68" applyFont="1" applyFill="1" applyBorder="1" applyAlignment="1">
      <alignment horizontal="left" vertical="center" wrapText="1"/>
    </xf>
    <xf numFmtId="0" fontId="56" fillId="27" borderId="36" xfId="68" applyFont="1" applyFill="1" applyBorder="1" applyAlignment="1">
      <alignment vertical="center" wrapText="1"/>
    </xf>
    <xf numFmtId="0" fontId="56" fillId="27" borderId="65" xfId="68" applyFont="1" applyFill="1" applyBorder="1" applyAlignment="1">
      <alignment horizontal="left" wrapText="1"/>
    </xf>
    <xf numFmtId="0" fontId="24" fillId="0" borderId="0" xfId="68" applyFont="1"/>
    <xf numFmtId="165" fontId="50" fillId="28" borderId="42" xfId="0" applyNumberFormat="1" applyFont="1" applyFill="1" applyBorder="1" applyAlignment="1">
      <alignment horizontal="right" vertical="center" indent="1"/>
    </xf>
    <xf numFmtId="165" fontId="50" fillId="29" borderId="24" xfId="68" applyNumberFormat="1" applyFont="1" applyFill="1" applyBorder="1" applyAlignment="1">
      <alignment horizontal="right" vertical="center" indent="1"/>
    </xf>
    <xf numFmtId="0" fontId="56" fillId="27" borderId="39" xfId="68" applyFont="1" applyFill="1" applyBorder="1" applyAlignment="1">
      <alignment horizontal="right" vertical="top"/>
    </xf>
    <xf numFmtId="3" fontId="37" fillId="0" borderId="0" xfId="68" applyNumberFormat="1" applyFont="1"/>
    <xf numFmtId="3" fontId="37" fillId="0" borderId="0" xfId="0" applyNumberFormat="1" applyFont="1"/>
    <xf numFmtId="3" fontId="50" fillId="29" borderId="69" xfId="68" applyNumberFormat="1" applyFont="1" applyFill="1" applyBorder="1" applyAlignment="1">
      <alignment horizontal="right" vertical="center" indent="1"/>
    </xf>
    <xf numFmtId="3" fontId="50" fillId="28" borderId="70" xfId="0" applyNumberFormat="1" applyFont="1" applyFill="1" applyBorder="1" applyAlignment="1">
      <alignment horizontal="right" vertical="center" indent="1"/>
    </xf>
    <xf numFmtId="3" fontId="50" fillId="0" borderId="71" xfId="68" applyNumberFormat="1" applyFont="1" applyBorder="1" applyAlignment="1">
      <alignment horizontal="right" vertical="center" indent="1"/>
    </xf>
    <xf numFmtId="3" fontId="50" fillId="29" borderId="71" xfId="68" applyNumberFormat="1" applyFont="1" applyFill="1" applyBorder="1" applyAlignment="1">
      <alignment horizontal="right" vertical="center" indent="1"/>
    </xf>
    <xf numFmtId="3" fontId="50" fillId="25" borderId="17" xfId="0" applyNumberFormat="1" applyFont="1" applyFill="1" applyBorder="1" applyAlignment="1">
      <alignment horizontal="right" vertical="center" indent="3"/>
    </xf>
    <xf numFmtId="3" fontId="50" fillId="26" borderId="17" xfId="0" applyNumberFormat="1" applyFont="1" applyFill="1" applyBorder="1" applyAlignment="1">
      <alignment horizontal="right" vertical="center" indent="3"/>
    </xf>
    <xf numFmtId="0" fontId="56" fillId="30" borderId="72" xfId="0" applyFont="1" applyFill="1" applyBorder="1" applyAlignment="1">
      <alignment horizontal="left" vertical="center" wrapText="1"/>
    </xf>
    <xf numFmtId="0" fontId="56" fillId="30" borderId="56" xfId="0" applyFont="1" applyFill="1" applyBorder="1" applyAlignment="1">
      <alignment horizontal="left" vertical="center"/>
    </xf>
    <xf numFmtId="0" fontId="51" fillId="27" borderId="66" xfId="68" applyFont="1" applyFill="1" applyBorder="1" applyAlignment="1">
      <alignment horizontal="center" vertical="top"/>
    </xf>
    <xf numFmtId="0" fontId="51" fillId="27" borderId="39" xfId="68" applyFont="1" applyFill="1" applyBorder="1"/>
    <xf numFmtId="0" fontId="51" fillId="27" borderId="66" xfId="68" applyFont="1" applyFill="1" applyBorder="1" applyAlignment="1">
      <alignment horizontal="right" vertical="top"/>
    </xf>
    <xf numFmtId="3" fontId="51" fillId="27" borderId="75" xfId="0" applyNumberFormat="1" applyFont="1" applyFill="1" applyBorder="1" applyAlignment="1">
      <alignment horizontal="right" vertical="center" indent="1"/>
    </xf>
    <xf numFmtId="0" fontId="51" fillId="27" borderId="76" xfId="0" applyFont="1" applyFill="1" applyBorder="1" applyAlignment="1">
      <alignment horizontal="left" vertical="center" indent="1"/>
    </xf>
    <xf numFmtId="3" fontId="51" fillId="27" borderId="77" xfId="0" applyNumberFormat="1" applyFont="1" applyFill="1" applyBorder="1" applyAlignment="1">
      <alignment horizontal="right" vertical="center" indent="1"/>
    </xf>
    <xf numFmtId="0" fontId="59" fillId="28" borderId="78" xfId="0" applyFont="1" applyFill="1" applyBorder="1" applyAlignment="1">
      <alignment horizontal="left" vertical="center" indent="1"/>
    </xf>
    <xf numFmtId="0" fontId="59" fillId="0" borderId="79" xfId="0" applyFont="1" applyBorder="1" applyAlignment="1">
      <alignment horizontal="left" vertical="center" indent="1"/>
    </xf>
    <xf numFmtId="165" fontId="51" fillId="27" borderId="75" xfId="0" applyNumberFormat="1" applyFont="1" applyFill="1" applyBorder="1" applyAlignment="1">
      <alignment horizontal="right" vertical="center" indent="1"/>
    </xf>
    <xf numFmtId="165" fontId="51" fillId="27" borderId="77" xfId="0" applyNumberFormat="1" applyFont="1" applyFill="1" applyBorder="1" applyAlignment="1">
      <alignment horizontal="right" vertical="center" indent="1"/>
    </xf>
    <xf numFmtId="165" fontId="51" fillId="27" borderId="77" xfId="0" applyNumberFormat="1" applyFont="1" applyFill="1" applyBorder="1" applyAlignment="1">
      <alignment horizontal="right" vertical="center" indent="2"/>
    </xf>
    <xf numFmtId="165" fontId="50" fillId="28" borderId="70" xfId="0" applyNumberFormat="1" applyFont="1" applyFill="1" applyBorder="1" applyAlignment="1">
      <alignment horizontal="right" vertical="center" indent="1"/>
    </xf>
    <xf numFmtId="165" fontId="50" fillId="0" borderId="71" xfId="68" applyNumberFormat="1" applyFont="1" applyBorder="1" applyAlignment="1">
      <alignment horizontal="right" vertical="center" indent="1"/>
    </xf>
    <xf numFmtId="165" fontId="50" fillId="28" borderId="70" xfId="0" applyNumberFormat="1" applyFont="1" applyFill="1" applyBorder="1" applyAlignment="1">
      <alignment horizontal="right" vertical="center" indent="2"/>
    </xf>
    <xf numFmtId="165" fontId="50" fillId="29" borderId="71" xfId="68" applyNumberFormat="1" applyFont="1" applyFill="1" applyBorder="1" applyAlignment="1">
      <alignment horizontal="right" vertical="center" indent="2"/>
    </xf>
    <xf numFmtId="165" fontId="51" fillId="27" borderId="80" xfId="0" applyNumberFormat="1" applyFont="1" applyFill="1" applyBorder="1" applyAlignment="1">
      <alignment horizontal="right" vertical="center" indent="2"/>
    </xf>
    <xf numFmtId="165" fontId="50" fillId="28" borderId="81" xfId="0" applyNumberFormat="1" applyFont="1" applyFill="1" applyBorder="1" applyAlignment="1">
      <alignment horizontal="right" vertical="center" indent="2"/>
    </xf>
    <xf numFmtId="165" fontId="50" fillId="29" borderId="82" xfId="68" applyNumberFormat="1" applyFont="1" applyFill="1" applyBorder="1" applyAlignment="1">
      <alignment horizontal="right" vertical="center" indent="2"/>
    </xf>
    <xf numFmtId="49" fontId="59" fillId="0" borderId="83" xfId="0" applyNumberFormat="1" applyFont="1" applyBorder="1" applyAlignment="1">
      <alignment horizontal="center" vertical="center"/>
    </xf>
    <xf numFmtId="0" fontId="60" fillId="0" borderId="0" xfId="0" applyFont="1"/>
    <xf numFmtId="0" fontId="31" fillId="0" borderId="0" xfId="91" applyFont="1" applyAlignment="1">
      <alignment horizontal="center"/>
    </xf>
    <xf numFmtId="0" fontId="39" fillId="0" borderId="0" xfId="91" applyFont="1" applyAlignment="1">
      <alignment horizontal="left"/>
    </xf>
    <xf numFmtId="0" fontId="23" fillId="0" borderId="0" xfId="0" applyFont="1" applyAlignment="1">
      <alignment horizontal="center" vertical="center"/>
    </xf>
    <xf numFmtId="0" fontId="61" fillId="0" borderId="0" xfId="0" applyFont="1"/>
    <xf numFmtId="3" fontId="26" fillId="0" borderId="0" xfId="0" applyNumberFormat="1" applyFont="1"/>
    <xf numFmtId="0" fontId="22" fillId="0" borderId="0" xfId="0" applyFont="1" applyAlignment="1">
      <alignment horizontal="center"/>
    </xf>
    <xf numFmtId="3" fontId="50" fillId="0" borderId="22" xfId="0" applyNumberFormat="1" applyFont="1" applyBorder="1" applyAlignment="1">
      <alignment horizontal="right" vertical="center" indent="1"/>
    </xf>
    <xf numFmtId="3" fontId="50" fillId="28" borderId="22" xfId="0" applyNumberFormat="1" applyFont="1" applyFill="1" applyBorder="1" applyAlignment="1">
      <alignment horizontal="right" vertical="center" indent="1"/>
    </xf>
    <xf numFmtId="3" fontId="50" fillId="0" borderId="86" xfId="0" applyNumberFormat="1" applyFont="1" applyBorder="1" applyAlignment="1">
      <alignment horizontal="right" vertical="center" indent="1"/>
    </xf>
    <xf numFmtId="3" fontId="50" fillId="28" borderId="86" xfId="0" applyNumberFormat="1" applyFont="1" applyFill="1" applyBorder="1" applyAlignment="1">
      <alignment horizontal="right" vertical="center" indent="1"/>
    </xf>
    <xf numFmtId="164" fontId="50" fillId="0" borderId="87" xfId="0" applyNumberFormat="1" applyFont="1" applyBorder="1" applyAlignment="1">
      <alignment horizontal="right" vertical="center" indent="2"/>
    </xf>
    <xf numFmtId="164" fontId="50" fillId="28" borderId="87" xfId="0" applyNumberFormat="1" applyFont="1" applyFill="1" applyBorder="1" applyAlignment="1">
      <alignment horizontal="right" vertical="center" indent="2"/>
    </xf>
    <xf numFmtId="164" fontId="50" fillId="0" borderId="88" xfId="0" applyNumberFormat="1" applyFont="1" applyBorder="1" applyAlignment="1">
      <alignment horizontal="right" vertical="center" indent="2"/>
    </xf>
    <xf numFmtId="164" fontId="50" fillId="28" borderId="88" xfId="0" applyNumberFormat="1" applyFont="1" applyFill="1" applyBorder="1" applyAlignment="1">
      <alignment horizontal="right" vertical="center" indent="2"/>
    </xf>
    <xf numFmtId="49" fontId="59" fillId="28" borderId="89" xfId="0" applyNumberFormat="1" applyFont="1" applyFill="1" applyBorder="1" applyAlignment="1">
      <alignment horizontal="center" vertical="center"/>
    </xf>
    <xf numFmtId="49" fontId="59" fillId="0" borderId="90" xfId="0" applyNumberFormat="1" applyFont="1" applyBorder="1" applyAlignment="1">
      <alignment horizontal="center" vertical="center"/>
    </xf>
    <xf numFmtId="165" fontId="51" fillId="27" borderId="28" xfId="0" applyNumberFormat="1" applyFont="1" applyFill="1" applyBorder="1" applyAlignment="1">
      <alignment horizontal="right" vertical="center" indent="2"/>
    </xf>
    <xf numFmtId="3" fontId="51" fillId="27" borderId="68" xfId="68" applyNumberFormat="1" applyFont="1" applyFill="1" applyBorder="1" applyAlignment="1">
      <alignment horizontal="right" vertical="center" indent="1"/>
    </xf>
    <xf numFmtId="165" fontId="51" fillId="27" borderId="31" xfId="0" applyNumberFormat="1" applyFont="1" applyFill="1" applyBorder="1" applyAlignment="1">
      <alignment horizontal="right" vertical="center" wrapText="1" indent="1"/>
    </xf>
    <xf numFmtId="3" fontId="50" fillId="28" borderId="85" xfId="0" applyNumberFormat="1" applyFont="1" applyFill="1" applyBorder="1" applyAlignment="1">
      <alignment horizontal="right" vertical="center" indent="1"/>
    </xf>
    <xf numFmtId="3" fontId="50" fillId="26" borderId="14" xfId="0" applyNumberFormat="1" applyFont="1" applyFill="1" applyBorder="1" applyAlignment="1">
      <alignment horizontal="right" vertical="center" indent="1"/>
    </xf>
    <xf numFmtId="3" fontId="50" fillId="0" borderId="14" xfId="0" applyNumberFormat="1" applyFont="1" applyBorder="1" applyAlignment="1">
      <alignment horizontal="right" vertical="center" indent="1"/>
    </xf>
    <xf numFmtId="165" fontId="50" fillId="28" borderId="15" xfId="0" applyNumberFormat="1" applyFont="1" applyFill="1" applyBorder="1" applyAlignment="1">
      <alignment horizontal="right" vertical="center" indent="2"/>
    </xf>
    <xf numFmtId="165" fontId="50" fillId="28" borderId="13" xfId="0" applyNumberFormat="1" applyFont="1" applyFill="1" applyBorder="1" applyAlignment="1">
      <alignment horizontal="right" vertical="center" indent="2"/>
    </xf>
    <xf numFmtId="165" fontId="50" fillId="28" borderId="25" xfId="0" applyNumberFormat="1" applyFont="1" applyFill="1" applyBorder="1" applyAlignment="1">
      <alignment horizontal="right" vertical="center" indent="2"/>
    </xf>
    <xf numFmtId="165" fontId="50" fillId="29" borderId="17" xfId="68" applyNumberFormat="1" applyFont="1" applyFill="1" applyBorder="1" applyAlignment="1">
      <alignment horizontal="right" vertical="center" indent="2"/>
    </xf>
    <xf numFmtId="165" fontId="50" fillId="29" borderId="14" xfId="68" applyNumberFormat="1" applyFont="1" applyFill="1" applyBorder="1" applyAlignment="1">
      <alignment horizontal="right" vertical="center" indent="2"/>
    </xf>
    <xf numFmtId="165" fontId="50" fillId="29" borderId="21" xfId="68" applyNumberFormat="1" applyFont="1" applyFill="1" applyBorder="1" applyAlignment="1">
      <alignment horizontal="right" vertical="center" indent="2"/>
    </xf>
    <xf numFmtId="165" fontId="51" fillId="27" borderId="27" xfId="0" applyNumberFormat="1" applyFont="1" applyFill="1" applyBorder="1" applyAlignment="1">
      <alignment horizontal="right" vertical="center" indent="2"/>
    </xf>
    <xf numFmtId="165" fontId="51" fillId="27" borderId="29" xfId="0" applyNumberFormat="1" applyFont="1" applyFill="1" applyBorder="1" applyAlignment="1">
      <alignment horizontal="right" vertical="center" indent="2"/>
    </xf>
    <xf numFmtId="0" fontId="28" fillId="26" borderId="0" xfId="0" applyFont="1" applyFill="1"/>
    <xf numFmtId="0" fontId="0" fillId="26" borderId="20" xfId="0" applyFill="1" applyBorder="1"/>
    <xf numFmtId="0" fontId="44" fillId="26" borderId="92" xfId="0" applyFont="1" applyFill="1" applyBorder="1" applyAlignment="1">
      <alignment vertical="center" wrapText="1"/>
    </xf>
    <xf numFmtId="0" fontId="0" fillId="26" borderId="92" xfId="0" applyFill="1" applyBorder="1"/>
    <xf numFmtId="0" fontId="0" fillId="26" borderId="93" xfId="0" applyFill="1" applyBorder="1"/>
    <xf numFmtId="0" fontId="0" fillId="26" borderId="36" xfId="0" applyFill="1" applyBorder="1"/>
    <xf numFmtId="0" fontId="44" fillId="26" borderId="0" xfId="0" applyFont="1" applyFill="1" applyAlignment="1">
      <alignment vertical="center" wrapText="1"/>
    </xf>
    <xf numFmtId="0" fontId="0" fillId="26" borderId="22" xfId="0" applyFill="1" applyBorder="1"/>
    <xf numFmtId="0" fontId="0" fillId="26" borderId="94" xfId="0" applyFill="1" applyBorder="1"/>
    <xf numFmtId="0" fontId="0" fillId="26" borderId="67" xfId="0" applyFill="1" applyBorder="1"/>
    <xf numFmtId="0" fontId="0" fillId="26" borderId="73" xfId="0" applyFill="1" applyBorder="1"/>
    <xf numFmtId="0" fontId="28" fillId="26" borderId="95" xfId="0" applyFont="1" applyFill="1" applyBorder="1"/>
    <xf numFmtId="0" fontId="28" fillId="26" borderId="96" xfId="0" applyFont="1" applyFill="1" applyBorder="1"/>
    <xf numFmtId="0" fontId="28" fillId="26" borderId="97" xfId="0" applyFont="1" applyFill="1" applyBorder="1"/>
    <xf numFmtId="0" fontId="28" fillId="26" borderId="98" xfId="0" applyFont="1" applyFill="1" applyBorder="1"/>
    <xf numFmtId="0" fontId="28" fillId="26" borderId="99" xfId="0" applyFont="1" applyFill="1" applyBorder="1"/>
    <xf numFmtId="0" fontId="28" fillId="26" borderId="100" xfId="0" applyFont="1" applyFill="1" applyBorder="1"/>
    <xf numFmtId="0" fontId="28" fillId="26" borderId="101" xfId="0" applyFont="1" applyFill="1" applyBorder="1"/>
    <xf numFmtId="0" fontId="28" fillId="26" borderId="102" xfId="0" applyFont="1" applyFill="1" applyBorder="1"/>
    <xf numFmtId="3" fontId="42" fillId="28" borderId="103" xfId="68" applyNumberFormat="1" applyFont="1" applyFill="1" applyBorder="1" applyAlignment="1">
      <alignment horizontal="right" indent="1"/>
    </xf>
    <xf numFmtId="3" fontId="42" fillId="0" borderId="17" xfId="68" applyNumberFormat="1" applyFont="1" applyBorder="1" applyAlignment="1">
      <alignment horizontal="right" indent="1"/>
    </xf>
    <xf numFmtId="3" fontId="42" fillId="28" borderId="17" xfId="68" applyNumberFormat="1" applyFont="1" applyFill="1" applyBorder="1" applyAlignment="1">
      <alignment horizontal="right" indent="1"/>
    </xf>
    <xf numFmtId="3" fontId="51" fillId="27" borderId="27" xfId="68" applyNumberFormat="1" applyFont="1" applyFill="1" applyBorder="1" applyAlignment="1">
      <alignment horizontal="right" indent="1"/>
    </xf>
    <xf numFmtId="164" fontId="50" fillId="28" borderId="103" xfId="68" applyNumberFormat="1" applyFont="1" applyFill="1" applyBorder="1" applyAlignment="1">
      <alignment horizontal="right" indent="1"/>
    </xf>
    <xf numFmtId="164" fontId="50" fillId="0" borderId="17" xfId="68" applyNumberFormat="1" applyFont="1" applyBorder="1" applyAlignment="1">
      <alignment horizontal="right" indent="1"/>
    </xf>
    <xf numFmtId="164" fontId="50" fillId="28" borderId="17" xfId="68" applyNumberFormat="1" applyFont="1" applyFill="1" applyBorder="1" applyAlignment="1">
      <alignment horizontal="right" indent="1"/>
    </xf>
    <xf numFmtId="164" fontId="51" fillId="27" borderId="27" xfId="68" applyNumberFormat="1" applyFont="1" applyFill="1" applyBorder="1" applyAlignment="1">
      <alignment horizontal="right" indent="1"/>
    </xf>
    <xf numFmtId="0" fontId="51" fillId="27" borderId="77" xfId="68" applyFont="1" applyFill="1" applyBorder="1"/>
    <xf numFmtId="165" fontId="50" fillId="26" borderId="105" xfId="0" applyNumberFormat="1" applyFont="1" applyFill="1" applyBorder="1" applyAlignment="1">
      <alignment horizontal="right" vertical="center" indent="2"/>
    </xf>
    <xf numFmtId="165" fontId="50" fillId="28" borderId="105" xfId="0" applyNumberFormat="1" applyFont="1" applyFill="1" applyBorder="1" applyAlignment="1">
      <alignment horizontal="right" vertical="center" indent="2"/>
    </xf>
    <xf numFmtId="165" fontId="50" fillId="0" borderId="105" xfId="0" applyNumberFormat="1" applyFont="1" applyBorder="1" applyAlignment="1">
      <alignment horizontal="right" vertical="center" indent="2"/>
    </xf>
    <xf numFmtId="165" fontId="50" fillId="28" borderId="109" xfId="0" applyNumberFormat="1" applyFont="1" applyFill="1" applyBorder="1" applyAlignment="1">
      <alignment horizontal="right" vertical="center" indent="2"/>
    </xf>
    <xf numFmtId="165" fontId="51" fillId="27" borderId="108" xfId="68" applyNumberFormat="1" applyFont="1" applyFill="1" applyBorder="1" applyAlignment="1">
      <alignment horizontal="right" indent="2"/>
    </xf>
    <xf numFmtId="0" fontId="22" fillId="0" borderId="0" xfId="0" applyFont="1" applyAlignment="1">
      <alignment vertical="center" wrapText="1"/>
    </xf>
    <xf numFmtId="0" fontId="51" fillId="27" borderId="110" xfId="0" applyFont="1" applyFill="1" applyBorder="1" applyAlignment="1">
      <alignment horizontal="center" vertical="center" wrapText="1"/>
    </xf>
    <xf numFmtId="0" fontId="51" fillId="27" borderId="111" xfId="0" applyFont="1" applyFill="1" applyBorder="1" applyAlignment="1">
      <alignment horizontal="center" vertical="center" wrapText="1"/>
    </xf>
    <xf numFmtId="0" fontId="51" fillId="27" borderId="25" xfId="0" applyFont="1" applyFill="1" applyBorder="1" applyAlignment="1">
      <alignment horizontal="center" vertical="center" wrapText="1"/>
    </xf>
    <xf numFmtId="49" fontId="59" fillId="28" borderId="83" xfId="0" applyNumberFormat="1" applyFont="1" applyFill="1" applyBorder="1" applyAlignment="1">
      <alignment horizontal="center" vertical="center"/>
    </xf>
    <xf numFmtId="0" fontId="51" fillId="27" borderId="36" xfId="0" applyFont="1" applyFill="1" applyBorder="1" applyAlignment="1">
      <alignment horizontal="left"/>
    </xf>
    <xf numFmtId="0" fontId="51" fillId="27" borderId="39" xfId="0" applyFont="1" applyFill="1" applyBorder="1" applyAlignment="1">
      <alignment vertical="center"/>
    </xf>
    <xf numFmtId="3" fontId="50" fillId="28" borderId="71" xfId="0" applyNumberFormat="1" applyFont="1" applyFill="1" applyBorder="1" applyAlignment="1">
      <alignment horizontal="right" vertical="center" indent="1"/>
    </xf>
    <xf numFmtId="165" fontId="50" fillId="28" borderId="22" xfId="0" applyNumberFormat="1" applyFont="1" applyFill="1" applyBorder="1" applyAlignment="1">
      <alignment horizontal="right" vertical="center" indent="2"/>
    </xf>
    <xf numFmtId="3" fontId="50" fillId="0" borderId="17" xfId="0" applyNumberFormat="1" applyFont="1" applyBorder="1" applyAlignment="1">
      <alignment horizontal="right" vertical="center" indent="1"/>
    </xf>
    <xf numFmtId="165" fontId="50" fillId="0" borderId="22" xfId="0" applyNumberFormat="1" applyFont="1" applyBorder="1" applyAlignment="1">
      <alignment horizontal="right" vertical="center" indent="2"/>
    </xf>
    <xf numFmtId="165" fontId="51" fillId="27" borderId="73" xfId="0" applyNumberFormat="1" applyFont="1" applyFill="1" applyBorder="1" applyAlignment="1">
      <alignment horizontal="right" vertical="center" indent="2"/>
    </xf>
    <xf numFmtId="0" fontId="59" fillId="28" borderId="79" xfId="0" applyFont="1" applyFill="1" applyBorder="1" applyAlignment="1">
      <alignment horizontal="left" vertical="center" indent="1"/>
    </xf>
    <xf numFmtId="3" fontId="50" fillId="28" borderId="69" xfId="0" applyNumberFormat="1" applyFont="1" applyFill="1" applyBorder="1" applyAlignment="1">
      <alignment horizontal="right" vertical="center" indent="1"/>
    </xf>
    <xf numFmtId="3" fontId="50" fillId="28" borderId="14" xfId="0" applyNumberFormat="1" applyFont="1" applyFill="1" applyBorder="1" applyAlignment="1">
      <alignment horizontal="right" vertical="center" indent="2"/>
    </xf>
    <xf numFmtId="3" fontId="50" fillId="28" borderId="21" xfId="0" applyNumberFormat="1" applyFont="1" applyFill="1" applyBorder="1" applyAlignment="1">
      <alignment horizontal="right" vertical="center" indent="2"/>
    </xf>
    <xf numFmtId="0" fontId="51" fillId="27" borderId="37" xfId="68" applyFont="1" applyFill="1" applyBorder="1" applyAlignment="1">
      <alignment horizontal="center" vertical="center" wrapText="1"/>
    </xf>
    <xf numFmtId="165" fontId="50" fillId="28" borderId="71" xfId="0" applyNumberFormat="1" applyFont="1" applyFill="1" applyBorder="1" applyAlignment="1">
      <alignment horizontal="right" vertical="center" indent="1"/>
    </xf>
    <xf numFmtId="165" fontId="50" fillId="28" borderId="82" xfId="0" applyNumberFormat="1" applyFont="1" applyFill="1" applyBorder="1" applyAlignment="1">
      <alignment horizontal="right" vertical="center" indent="2"/>
    </xf>
    <xf numFmtId="165" fontId="50" fillId="28" borderId="71" xfId="0" applyNumberFormat="1" applyFont="1" applyFill="1" applyBorder="1" applyAlignment="1">
      <alignment horizontal="right" vertical="center" indent="2"/>
    </xf>
    <xf numFmtId="165" fontId="50" fillId="28" borderId="24" xfId="0" applyNumberFormat="1" applyFont="1" applyFill="1" applyBorder="1" applyAlignment="1">
      <alignment horizontal="right" vertical="center" indent="1"/>
    </xf>
    <xf numFmtId="165" fontId="50" fillId="28" borderId="17" xfId="0" applyNumberFormat="1" applyFont="1" applyFill="1" applyBorder="1" applyAlignment="1">
      <alignment horizontal="right" vertical="center" indent="2"/>
    </xf>
    <xf numFmtId="165" fontId="50" fillId="28" borderId="14" xfId="0" applyNumberFormat="1" applyFont="1" applyFill="1" applyBorder="1" applyAlignment="1">
      <alignment horizontal="right" vertical="center" indent="2"/>
    </xf>
    <xf numFmtId="165" fontId="50" fillId="28" borderId="21" xfId="0" applyNumberFormat="1" applyFont="1" applyFill="1" applyBorder="1" applyAlignment="1">
      <alignment horizontal="right" vertical="center" indent="2"/>
    </xf>
    <xf numFmtId="0" fontId="62" fillId="26" borderId="0" xfId="90" applyFont="1" applyFill="1" applyAlignment="1">
      <alignment vertical="top"/>
    </xf>
    <xf numFmtId="0" fontId="63" fillId="26" borderId="0" xfId="90" applyFont="1" applyFill="1" applyAlignment="1">
      <alignment vertical="top"/>
    </xf>
    <xf numFmtId="0" fontId="64" fillId="26" borderId="0" xfId="90" quotePrefix="1" applyFont="1" applyFill="1" applyAlignment="1">
      <alignment vertical="top"/>
    </xf>
    <xf numFmtId="0" fontId="65" fillId="26" borderId="0" xfId="61" applyFont="1" applyFill="1" applyBorder="1" applyAlignment="1" applyProtection="1">
      <alignment horizontal="left" vertical="top"/>
    </xf>
    <xf numFmtId="0" fontId="62" fillId="26" borderId="0" xfId="90" applyFont="1" applyFill="1" applyAlignment="1">
      <alignment vertical="top" wrapText="1"/>
    </xf>
    <xf numFmtId="0" fontId="66" fillId="26" borderId="0" xfId="90" applyFont="1" applyFill="1" applyAlignment="1">
      <alignment vertical="top"/>
    </xf>
    <xf numFmtId="0" fontId="67" fillId="31" borderId="0" xfId="90" applyFont="1" applyFill="1" applyAlignment="1">
      <alignment vertical="top"/>
    </xf>
    <xf numFmtId="0" fontId="68" fillId="31" borderId="0" xfId="90" applyFont="1" applyFill="1" applyAlignment="1">
      <alignment vertical="top"/>
    </xf>
    <xf numFmtId="0" fontId="69" fillId="26" borderId="0" xfId="90" quotePrefix="1" applyFont="1" applyFill="1" applyAlignment="1">
      <alignment vertical="top"/>
    </xf>
    <xf numFmtId="0" fontId="70" fillId="32" borderId="0" xfId="60" applyFont="1" applyFill="1" applyBorder="1" applyAlignment="1" applyProtection="1">
      <alignment horizontal="left" vertical="top" wrapText="1"/>
    </xf>
    <xf numFmtId="0" fontId="70" fillId="32" borderId="113" xfId="60" applyFont="1" applyFill="1" applyBorder="1" applyAlignment="1" applyProtection="1">
      <alignment horizontal="left" vertical="top" wrapText="1"/>
    </xf>
    <xf numFmtId="0" fontId="62" fillId="26" borderId="0" xfId="0" applyFont="1" applyFill="1"/>
    <xf numFmtId="0" fontId="71" fillId="32" borderId="0" xfId="60" applyFont="1" applyFill="1" applyBorder="1" applyAlignment="1" applyProtection="1">
      <alignment horizontal="left" vertical="top" wrapText="1"/>
    </xf>
    <xf numFmtId="0" fontId="71" fillId="32" borderId="113" xfId="60" applyFont="1" applyFill="1" applyBorder="1" applyAlignment="1" applyProtection="1">
      <alignment horizontal="left" vertical="top" wrapText="1"/>
    </xf>
    <xf numFmtId="0" fontId="72" fillId="0" borderId="0" xfId="0" applyFont="1"/>
    <xf numFmtId="0" fontId="0" fillId="0" borderId="0" xfId="0" applyAlignment="1">
      <alignment vertical="center"/>
    </xf>
    <xf numFmtId="0" fontId="52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6" fillId="0" borderId="0" xfId="68" applyFont="1" applyAlignment="1">
      <alignment vertical="center"/>
    </xf>
    <xf numFmtId="0" fontId="2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48" fillId="0" borderId="0" xfId="68" applyFont="1" applyAlignment="1">
      <alignment vertical="center"/>
    </xf>
    <xf numFmtId="0" fontId="48" fillId="0" borderId="0" xfId="68" applyFont="1" applyAlignment="1">
      <alignment horizontal="center" vertical="center"/>
    </xf>
    <xf numFmtId="0" fontId="56" fillId="27" borderId="39" xfId="68" applyFont="1" applyFill="1" applyBorder="1" applyAlignment="1">
      <alignment horizontal="right" vertical="center"/>
    </xf>
    <xf numFmtId="0" fontId="28" fillId="0" borderId="0" xfId="68" applyFont="1" applyAlignment="1">
      <alignment vertical="center"/>
    </xf>
    <xf numFmtId="165" fontId="28" fillId="0" borderId="0" xfId="68" applyNumberFormat="1" applyFont="1" applyAlignment="1">
      <alignment vertical="center"/>
    </xf>
    <xf numFmtId="0" fontId="22" fillId="0" borderId="0" xfId="0" applyFont="1"/>
    <xf numFmtId="0" fontId="74" fillId="0" borderId="0" xfId="0" applyFont="1"/>
    <xf numFmtId="3" fontId="1" fillId="28" borderId="138" xfId="68" applyNumberFormat="1" applyFont="1" applyFill="1" applyBorder="1" applyAlignment="1">
      <alignment horizontal="right" indent="1"/>
    </xf>
    <xf numFmtId="3" fontId="1" fillId="0" borderId="139" xfId="68" applyNumberFormat="1" applyFont="1" applyBorder="1" applyAlignment="1">
      <alignment horizontal="right" indent="1"/>
    </xf>
    <xf numFmtId="3" fontId="1" fillId="28" borderId="139" xfId="68" applyNumberFormat="1" applyFont="1" applyFill="1" applyBorder="1" applyAlignment="1">
      <alignment horizontal="right" indent="1"/>
    </xf>
    <xf numFmtId="3" fontId="51" fillId="27" borderId="140" xfId="68" applyNumberFormat="1" applyFont="1" applyFill="1" applyBorder="1" applyAlignment="1">
      <alignment horizontal="right" indent="1"/>
    </xf>
    <xf numFmtId="3" fontId="51" fillId="27" borderId="141" xfId="0" applyNumberFormat="1" applyFont="1" applyFill="1" applyBorder="1" applyAlignment="1">
      <alignment horizontal="right" vertical="center" indent="1"/>
    </xf>
    <xf numFmtId="164" fontId="51" fillId="27" borderId="140" xfId="131" applyNumberFormat="1" applyFont="1" applyFill="1" applyBorder="1" applyAlignment="1">
      <alignment horizontal="right" vertical="center" indent="1"/>
    </xf>
    <xf numFmtId="3" fontId="51" fillId="27" borderId="140" xfId="0" applyNumberFormat="1" applyFont="1" applyFill="1" applyBorder="1" applyAlignment="1">
      <alignment horizontal="right" vertical="center" indent="1"/>
    </xf>
    <xf numFmtId="3" fontId="50" fillId="28" borderId="142" xfId="0" applyNumberFormat="1" applyFont="1" applyFill="1" applyBorder="1" applyAlignment="1">
      <alignment horizontal="right" vertical="center" indent="1"/>
    </xf>
    <xf numFmtId="3" fontId="50" fillId="0" borderId="142" xfId="0" applyNumberFormat="1" applyFont="1" applyBorder="1" applyAlignment="1">
      <alignment horizontal="right" vertical="center" indent="1"/>
    </xf>
    <xf numFmtId="165" fontId="50" fillId="0" borderId="112" xfId="0" applyNumberFormat="1" applyFont="1" applyBorder="1" applyAlignment="1">
      <alignment horizontal="right" vertical="center" indent="2"/>
    </xf>
    <xf numFmtId="165" fontId="51" fillId="27" borderId="34" xfId="0" applyNumberFormat="1" applyFont="1" applyFill="1" applyBorder="1" applyAlignment="1">
      <alignment horizontal="right" vertical="center" indent="2"/>
    </xf>
    <xf numFmtId="165" fontId="1" fillId="28" borderId="138" xfId="68" applyNumberFormat="1" applyFont="1" applyFill="1" applyBorder="1" applyAlignment="1">
      <alignment horizontal="right" indent="1"/>
    </xf>
    <xf numFmtId="165" fontId="1" fillId="0" borderId="139" xfId="68" applyNumberFormat="1" applyFont="1" applyBorder="1" applyAlignment="1">
      <alignment horizontal="right" indent="1"/>
    </xf>
    <xf numFmtId="165" fontId="1" fillId="28" borderId="139" xfId="68" applyNumberFormat="1" applyFont="1" applyFill="1" applyBorder="1" applyAlignment="1">
      <alignment horizontal="right" indent="1"/>
    </xf>
    <xf numFmtId="165" fontId="51" fillId="27" borderId="140" xfId="68" applyNumberFormat="1" applyFont="1" applyFill="1" applyBorder="1" applyAlignment="1">
      <alignment horizontal="right" indent="1"/>
    </xf>
    <xf numFmtId="165" fontId="1" fillId="0" borderId="105" xfId="68" applyNumberFormat="1" applyFont="1" applyBorder="1" applyAlignment="1">
      <alignment horizontal="center"/>
    </xf>
    <xf numFmtId="165" fontId="1" fillId="28" borderId="105" xfId="68" applyNumberFormat="1" applyFont="1" applyFill="1" applyBorder="1" applyAlignment="1">
      <alignment horizontal="center"/>
    </xf>
    <xf numFmtId="165" fontId="51" fillId="27" borderId="106" xfId="0" applyNumberFormat="1" applyFont="1" applyFill="1" applyBorder="1" applyAlignment="1">
      <alignment horizontal="center" vertical="center"/>
    </xf>
    <xf numFmtId="165" fontId="51" fillId="27" borderId="108" xfId="131" applyNumberFormat="1" applyFont="1" applyFill="1" applyBorder="1" applyAlignment="1">
      <alignment horizontal="center" vertical="center"/>
    </xf>
    <xf numFmtId="165" fontId="51" fillId="27" borderId="37" xfId="0" applyNumberFormat="1" applyFont="1" applyFill="1" applyBorder="1" applyAlignment="1">
      <alignment horizontal="right" vertical="center" indent="1"/>
    </xf>
    <xf numFmtId="165" fontId="51" fillId="27" borderId="15" xfId="0" applyNumberFormat="1" applyFont="1" applyFill="1" applyBorder="1" applyAlignment="1">
      <alignment horizontal="right" vertical="center" indent="1"/>
    </xf>
    <xf numFmtId="165" fontId="51" fillId="27" borderId="40" xfId="0" applyNumberFormat="1" applyFont="1" applyFill="1" applyBorder="1" applyAlignment="1">
      <alignment horizontal="right" vertical="center" indent="1"/>
    </xf>
    <xf numFmtId="165" fontId="51" fillId="27" borderId="19" xfId="0" applyNumberFormat="1" applyFont="1" applyFill="1" applyBorder="1" applyAlignment="1">
      <alignment horizontal="right" vertical="center" indent="1"/>
    </xf>
    <xf numFmtId="165" fontId="51" fillId="27" borderId="41" xfId="0" applyNumberFormat="1" applyFont="1" applyFill="1" applyBorder="1" applyAlignment="1">
      <alignment horizontal="right" vertical="center" indent="1"/>
    </xf>
    <xf numFmtId="165" fontId="51" fillId="27" borderId="38" xfId="0" applyNumberFormat="1" applyFont="1" applyFill="1" applyBorder="1" applyAlignment="1">
      <alignment horizontal="right" vertical="center" indent="1"/>
    </xf>
    <xf numFmtId="165" fontId="50" fillId="28" borderId="42" xfId="68" applyNumberFormat="1" applyFont="1" applyFill="1" applyBorder="1" applyAlignment="1">
      <alignment horizontal="right" vertical="center" indent="1"/>
    </xf>
    <xf numFmtId="165" fontId="50" fillId="28" borderId="15" xfId="68" applyNumberFormat="1" applyFont="1" applyFill="1" applyBorder="1" applyAlignment="1">
      <alignment horizontal="right" vertical="center" indent="1"/>
    </xf>
    <xf numFmtId="165" fontId="50" fillId="28" borderId="43" xfId="68" applyNumberFormat="1" applyFont="1" applyFill="1" applyBorder="1" applyAlignment="1">
      <alignment horizontal="right" vertical="center" indent="1"/>
    </xf>
    <xf numFmtId="165" fontId="50" fillId="26" borderId="24" xfId="68" applyNumberFormat="1" applyFont="1" applyFill="1" applyBorder="1" applyAlignment="1">
      <alignment horizontal="right" vertical="center" indent="1"/>
    </xf>
    <xf numFmtId="165" fontId="50" fillId="26" borderId="17" xfId="68" applyNumberFormat="1" applyFont="1" applyFill="1" applyBorder="1" applyAlignment="1">
      <alignment horizontal="right" vertical="center" indent="1"/>
    </xf>
    <xf numFmtId="165" fontId="50" fillId="26" borderId="44" xfId="68" applyNumberFormat="1" applyFont="1" applyFill="1" applyBorder="1" applyAlignment="1">
      <alignment horizontal="right" vertical="center" indent="1"/>
    </xf>
    <xf numFmtId="165" fontId="50" fillId="28" borderId="24" xfId="68" applyNumberFormat="1" applyFont="1" applyFill="1" applyBorder="1" applyAlignment="1">
      <alignment horizontal="right" vertical="center" indent="1"/>
    </xf>
    <xf numFmtId="165" fontId="50" fillId="28" borderId="17" xfId="68" applyNumberFormat="1" applyFont="1" applyFill="1" applyBorder="1" applyAlignment="1">
      <alignment horizontal="right" vertical="center" indent="1"/>
    </xf>
    <xf numFmtId="165" fontId="50" fillId="28" borderId="44" xfId="68" applyNumberFormat="1" applyFont="1" applyFill="1" applyBorder="1" applyAlignment="1">
      <alignment horizontal="right" vertical="center" indent="1"/>
    </xf>
    <xf numFmtId="165" fontId="50" fillId="26" borderId="45" xfId="68" applyNumberFormat="1" applyFont="1" applyFill="1" applyBorder="1" applyAlignment="1">
      <alignment horizontal="right" vertical="center" indent="1"/>
    </xf>
    <xf numFmtId="165" fontId="51" fillId="27" borderId="46" xfId="0" applyNumberFormat="1" applyFont="1" applyFill="1" applyBorder="1" applyAlignment="1">
      <alignment horizontal="right" vertical="center" indent="1"/>
    </xf>
    <xf numFmtId="165" fontId="51" fillId="27" borderId="23" xfId="0" applyNumberFormat="1" applyFont="1" applyFill="1" applyBorder="1" applyAlignment="1">
      <alignment horizontal="right" vertical="center" indent="1"/>
    </xf>
    <xf numFmtId="165" fontId="51" fillId="27" borderId="47" xfId="0" applyNumberFormat="1" applyFont="1" applyFill="1" applyBorder="1" applyAlignment="1">
      <alignment horizontal="right" vertical="center" indent="1"/>
    </xf>
    <xf numFmtId="0" fontId="51" fillId="27" borderId="16" xfId="68" applyFont="1" applyFill="1" applyBorder="1" applyAlignment="1">
      <alignment horizontal="center" vertical="center" wrapText="1"/>
    </xf>
    <xf numFmtId="49" fontId="59" fillId="26" borderId="114" xfId="0" applyNumberFormat="1" applyFont="1" applyFill="1" applyBorder="1" applyAlignment="1">
      <alignment horizontal="center" vertical="center"/>
    </xf>
    <xf numFmtId="3" fontId="50" fillId="26" borderId="73" xfId="0" applyNumberFormat="1" applyFont="1" applyFill="1" applyBorder="1" applyAlignment="1">
      <alignment horizontal="right" vertical="center" indent="1"/>
    </xf>
    <xf numFmtId="164" fontId="50" fillId="26" borderId="115" xfId="0" applyNumberFormat="1" applyFont="1" applyFill="1" applyBorder="1" applyAlignment="1">
      <alignment horizontal="right" vertical="center" indent="2"/>
    </xf>
    <xf numFmtId="3" fontId="50" fillId="26" borderId="116" xfId="0" applyNumberFormat="1" applyFont="1" applyFill="1" applyBorder="1" applyAlignment="1">
      <alignment horizontal="right" vertical="center" indent="1"/>
    </xf>
    <xf numFmtId="164" fontId="50" fillId="26" borderId="117" xfId="0" applyNumberFormat="1" applyFont="1" applyFill="1" applyBorder="1" applyAlignment="1">
      <alignment horizontal="right" vertical="center" indent="2"/>
    </xf>
    <xf numFmtId="49" fontId="59" fillId="26" borderId="144" xfId="0" applyNumberFormat="1" applyFont="1" applyFill="1" applyBorder="1" applyAlignment="1">
      <alignment horizontal="center" vertical="center"/>
    </xf>
    <xf numFmtId="3" fontId="50" fillId="26" borderId="145" xfId="0" applyNumberFormat="1" applyFont="1" applyFill="1" applyBorder="1" applyAlignment="1">
      <alignment horizontal="right" vertical="center" indent="1"/>
    </xf>
    <xf numFmtId="3" fontId="50" fillId="26" borderId="146" xfId="0" applyNumberFormat="1" applyFont="1" applyFill="1" applyBorder="1" applyAlignment="1">
      <alignment horizontal="right" vertical="center" indent="1"/>
    </xf>
    <xf numFmtId="3" fontId="50" fillId="26" borderId="147" xfId="0" applyNumberFormat="1" applyFont="1" applyFill="1" applyBorder="1" applyAlignment="1">
      <alignment horizontal="right" vertical="center" indent="1"/>
    </xf>
    <xf numFmtId="3" fontId="50" fillId="26" borderId="148" xfId="0" applyNumberFormat="1" applyFont="1" applyFill="1" applyBorder="1" applyAlignment="1">
      <alignment horizontal="right" vertical="center" indent="1"/>
    </xf>
    <xf numFmtId="165" fontId="50" fillId="28" borderId="104" xfId="0" applyNumberFormat="1" applyFont="1" applyFill="1" applyBorder="1" applyAlignment="1">
      <alignment horizontal="center"/>
    </xf>
    <xf numFmtId="49" fontId="59" fillId="28" borderId="114" xfId="0" applyNumberFormat="1" applyFont="1" applyFill="1" applyBorder="1" applyAlignment="1">
      <alignment horizontal="center" vertical="center"/>
    </xf>
    <xf numFmtId="3" fontId="50" fillId="28" borderId="73" xfId="0" applyNumberFormat="1" applyFont="1" applyFill="1" applyBorder="1" applyAlignment="1">
      <alignment horizontal="right" vertical="center" indent="1"/>
    </xf>
    <xf numFmtId="164" fontId="50" fillId="28" borderId="115" xfId="0" applyNumberFormat="1" applyFont="1" applyFill="1" applyBorder="1" applyAlignment="1">
      <alignment horizontal="right" vertical="center" indent="2"/>
    </xf>
    <xf numFmtId="3" fontId="50" fillId="28" borderId="116" xfId="0" applyNumberFormat="1" applyFont="1" applyFill="1" applyBorder="1" applyAlignment="1">
      <alignment horizontal="right" vertical="center" indent="1"/>
    </xf>
    <xf numFmtId="164" fontId="50" fillId="28" borderId="117" xfId="0" applyNumberFormat="1" applyFont="1" applyFill="1" applyBorder="1" applyAlignment="1">
      <alignment horizontal="right" vertical="center" indent="2"/>
    </xf>
    <xf numFmtId="165" fontId="0" fillId="0" borderId="0" xfId="0" applyNumberFormat="1"/>
    <xf numFmtId="0" fontId="75" fillId="0" borderId="0" xfId="0" applyFont="1"/>
    <xf numFmtId="49" fontId="59" fillId="28" borderId="144" xfId="0" applyNumberFormat="1" applyFont="1" applyFill="1" applyBorder="1" applyAlignment="1">
      <alignment horizontal="center" vertical="center"/>
    </xf>
    <xf numFmtId="3" fontId="50" fillId="28" borderId="145" xfId="0" applyNumberFormat="1" applyFont="1" applyFill="1" applyBorder="1" applyAlignment="1">
      <alignment horizontal="right" vertical="center" indent="1"/>
    </xf>
    <xf numFmtId="3" fontId="50" fillId="28" borderId="146" xfId="0" applyNumberFormat="1" applyFont="1" applyFill="1" applyBorder="1" applyAlignment="1">
      <alignment horizontal="right" vertical="center" indent="1"/>
    </xf>
    <xf numFmtId="3" fontId="50" fillId="28" borderId="147" xfId="0" applyNumberFormat="1" applyFont="1" applyFill="1" applyBorder="1" applyAlignment="1">
      <alignment horizontal="right" vertical="center" indent="1"/>
    </xf>
    <xf numFmtId="3" fontId="50" fillId="28" borderId="148" xfId="0" applyNumberFormat="1" applyFont="1" applyFill="1" applyBorder="1" applyAlignment="1">
      <alignment horizontal="right" vertical="center" indent="1"/>
    </xf>
    <xf numFmtId="0" fontId="76" fillId="0" borderId="0" xfId="0" applyFont="1"/>
    <xf numFmtId="0" fontId="56" fillId="27" borderId="65" xfId="68" applyFont="1" applyFill="1" applyBorder="1" applyAlignment="1">
      <alignment vertical="center" wrapText="1"/>
    </xf>
    <xf numFmtId="0" fontId="56" fillId="27" borderId="125" xfId="68" applyFont="1" applyFill="1" applyBorder="1" applyAlignment="1">
      <alignment horizontal="right" vertical="top"/>
    </xf>
    <xf numFmtId="0" fontId="77" fillId="0" borderId="0" xfId="0" applyFont="1" applyAlignment="1">
      <alignment vertical="center"/>
    </xf>
    <xf numFmtId="0" fontId="76" fillId="0" borderId="0" xfId="68" applyFont="1"/>
    <xf numFmtId="0" fontId="70" fillId="32" borderId="172" xfId="150" applyFont="1" applyFill="1" applyBorder="1" applyAlignment="1" applyProtection="1">
      <alignment horizontal="left" vertical="top" wrapText="1"/>
    </xf>
    <xf numFmtId="0" fontId="78" fillId="26" borderId="0" xfId="0" applyFont="1" applyFill="1" applyAlignment="1">
      <alignment vertical="center"/>
    </xf>
    <xf numFmtId="0" fontId="78" fillId="0" borderId="0" xfId="0" applyFont="1" applyAlignment="1">
      <alignment vertical="center"/>
    </xf>
    <xf numFmtId="0" fontId="78" fillId="0" borderId="0" xfId="0" applyFont="1" applyAlignment="1">
      <alignment vertical="top"/>
    </xf>
    <xf numFmtId="0" fontId="71" fillId="32" borderId="172" xfId="60" applyFont="1" applyFill="1" applyBorder="1" applyAlignment="1" applyProtection="1">
      <alignment horizontal="left" vertical="top" wrapText="1"/>
    </xf>
    <xf numFmtId="0" fontId="69" fillId="26" borderId="0" xfId="90" quotePrefix="1" applyFont="1" applyFill="1" applyAlignment="1">
      <alignment horizontal="left" vertical="top" wrapText="1"/>
    </xf>
    <xf numFmtId="0" fontId="51" fillId="27" borderId="149" xfId="0" applyFont="1" applyFill="1" applyBorder="1" applyAlignment="1">
      <alignment horizontal="center" vertical="center" wrapText="1"/>
    </xf>
    <xf numFmtId="0" fontId="51" fillId="27" borderId="38" xfId="0" applyFont="1" applyFill="1" applyBorder="1" applyAlignment="1">
      <alignment horizontal="center" vertical="center" wrapText="1"/>
    </xf>
    <xf numFmtId="0" fontId="51" fillId="27" borderId="60" xfId="0" applyFont="1" applyFill="1" applyBorder="1" applyAlignment="1">
      <alignment horizontal="center" vertical="center" wrapText="1"/>
    </xf>
    <xf numFmtId="0" fontId="51" fillId="27" borderId="118" xfId="0" applyFont="1" applyFill="1" applyBorder="1" applyAlignment="1">
      <alignment horizontal="center" vertical="center"/>
    </xf>
    <xf numFmtId="0" fontId="51" fillId="27" borderId="119" xfId="0" applyFont="1" applyFill="1" applyBorder="1" applyAlignment="1">
      <alignment horizontal="center" vertical="center"/>
    </xf>
    <xf numFmtId="0" fontId="51" fillId="27" borderId="164" xfId="0" applyFont="1" applyFill="1" applyBorder="1" applyAlignment="1">
      <alignment horizontal="center" vertical="center" wrapText="1"/>
    </xf>
    <xf numFmtId="0" fontId="51" fillId="27" borderId="153" xfId="0" applyFont="1" applyFill="1" applyBorder="1" applyAlignment="1">
      <alignment horizontal="center" vertical="center" wrapText="1"/>
    </xf>
    <xf numFmtId="0" fontId="51" fillId="27" borderId="135" xfId="0" applyFont="1" applyFill="1" applyBorder="1" applyAlignment="1">
      <alignment horizontal="center" vertical="center" wrapText="1"/>
    </xf>
    <xf numFmtId="0" fontId="51" fillId="27" borderId="133" xfId="0" applyFont="1" applyFill="1" applyBorder="1" applyAlignment="1">
      <alignment horizontal="center" vertical="center" wrapText="1"/>
    </xf>
    <xf numFmtId="0" fontId="51" fillId="27" borderId="157" xfId="0" applyFont="1" applyFill="1" applyBorder="1" applyAlignment="1">
      <alignment horizontal="center" vertical="center" wrapText="1"/>
    </xf>
    <xf numFmtId="0" fontId="51" fillId="27" borderId="110" xfId="0" applyFont="1" applyFill="1" applyBorder="1" applyAlignment="1">
      <alignment horizontal="center" vertical="center" wrapText="1"/>
    </xf>
    <xf numFmtId="0" fontId="51" fillId="27" borderId="155" xfId="0" applyFont="1" applyFill="1" applyBorder="1" applyAlignment="1">
      <alignment horizontal="center" vertical="center" wrapText="1"/>
    </xf>
    <xf numFmtId="0" fontId="51" fillId="27" borderId="165" xfId="0" applyFont="1" applyFill="1" applyBorder="1" applyAlignment="1">
      <alignment horizontal="center" vertical="center"/>
    </xf>
    <xf numFmtId="0" fontId="51" fillId="27" borderId="170" xfId="0" applyFont="1" applyFill="1" applyBorder="1" applyAlignment="1">
      <alignment horizontal="center" vertical="center"/>
    </xf>
    <xf numFmtId="0" fontId="51" fillId="27" borderId="171" xfId="0" applyFont="1" applyFill="1" applyBorder="1" applyAlignment="1">
      <alignment horizontal="center" vertical="center"/>
    </xf>
    <xf numFmtId="0" fontId="51" fillId="27" borderId="166" xfId="68" applyFont="1" applyFill="1" applyBorder="1" applyAlignment="1">
      <alignment horizontal="center" vertical="center" wrapText="1"/>
    </xf>
    <xf numFmtId="0" fontId="51" fillId="27" borderId="50" xfId="68" applyFont="1" applyFill="1" applyBorder="1" applyAlignment="1">
      <alignment horizontal="center" vertical="center" wrapText="1"/>
    </xf>
    <xf numFmtId="0" fontId="51" fillId="27" borderId="167" xfId="68" applyFont="1" applyFill="1" applyBorder="1" applyAlignment="1">
      <alignment horizontal="center" vertical="center" wrapText="1"/>
    </xf>
    <xf numFmtId="0" fontId="51" fillId="27" borderId="168" xfId="68" applyFont="1" applyFill="1" applyBorder="1" applyAlignment="1">
      <alignment horizontal="center" vertical="center" wrapText="1"/>
    </xf>
    <xf numFmtId="0" fontId="51" fillId="27" borderId="169" xfId="68" applyFont="1" applyFill="1" applyBorder="1" applyAlignment="1">
      <alignment horizontal="center" vertical="center" wrapText="1"/>
    </xf>
    <xf numFmtId="0" fontId="51" fillId="27" borderId="38" xfId="68" applyFont="1" applyFill="1" applyBorder="1" applyAlignment="1">
      <alignment horizontal="center" vertical="center" wrapText="1"/>
    </xf>
    <xf numFmtId="0" fontId="51" fillId="27" borderId="19" xfId="68" applyFont="1" applyFill="1" applyBorder="1" applyAlignment="1">
      <alignment horizontal="center" vertical="center" wrapText="1"/>
    </xf>
    <xf numFmtId="0" fontId="51" fillId="27" borderId="10" xfId="68" applyFont="1" applyFill="1" applyBorder="1" applyAlignment="1">
      <alignment horizontal="center" vertical="center" wrapText="1"/>
    </xf>
    <xf numFmtId="0" fontId="51" fillId="27" borderId="143" xfId="68" applyFont="1" applyFill="1" applyBorder="1" applyAlignment="1">
      <alignment horizontal="center" vertical="center" wrapText="1"/>
    </xf>
    <xf numFmtId="0" fontId="51" fillId="27" borderId="156" xfId="68" applyFont="1" applyFill="1" applyBorder="1" applyAlignment="1">
      <alignment horizontal="center" vertical="center" wrapText="1"/>
    </xf>
    <xf numFmtId="0" fontId="51" fillId="27" borderId="12" xfId="68" applyFont="1" applyFill="1" applyBorder="1" applyAlignment="1">
      <alignment horizontal="center" vertical="center" wrapText="1"/>
    </xf>
    <xf numFmtId="0" fontId="56" fillId="24" borderId="21" xfId="0" applyFont="1" applyFill="1" applyBorder="1" applyAlignment="1">
      <alignment horizontal="center" vertical="center" wrapText="1"/>
    </xf>
    <xf numFmtId="0" fontId="56" fillId="30" borderId="65" xfId="0" applyFont="1" applyFill="1" applyBorder="1" applyAlignment="1">
      <alignment horizontal="left" vertical="center" indent="1"/>
    </xf>
    <xf numFmtId="0" fontId="56" fillId="30" borderId="120" xfId="0" applyFont="1" applyFill="1" applyBorder="1" applyAlignment="1">
      <alignment horizontal="left" vertical="center" indent="1"/>
    </xf>
    <xf numFmtId="0" fontId="56" fillId="30" borderId="36" xfId="0" applyFont="1" applyFill="1" applyBorder="1" applyAlignment="1">
      <alignment horizontal="left" vertical="center" wrapText="1" indent="1"/>
    </xf>
    <xf numFmtId="0" fontId="51" fillId="27" borderId="94" xfId="0" applyFont="1" applyFill="1" applyBorder="1" applyAlignment="1">
      <alignment horizontal="left" vertical="center" indent="1"/>
    </xf>
    <xf numFmtId="0" fontId="51" fillId="27" borderId="77" xfId="0" applyFont="1" applyFill="1" applyBorder="1" applyAlignment="1">
      <alignment horizontal="left" vertical="center" indent="1"/>
    </xf>
    <xf numFmtId="0" fontId="56" fillId="24" borderId="157" xfId="0" applyFont="1" applyFill="1" applyBorder="1" applyAlignment="1">
      <alignment horizontal="center" vertical="center" wrapText="1"/>
    </xf>
    <xf numFmtId="0" fontId="56" fillId="24" borderId="14" xfId="0" applyFont="1" applyFill="1" applyBorder="1" applyAlignment="1">
      <alignment horizontal="center" vertical="center" wrapText="1"/>
    </xf>
    <xf numFmtId="0" fontId="51" fillId="27" borderId="20" xfId="0" applyFont="1" applyFill="1" applyBorder="1" applyAlignment="1">
      <alignment horizontal="center" vertical="center"/>
    </xf>
    <xf numFmtId="0" fontId="51" fillId="27" borderId="66" xfId="0" applyFont="1" applyFill="1" applyBorder="1" applyAlignment="1">
      <alignment horizontal="center" vertical="center"/>
    </xf>
    <xf numFmtId="0" fontId="51" fillId="27" borderId="36" xfId="0" applyFont="1" applyFill="1" applyBorder="1" applyAlignment="1">
      <alignment horizontal="center" vertical="center"/>
    </xf>
    <xf numFmtId="0" fontId="51" fillId="27" borderId="39" xfId="0" applyFont="1" applyFill="1" applyBorder="1" applyAlignment="1">
      <alignment horizontal="center" vertical="center"/>
    </xf>
    <xf numFmtId="0" fontId="59" fillId="28" borderId="36" xfId="68" applyFont="1" applyFill="1" applyBorder="1" applyAlignment="1">
      <alignment horizontal="left" indent="1"/>
    </xf>
    <xf numFmtId="0" fontId="59" fillId="28" borderId="56" xfId="68" applyFont="1" applyFill="1" applyBorder="1" applyAlignment="1">
      <alignment horizontal="left" indent="1"/>
    </xf>
    <xf numFmtId="0" fontId="59" fillId="0" borderId="121" xfId="68" applyFont="1" applyBorder="1" applyAlignment="1">
      <alignment horizontal="center" vertical="center" wrapText="1"/>
    </xf>
    <xf numFmtId="0" fontId="59" fillId="0" borderId="122" xfId="68" applyFont="1" applyBorder="1" applyAlignment="1">
      <alignment horizontal="center" vertical="center" wrapText="1"/>
    </xf>
    <xf numFmtId="0" fontId="59" fillId="0" borderId="123" xfId="68" applyFont="1" applyBorder="1" applyAlignment="1">
      <alignment horizontal="center" vertical="center" wrapText="1"/>
    </xf>
    <xf numFmtId="0" fontId="59" fillId="0" borderId="36" xfId="68" applyFont="1" applyBorder="1" applyAlignment="1">
      <alignment horizontal="left" indent="1"/>
    </xf>
    <xf numFmtId="0" fontId="59" fillId="0" borderId="56" xfId="68" applyFont="1" applyBorder="1" applyAlignment="1">
      <alignment horizontal="left" indent="1"/>
    </xf>
    <xf numFmtId="0" fontId="51" fillId="27" borderId="94" xfId="68" applyFont="1" applyFill="1" applyBorder="1" applyAlignment="1">
      <alignment horizontal="left" indent="1"/>
    </xf>
    <xf numFmtId="0" fontId="51" fillId="27" borderId="77" xfId="68" applyFont="1" applyFill="1" applyBorder="1" applyAlignment="1">
      <alignment horizontal="left" indent="1"/>
    </xf>
    <xf numFmtId="0" fontId="51" fillId="27" borderId="136" xfId="68" applyFont="1" applyFill="1" applyBorder="1" applyAlignment="1">
      <alignment horizontal="center" vertical="center"/>
    </xf>
    <xf numFmtId="0" fontId="51" fillId="27" borderId="137" xfId="68" applyFont="1" applyFill="1" applyBorder="1" applyAlignment="1">
      <alignment horizontal="center" vertical="center"/>
    </xf>
    <xf numFmtId="0" fontId="59" fillId="28" borderId="20" xfId="68" applyFont="1" applyFill="1" applyBorder="1" applyAlignment="1">
      <alignment horizontal="left" indent="1"/>
    </xf>
    <xf numFmtId="0" fontId="59" fillId="28" borderId="84" xfId="68" applyFont="1" applyFill="1" applyBorder="1" applyAlignment="1">
      <alignment horizontal="left" indent="1"/>
    </xf>
    <xf numFmtId="0" fontId="59" fillId="0" borderId="94" xfId="68" applyFont="1" applyBorder="1" applyAlignment="1">
      <alignment horizontal="center" vertical="center" wrapText="1"/>
    </xf>
    <xf numFmtId="0" fontId="59" fillId="0" borderId="67" xfId="68" applyFont="1" applyBorder="1" applyAlignment="1">
      <alignment horizontal="center" vertical="center" wrapText="1"/>
    </xf>
    <xf numFmtId="0" fontId="59" fillId="0" borderId="73" xfId="68" applyFont="1" applyBorder="1" applyAlignment="1">
      <alignment horizontal="center" vertical="center" wrapText="1"/>
    </xf>
    <xf numFmtId="0" fontId="56" fillId="24" borderId="124" xfId="0" applyFont="1" applyFill="1" applyBorder="1" applyAlignment="1">
      <alignment horizontal="center" vertical="center" wrapText="1"/>
    </xf>
    <xf numFmtId="0" fontId="56" fillId="24" borderId="107" xfId="0" applyFont="1" applyFill="1" applyBorder="1" applyAlignment="1">
      <alignment horizontal="center" vertical="center" wrapText="1"/>
    </xf>
    <xf numFmtId="0" fontId="51" fillId="27" borderId="103" xfId="68" applyFont="1" applyFill="1" applyBorder="1" applyAlignment="1">
      <alignment horizontal="center" vertical="center"/>
    </xf>
    <xf numFmtId="0" fontId="51" fillId="27" borderId="27" xfId="68" applyFont="1" applyFill="1" applyBorder="1" applyAlignment="1">
      <alignment horizontal="center" vertical="center"/>
    </xf>
    <xf numFmtId="0" fontId="51" fillId="27" borderId="65" xfId="68" applyFont="1" applyFill="1" applyBorder="1" applyAlignment="1">
      <alignment horizontal="left" indent="1"/>
    </xf>
    <xf numFmtId="0" fontId="51" fillId="27" borderId="125" xfId="68" applyFont="1" applyFill="1" applyBorder="1" applyAlignment="1">
      <alignment horizontal="left" indent="1"/>
    </xf>
    <xf numFmtId="0" fontId="51" fillId="27" borderId="85" xfId="68" applyFont="1" applyFill="1" applyBorder="1" applyAlignment="1">
      <alignment horizontal="center" vertical="center"/>
    </xf>
    <xf numFmtId="0" fontId="51" fillId="27" borderId="28" xfId="68" applyFont="1" applyFill="1" applyBorder="1" applyAlignment="1">
      <alignment horizontal="center" vertical="center"/>
    </xf>
    <xf numFmtId="0" fontId="51" fillId="27" borderId="152" xfId="68" applyFont="1" applyFill="1" applyBorder="1" applyAlignment="1">
      <alignment horizontal="center" vertical="center"/>
    </xf>
    <xf numFmtId="0" fontId="51" fillId="27" borderId="126" xfId="0" applyFont="1" applyFill="1" applyBorder="1" applyAlignment="1">
      <alignment horizontal="left" vertical="center" wrapText="1" indent="1"/>
    </xf>
    <xf numFmtId="0" fontId="51" fillId="27" borderId="61" xfId="0" applyFont="1" applyFill="1" applyBorder="1" applyAlignment="1">
      <alignment horizontal="left" vertical="center" wrapText="1" indent="1"/>
    </xf>
    <xf numFmtId="0" fontId="56" fillId="24" borderId="93" xfId="0" applyFont="1" applyFill="1" applyBorder="1" applyAlignment="1">
      <alignment horizontal="center" vertical="center" wrapText="1"/>
    </xf>
    <xf numFmtId="0" fontId="56" fillId="24" borderId="22" xfId="0" applyFont="1" applyFill="1" applyBorder="1" applyAlignment="1">
      <alignment horizontal="center" vertical="center" wrapText="1"/>
    </xf>
    <xf numFmtId="3" fontId="59" fillId="0" borderId="36" xfId="81" applyNumberFormat="1" applyFont="1" applyBorder="1" applyAlignment="1">
      <alignment horizontal="left" vertical="center" indent="1"/>
    </xf>
    <xf numFmtId="3" fontId="59" fillId="0" borderId="71" xfId="81" applyNumberFormat="1" applyFont="1" applyBorder="1" applyAlignment="1">
      <alignment horizontal="left" vertical="center" indent="1"/>
    </xf>
    <xf numFmtId="3" fontId="59" fillId="28" borderId="36" xfId="81" applyNumberFormat="1" applyFont="1" applyFill="1" applyBorder="1" applyAlignment="1">
      <alignment horizontal="left" vertical="center" indent="1"/>
    </xf>
    <xf numFmtId="3" fontId="59" fillId="28" borderId="71" xfId="81" applyNumberFormat="1" applyFont="1" applyFill="1" applyBorder="1" applyAlignment="1">
      <alignment horizontal="left" vertical="center" indent="1"/>
    </xf>
    <xf numFmtId="0" fontId="51" fillId="27" borderId="136" xfId="0" applyFont="1" applyFill="1" applyBorder="1" applyAlignment="1">
      <alignment horizontal="center" vertical="center"/>
    </xf>
    <xf numFmtId="0" fontId="51" fillId="27" borderId="137" xfId="0" applyFont="1" applyFill="1" applyBorder="1" applyAlignment="1">
      <alignment horizontal="center" vertical="center"/>
    </xf>
    <xf numFmtId="0" fontId="51" fillId="27" borderId="103" xfId="0" applyFont="1" applyFill="1" applyBorder="1" applyAlignment="1">
      <alignment horizontal="center" vertical="center"/>
    </xf>
    <xf numFmtId="0" fontId="51" fillId="27" borderId="17" xfId="0" applyFont="1" applyFill="1" applyBorder="1" applyAlignment="1">
      <alignment horizontal="center" vertical="center"/>
    </xf>
    <xf numFmtId="3" fontId="59" fillId="0" borderId="127" xfId="81" applyNumberFormat="1" applyFont="1" applyBorder="1" applyAlignment="1">
      <alignment horizontal="left" vertical="center" indent="1"/>
    </xf>
    <xf numFmtId="3" fontId="59" fillId="0" borderId="74" xfId="81" applyNumberFormat="1" applyFont="1" applyBorder="1" applyAlignment="1">
      <alignment horizontal="left" vertical="center" indent="1"/>
    </xf>
    <xf numFmtId="0" fontId="51" fillId="27" borderId="159" xfId="68" applyFont="1" applyFill="1" applyBorder="1" applyAlignment="1">
      <alignment horizontal="center" vertical="center" wrapText="1"/>
    </xf>
    <xf numFmtId="0" fontId="51" fillId="27" borderId="137" xfId="68" applyFont="1" applyFill="1" applyBorder="1" applyAlignment="1">
      <alignment horizontal="center" vertical="center" wrapText="1"/>
    </xf>
    <xf numFmtId="0" fontId="51" fillId="27" borderId="154" xfId="68" applyFont="1" applyFill="1" applyBorder="1" applyAlignment="1">
      <alignment horizontal="center" vertical="center" wrapText="1"/>
    </xf>
    <xf numFmtId="0" fontId="51" fillId="27" borderId="60" xfId="68" applyFont="1" applyFill="1" applyBorder="1" applyAlignment="1">
      <alignment horizontal="center" vertical="center" wrapText="1"/>
    </xf>
    <xf numFmtId="0" fontId="51" fillId="27" borderId="158" xfId="0" applyFont="1" applyFill="1" applyBorder="1" applyAlignment="1">
      <alignment horizontal="left" vertical="center"/>
    </xf>
    <xf numFmtId="0" fontId="51" fillId="27" borderId="119" xfId="0" applyFont="1" applyFill="1" applyBorder="1" applyAlignment="1">
      <alignment horizontal="left" vertical="center"/>
    </xf>
    <xf numFmtId="0" fontId="51" fillId="27" borderId="26" xfId="68" applyFont="1" applyFill="1" applyBorder="1" applyAlignment="1">
      <alignment horizontal="center" vertical="center" wrapText="1"/>
    </xf>
    <xf numFmtId="0" fontId="51" fillId="27" borderId="49" xfId="68" applyFont="1" applyFill="1" applyBorder="1" applyAlignment="1">
      <alignment horizontal="center" vertical="center" wrapText="1"/>
    </xf>
    <xf numFmtId="0" fontId="51" fillId="27" borderId="37" xfId="68" applyFont="1" applyFill="1" applyBorder="1" applyAlignment="1">
      <alignment horizontal="center" vertical="center" wrapText="1"/>
    </xf>
    <xf numFmtId="0" fontId="51" fillId="27" borderId="125" xfId="68" applyFont="1" applyFill="1" applyBorder="1" applyAlignment="1">
      <alignment horizontal="center" vertical="center" wrapText="1"/>
    </xf>
    <xf numFmtId="0" fontId="51" fillId="27" borderId="128" xfId="68" applyFont="1" applyFill="1" applyBorder="1" applyAlignment="1">
      <alignment horizontal="center" vertical="center" wrapText="1"/>
    </xf>
    <xf numFmtId="0" fontId="51" fillId="27" borderId="68" xfId="68" applyFont="1" applyFill="1" applyBorder="1" applyAlignment="1">
      <alignment horizontal="center" vertical="center" wrapText="1"/>
    </xf>
    <xf numFmtId="0" fontId="51" fillId="27" borderId="130" xfId="68" applyFont="1" applyFill="1" applyBorder="1" applyAlignment="1">
      <alignment horizontal="center" vertical="center" wrapText="1"/>
    </xf>
    <xf numFmtId="0" fontId="51" fillId="27" borderId="52" xfId="68" applyFont="1" applyFill="1" applyBorder="1" applyAlignment="1">
      <alignment horizontal="center" vertical="center" wrapText="1"/>
    </xf>
    <xf numFmtId="0" fontId="51" fillId="27" borderId="51" xfId="68" applyFont="1" applyFill="1" applyBorder="1" applyAlignment="1">
      <alignment horizontal="center" vertical="center" wrapText="1"/>
    </xf>
    <xf numFmtId="0" fontId="56" fillId="24" borderId="153" xfId="68" applyFont="1" applyFill="1" applyBorder="1" applyAlignment="1">
      <alignment horizontal="center" vertical="center" wrapText="1"/>
    </xf>
    <xf numFmtId="0" fontId="56" fillId="24" borderId="135" xfId="68" applyFont="1" applyFill="1" applyBorder="1" applyAlignment="1">
      <alignment horizontal="center" vertical="center" wrapText="1"/>
    </xf>
    <xf numFmtId="0" fontId="56" fillId="24" borderId="128" xfId="68" applyFont="1" applyFill="1" applyBorder="1" applyAlignment="1">
      <alignment horizontal="center" vertical="center" wrapText="1"/>
    </xf>
    <xf numFmtId="0" fontId="56" fillId="24" borderId="68" xfId="68" applyFont="1" applyFill="1" applyBorder="1" applyAlignment="1">
      <alignment horizontal="center" vertical="center" wrapText="1"/>
    </xf>
    <xf numFmtId="0" fontId="56" fillId="24" borderId="91" xfId="68" applyFont="1" applyFill="1" applyBorder="1" applyAlignment="1">
      <alignment horizontal="center" vertical="center" wrapText="1"/>
    </xf>
    <xf numFmtId="0" fontId="56" fillId="24" borderId="51" xfId="68" applyFont="1" applyFill="1" applyBorder="1" applyAlignment="1">
      <alignment horizontal="center" vertical="center" wrapText="1"/>
    </xf>
    <xf numFmtId="0" fontId="56" fillId="24" borderId="129" xfId="68" applyFont="1" applyFill="1" applyBorder="1" applyAlignment="1">
      <alignment horizontal="center" vertical="center" wrapText="1"/>
    </xf>
    <xf numFmtId="0" fontId="56" fillId="24" borderId="25" xfId="68" applyFont="1" applyFill="1" applyBorder="1" applyAlignment="1">
      <alignment horizontal="center" vertical="center" wrapText="1"/>
    </xf>
    <xf numFmtId="0" fontId="56" fillId="24" borderId="35" xfId="68" applyFont="1" applyFill="1" applyBorder="1" applyAlignment="1">
      <alignment horizontal="center" vertical="center" wrapText="1"/>
    </xf>
    <xf numFmtId="0" fontId="56" fillId="24" borderId="15" xfId="68" applyFont="1" applyFill="1" applyBorder="1" applyAlignment="1">
      <alignment horizontal="center" vertical="center" wrapText="1"/>
    </xf>
    <xf numFmtId="0" fontId="56" fillId="24" borderId="40" xfId="68" applyFont="1" applyFill="1" applyBorder="1" applyAlignment="1">
      <alignment horizontal="center" vertical="center" wrapText="1"/>
    </xf>
    <xf numFmtId="3" fontId="51" fillId="27" borderId="126" xfId="81" applyNumberFormat="1" applyFont="1" applyFill="1" applyBorder="1" applyAlignment="1">
      <alignment horizontal="left" vertical="center" indent="1"/>
    </xf>
    <xf numFmtId="3" fontId="51" fillId="27" borderId="61" xfId="81" applyNumberFormat="1" applyFont="1" applyFill="1" applyBorder="1" applyAlignment="1">
      <alignment horizontal="left" vertical="center" indent="1"/>
    </xf>
    <xf numFmtId="3" fontId="59" fillId="28" borderId="131" xfId="81" applyNumberFormat="1" applyFont="1" applyFill="1" applyBorder="1" applyAlignment="1">
      <alignment horizontal="left" vertical="center" indent="1"/>
    </xf>
    <xf numFmtId="3" fontId="59" fillId="28" borderId="55" xfId="81" applyNumberFormat="1" applyFont="1" applyFill="1" applyBorder="1" applyAlignment="1">
      <alignment horizontal="left" vertical="center" indent="1"/>
    </xf>
    <xf numFmtId="3" fontId="59" fillId="26" borderId="36" xfId="81" applyNumberFormat="1" applyFont="1" applyFill="1" applyBorder="1" applyAlignment="1">
      <alignment horizontal="left" vertical="center" indent="1"/>
    </xf>
    <xf numFmtId="3" fontId="59" fillId="26" borderId="56" xfId="81" applyNumberFormat="1" applyFont="1" applyFill="1" applyBorder="1" applyAlignment="1">
      <alignment horizontal="left" vertical="center" indent="1"/>
    </xf>
    <xf numFmtId="3" fontId="51" fillId="27" borderId="132" xfId="81" applyNumberFormat="1" applyFont="1" applyFill="1" applyBorder="1" applyAlignment="1">
      <alignment horizontal="left" vertical="center" indent="1"/>
    </xf>
    <xf numFmtId="3" fontId="51" fillId="27" borderId="50" xfId="81" applyNumberFormat="1" applyFont="1" applyFill="1" applyBorder="1" applyAlignment="1">
      <alignment horizontal="left" vertical="center" indent="1"/>
    </xf>
    <xf numFmtId="3" fontId="51" fillId="27" borderId="131" xfId="81" applyNumberFormat="1" applyFont="1" applyFill="1" applyBorder="1" applyAlignment="1">
      <alignment horizontal="left" vertical="center" indent="1"/>
    </xf>
    <xf numFmtId="3" fontId="51" fillId="27" borderId="49" xfId="81" applyNumberFormat="1" applyFont="1" applyFill="1" applyBorder="1" applyAlignment="1">
      <alignment horizontal="left" vertical="center" indent="1"/>
    </xf>
    <xf numFmtId="3" fontId="59" fillId="26" borderId="65" xfId="81" applyNumberFormat="1" applyFont="1" applyFill="1" applyBorder="1" applyAlignment="1">
      <alignment horizontal="left" vertical="center" indent="1"/>
    </xf>
    <xf numFmtId="3" fontId="59" fillId="26" borderId="120" xfId="81" applyNumberFormat="1" applyFont="1" applyFill="1" applyBorder="1" applyAlignment="1">
      <alignment horizontal="left" vertical="center" indent="1"/>
    </xf>
    <xf numFmtId="0" fontId="56" fillId="24" borderId="160" xfId="68" applyFont="1" applyFill="1" applyBorder="1" applyAlignment="1">
      <alignment horizontal="center" vertical="center" wrapText="1"/>
    </xf>
    <xf numFmtId="0" fontId="56" fillId="24" borderId="162" xfId="68" applyFont="1" applyFill="1" applyBorder="1" applyAlignment="1">
      <alignment horizontal="center" vertical="center" wrapText="1"/>
    </xf>
    <xf numFmtId="0" fontId="56" fillId="24" borderId="161" xfId="68" applyFont="1" applyFill="1" applyBorder="1" applyAlignment="1">
      <alignment horizontal="center" vertical="center" wrapText="1"/>
    </xf>
    <xf numFmtId="0" fontId="56" fillId="24" borderId="133" xfId="68" applyFont="1" applyFill="1" applyBorder="1" applyAlignment="1">
      <alignment horizontal="center" vertical="center" wrapText="1"/>
    </xf>
    <xf numFmtId="0" fontId="56" fillId="24" borderId="134" xfId="68" applyFont="1" applyFill="1" applyBorder="1" applyAlignment="1">
      <alignment horizontal="center" vertical="center" wrapText="1"/>
    </xf>
    <xf numFmtId="0" fontId="56" fillId="24" borderId="49" xfId="68" applyFont="1" applyFill="1" applyBorder="1" applyAlignment="1">
      <alignment horizontal="center" vertical="center" wrapText="1"/>
    </xf>
    <xf numFmtId="0" fontId="56" fillId="24" borderId="125" xfId="68" applyFont="1" applyFill="1" applyBorder="1" applyAlignment="1">
      <alignment horizontal="center" vertical="center" wrapText="1"/>
    </xf>
    <xf numFmtId="0" fontId="56" fillId="24" borderId="59" xfId="68" applyFont="1" applyFill="1" applyBorder="1" applyAlignment="1">
      <alignment horizontal="center" vertical="center" wrapText="1"/>
    </xf>
    <xf numFmtId="0" fontId="56" fillId="24" borderId="130" xfId="68" applyFont="1" applyFill="1" applyBorder="1" applyAlignment="1">
      <alignment horizontal="center" vertical="center" wrapText="1"/>
    </xf>
    <xf numFmtId="0" fontId="51" fillId="27" borderId="141" xfId="68" applyFont="1" applyFill="1" applyBorder="1" applyAlignment="1">
      <alignment horizontal="center" vertical="center" wrapText="1"/>
    </xf>
    <xf numFmtId="0" fontId="51" fillId="27" borderId="163" xfId="68" applyFont="1" applyFill="1" applyBorder="1" applyAlignment="1">
      <alignment horizontal="center" vertical="center" wrapText="1"/>
    </xf>
    <xf numFmtId="0" fontId="51" fillId="27" borderId="164" xfId="68" applyFont="1" applyFill="1" applyBorder="1" applyAlignment="1">
      <alignment horizontal="center" vertical="center" wrapText="1"/>
    </xf>
    <xf numFmtId="0" fontId="51" fillId="27" borderId="153" xfId="68" applyFont="1" applyFill="1" applyBorder="1" applyAlignment="1">
      <alignment horizontal="center" vertical="center" wrapText="1"/>
    </xf>
    <xf numFmtId="0" fontId="51" fillId="27" borderId="135" xfId="68" applyFont="1" applyFill="1" applyBorder="1" applyAlignment="1">
      <alignment horizontal="center" vertical="center" wrapText="1"/>
    </xf>
    <xf numFmtId="0" fontId="51" fillId="27" borderId="129" xfId="68" applyFont="1" applyFill="1" applyBorder="1" applyAlignment="1">
      <alignment horizontal="center" vertical="center" wrapText="1"/>
    </xf>
    <xf numFmtId="0" fontId="51" fillId="27" borderId="53" xfId="68" applyFont="1" applyFill="1" applyBorder="1" applyAlignment="1">
      <alignment horizontal="center" vertical="center" wrapText="1"/>
    </xf>
    <xf numFmtId="0" fontId="51" fillId="27" borderId="150" xfId="68" applyFont="1" applyFill="1" applyBorder="1" applyAlignment="1">
      <alignment horizontal="center" vertical="center" wrapText="1"/>
    </xf>
    <xf numFmtId="0" fontId="51" fillId="27" borderId="149" xfId="68" applyFont="1" applyFill="1" applyBorder="1" applyAlignment="1">
      <alignment horizontal="center" vertical="center" wrapText="1"/>
    </xf>
    <xf numFmtId="3" fontId="59" fillId="28" borderId="132" xfId="81" applyNumberFormat="1" applyFont="1" applyFill="1" applyBorder="1" applyAlignment="1">
      <alignment horizontal="left" vertical="center" indent="1"/>
    </xf>
    <xf numFmtId="3" fontId="59" fillId="28" borderId="151" xfId="81" applyNumberFormat="1" applyFont="1" applyFill="1" applyBorder="1" applyAlignment="1">
      <alignment horizontal="left" vertical="center" indent="1"/>
    </xf>
  </cellXfs>
  <cellStyles count="151">
    <cellStyle name="20% - Énfasis1" xfId="1" builtinId="30" customBuiltin="1"/>
    <cellStyle name="20% - Énfasis1 2" xfId="2" xr:uid="{00000000-0005-0000-0000-000001000000}"/>
    <cellStyle name="20% - Énfasis2" xfId="3" builtinId="34" customBuiltin="1"/>
    <cellStyle name="20% - Énfasis2 2" xfId="4" xr:uid="{00000000-0005-0000-0000-000003000000}"/>
    <cellStyle name="20% - Énfasis3" xfId="5" builtinId="38" customBuiltin="1"/>
    <cellStyle name="20% - Énfasis3 2" xfId="6" xr:uid="{00000000-0005-0000-0000-000005000000}"/>
    <cellStyle name="20% - Énfasis4" xfId="7" builtinId="42" customBuiltin="1"/>
    <cellStyle name="20% - Énfasis4 2" xfId="8" xr:uid="{00000000-0005-0000-0000-000007000000}"/>
    <cellStyle name="20% - Énfasis5" xfId="9" builtinId="46" customBuiltin="1"/>
    <cellStyle name="20% - Énfasis5 2" xfId="10" xr:uid="{00000000-0005-0000-0000-000009000000}"/>
    <cellStyle name="20% - Énfasis6" xfId="11" builtinId="50" customBuiltin="1"/>
    <cellStyle name="20% - Énfasis6 2" xfId="12" xr:uid="{00000000-0005-0000-0000-00000B000000}"/>
    <cellStyle name="40% - Énfasis1" xfId="13" builtinId="31" customBuiltin="1"/>
    <cellStyle name="40% - Énfasis1 2" xfId="14" xr:uid="{00000000-0005-0000-0000-00000D000000}"/>
    <cellStyle name="40% - Énfasis2" xfId="15" builtinId="35" customBuiltin="1"/>
    <cellStyle name="40% - Énfasis2 2" xfId="16" xr:uid="{00000000-0005-0000-0000-00000F000000}"/>
    <cellStyle name="40% - Énfasis3" xfId="17" builtinId="39" customBuiltin="1"/>
    <cellStyle name="40% - Énfasis3 2" xfId="18" xr:uid="{00000000-0005-0000-0000-000011000000}"/>
    <cellStyle name="40% - Énfasis4" xfId="19" builtinId="43" customBuiltin="1"/>
    <cellStyle name="40% - Énfasis4 2" xfId="20" xr:uid="{00000000-0005-0000-0000-000013000000}"/>
    <cellStyle name="40% - Énfasis5" xfId="21" builtinId="47" customBuiltin="1"/>
    <cellStyle name="40% - Énfasis5 2" xfId="22" xr:uid="{00000000-0005-0000-0000-000015000000}"/>
    <cellStyle name="40% - Énfasis6" xfId="23" builtinId="51" customBuiltin="1"/>
    <cellStyle name="40% - Énfasis6 2" xfId="24" xr:uid="{00000000-0005-0000-0000-000017000000}"/>
    <cellStyle name="60% - Énfasis1" xfId="25" builtinId="32" customBuiltin="1"/>
    <cellStyle name="60% - Énfasis1 2" xfId="26" xr:uid="{00000000-0005-0000-0000-000019000000}"/>
    <cellStyle name="60% - Énfasis2" xfId="27" builtinId="36" customBuiltin="1"/>
    <cellStyle name="60% - Énfasis2 2" xfId="28" xr:uid="{00000000-0005-0000-0000-00001B000000}"/>
    <cellStyle name="60% - Énfasis3" xfId="29" builtinId="40" customBuiltin="1"/>
    <cellStyle name="60% - Énfasis3 2" xfId="30" xr:uid="{00000000-0005-0000-0000-00001D000000}"/>
    <cellStyle name="60% - Énfasis4" xfId="31" builtinId="44" customBuiltin="1"/>
    <cellStyle name="60% - Énfasis4 2" xfId="32" xr:uid="{00000000-0005-0000-0000-00001F000000}"/>
    <cellStyle name="60% - Énfasis5" xfId="33" builtinId="48" customBuiltin="1"/>
    <cellStyle name="60% - Énfasis5 2" xfId="34" xr:uid="{00000000-0005-0000-0000-000021000000}"/>
    <cellStyle name="60% - Énfasis6" xfId="35" builtinId="52" customBuiltin="1"/>
    <cellStyle name="60% - Énfasis6 2" xfId="36" xr:uid="{00000000-0005-0000-0000-000023000000}"/>
    <cellStyle name="Buena 2" xfId="37" xr:uid="{00000000-0005-0000-0000-000024000000}"/>
    <cellStyle name="Cálculo" xfId="38" builtinId="22" customBuiltin="1"/>
    <cellStyle name="Cálculo 2" xfId="39" xr:uid="{00000000-0005-0000-0000-000026000000}"/>
    <cellStyle name="Celda de comprobación" xfId="40" builtinId="23" customBuiltin="1"/>
    <cellStyle name="Celda de comprobación 2" xfId="41" xr:uid="{00000000-0005-0000-0000-000028000000}"/>
    <cellStyle name="Celda vinculada" xfId="42" builtinId="24" customBuiltin="1"/>
    <cellStyle name="Celda vinculada 2" xfId="43" xr:uid="{00000000-0005-0000-0000-00002A000000}"/>
    <cellStyle name="Encabezado 4" xfId="44" builtinId="19" customBuiltin="1"/>
    <cellStyle name="Encabezado 4 2" xfId="45" xr:uid="{00000000-0005-0000-0000-00002C000000}"/>
    <cellStyle name="Énfasis1" xfId="46" builtinId="29" customBuiltin="1"/>
    <cellStyle name="Énfasis1 2" xfId="47" xr:uid="{00000000-0005-0000-0000-00002E000000}"/>
    <cellStyle name="Énfasis2" xfId="48" builtinId="33" customBuiltin="1"/>
    <cellStyle name="Énfasis2 2" xfId="49" xr:uid="{00000000-0005-0000-0000-000030000000}"/>
    <cellStyle name="Énfasis3" xfId="50" builtinId="37" customBuiltin="1"/>
    <cellStyle name="Énfasis3 2" xfId="51" xr:uid="{00000000-0005-0000-0000-000032000000}"/>
    <cellStyle name="Énfasis4" xfId="52" builtinId="41" customBuiltin="1"/>
    <cellStyle name="Énfasis4 2" xfId="53" xr:uid="{00000000-0005-0000-0000-000034000000}"/>
    <cellStyle name="Énfasis5" xfId="54" builtinId="45" customBuiltin="1"/>
    <cellStyle name="Énfasis5 2" xfId="55" xr:uid="{00000000-0005-0000-0000-000036000000}"/>
    <cellStyle name="Énfasis6" xfId="56" builtinId="49" customBuiltin="1"/>
    <cellStyle name="Énfasis6 2" xfId="57" xr:uid="{00000000-0005-0000-0000-000038000000}"/>
    <cellStyle name="Entrada" xfId="58" builtinId="20" customBuiltin="1"/>
    <cellStyle name="Entrada 2" xfId="59" xr:uid="{00000000-0005-0000-0000-00003A000000}"/>
    <cellStyle name="Hipervínculo" xfId="60" builtinId="8"/>
    <cellStyle name="Hipervínculo 2 2" xfId="150" xr:uid="{147A66CC-FDF1-43AB-AD71-FF64E35286A9}"/>
    <cellStyle name="Hipervínculo 4" xfId="61" xr:uid="{00000000-0005-0000-0000-00003C000000}"/>
    <cellStyle name="Incorrecto" xfId="62" builtinId="27" customBuiltin="1"/>
    <cellStyle name="Incorrecto 2" xfId="63" xr:uid="{00000000-0005-0000-0000-00003E000000}"/>
    <cellStyle name="Moneda 2" xfId="64" xr:uid="{00000000-0005-0000-0000-00003F000000}"/>
    <cellStyle name="Moneda 2 2" xfId="65" xr:uid="{00000000-0005-0000-0000-000040000000}"/>
    <cellStyle name="Neutral" xfId="66" builtinId="28" customBuiltin="1"/>
    <cellStyle name="Neutral 2" xfId="67" xr:uid="{00000000-0005-0000-0000-000042000000}"/>
    <cellStyle name="Normal" xfId="0" builtinId="0"/>
    <cellStyle name="Normal 10" xfId="68" xr:uid="{00000000-0005-0000-0000-000044000000}"/>
    <cellStyle name="Normal 11" xfId="69" xr:uid="{00000000-0005-0000-0000-000045000000}"/>
    <cellStyle name="Normal 12" xfId="70" xr:uid="{00000000-0005-0000-0000-000046000000}"/>
    <cellStyle name="Normal 13" xfId="71" xr:uid="{00000000-0005-0000-0000-000047000000}"/>
    <cellStyle name="Normal 14" xfId="72" xr:uid="{00000000-0005-0000-0000-000048000000}"/>
    <cellStyle name="Normal 15" xfId="73" xr:uid="{00000000-0005-0000-0000-000049000000}"/>
    <cellStyle name="Normal 16" xfId="74" xr:uid="{00000000-0005-0000-0000-00004A000000}"/>
    <cellStyle name="Normal 17" xfId="75" xr:uid="{00000000-0005-0000-0000-00004B000000}"/>
    <cellStyle name="Normal 17 2" xfId="76" xr:uid="{00000000-0005-0000-0000-00004C000000}"/>
    <cellStyle name="Normal 18" xfId="77" xr:uid="{00000000-0005-0000-0000-00004D000000}"/>
    <cellStyle name="Normal 19" xfId="78" xr:uid="{00000000-0005-0000-0000-00004E000000}"/>
    <cellStyle name="Normal 19 2" xfId="79" xr:uid="{00000000-0005-0000-0000-00004F000000}"/>
    <cellStyle name="Normal 2" xfId="80" xr:uid="{00000000-0005-0000-0000-000050000000}"/>
    <cellStyle name="Normal 2 2" xfId="81" xr:uid="{00000000-0005-0000-0000-000051000000}"/>
    <cellStyle name="Normal 2 2 2" xfId="82" xr:uid="{00000000-0005-0000-0000-000052000000}"/>
    <cellStyle name="Normal 2 2 2 2" xfId="83" xr:uid="{00000000-0005-0000-0000-000053000000}"/>
    <cellStyle name="Normal 2 2 2 2 2" xfId="84" xr:uid="{00000000-0005-0000-0000-000054000000}"/>
    <cellStyle name="Normal 2 2 2 2 3" xfId="85" xr:uid="{00000000-0005-0000-0000-000055000000}"/>
    <cellStyle name="Normal 2 2 3" xfId="86" xr:uid="{00000000-0005-0000-0000-000056000000}"/>
    <cellStyle name="Normal 2 2 3 2" xfId="87" xr:uid="{00000000-0005-0000-0000-000057000000}"/>
    <cellStyle name="Normal 2 2 3 3" xfId="88" xr:uid="{00000000-0005-0000-0000-000058000000}"/>
    <cellStyle name="Normal 2 3" xfId="89" xr:uid="{00000000-0005-0000-0000-000059000000}"/>
    <cellStyle name="Normal 2 5" xfId="90" xr:uid="{00000000-0005-0000-0000-00005A000000}"/>
    <cellStyle name="Normal 20" xfId="91" xr:uid="{00000000-0005-0000-0000-00005B000000}"/>
    <cellStyle name="Normal 3" xfId="92" xr:uid="{00000000-0005-0000-0000-00005C000000}"/>
    <cellStyle name="Normal 3 2" xfId="93" xr:uid="{00000000-0005-0000-0000-00005D000000}"/>
    <cellStyle name="Normal 3 2 2" xfId="94" xr:uid="{00000000-0005-0000-0000-00005E000000}"/>
    <cellStyle name="Normal 3 2 3" xfId="95" xr:uid="{00000000-0005-0000-0000-00005F000000}"/>
    <cellStyle name="Normal 3 3" xfId="96" xr:uid="{00000000-0005-0000-0000-000060000000}"/>
    <cellStyle name="Normal 3 4" xfId="97" xr:uid="{00000000-0005-0000-0000-000061000000}"/>
    <cellStyle name="Normal 4" xfId="98" xr:uid="{00000000-0005-0000-0000-000062000000}"/>
    <cellStyle name="Normal 5" xfId="99" xr:uid="{00000000-0005-0000-0000-000063000000}"/>
    <cellStyle name="Normal 5 2" xfId="100" xr:uid="{00000000-0005-0000-0000-000064000000}"/>
    <cellStyle name="Normal 5 2 2" xfId="101" xr:uid="{00000000-0005-0000-0000-000065000000}"/>
    <cellStyle name="Normal 5 2 3" xfId="102" xr:uid="{00000000-0005-0000-0000-000066000000}"/>
    <cellStyle name="Normal 5 3" xfId="103" xr:uid="{00000000-0005-0000-0000-000067000000}"/>
    <cellStyle name="Normal 5 4" xfId="104" xr:uid="{00000000-0005-0000-0000-000068000000}"/>
    <cellStyle name="Normal 5 5" xfId="105" xr:uid="{00000000-0005-0000-0000-000069000000}"/>
    <cellStyle name="Normal 5 5 2" xfId="106" xr:uid="{00000000-0005-0000-0000-00006A000000}"/>
    <cellStyle name="Normal 5 6" xfId="107" xr:uid="{00000000-0005-0000-0000-00006B000000}"/>
    <cellStyle name="Normal 5 7" xfId="108" xr:uid="{00000000-0005-0000-0000-00006C000000}"/>
    <cellStyle name="Normal 6" xfId="109" xr:uid="{00000000-0005-0000-0000-00006D000000}"/>
    <cellStyle name="Normal 6 2" xfId="110" xr:uid="{00000000-0005-0000-0000-00006E000000}"/>
    <cellStyle name="Normal 6 2 2" xfId="111" xr:uid="{00000000-0005-0000-0000-00006F000000}"/>
    <cellStyle name="Normal 6 2 3" xfId="112" xr:uid="{00000000-0005-0000-0000-000070000000}"/>
    <cellStyle name="Normal 6 2 3 2" xfId="113" xr:uid="{00000000-0005-0000-0000-000071000000}"/>
    <cellStyle name="Normal 6 2 4" xfId="114" xr:uid="{00000000-0005-0000-0000-000072000000}"/>
    <cellStyle name="Normal 6 3" xfId="115" xr:uid="{00000000-0005-0000-0000-000073000000}"/>
    <cellStyle name="Normal 6 4" xfId="116" xr:uid="{00000000-0005-0000-0000-000074000000}"/>
    <cellStyle name="Normal 6 5" xfId="117" xr:uid="{00000000-0005-0000-0000-000075000000}"/>
    <cellStyle name="Normal 7" xfId="118" xr:uid="{00000000-0005-0000-0000-000076000000}"/>
    <cellStyle name="Normal 7 2" xfId="119" xr:uid="{00000000-0005-0000-0000-000077000000}"/>
    <cellStyle name="Normal 7 2 2" xfId="120" xr:uid="{00000000-0005-0000-0000-000078000000}"/>
    <cellStyle name="Normal 7 3" xfId="121" xr:uid="{00000000-0005-0000-0000-000079000000}"/>
    <cellStyle name="Normal 8" xfId="122" xr:uid="{00000000-0005-0000-0000-00007A000000}"/>
    <cellStyle name="Normal 8 2" xfId="123" xr:uid="{00000000-0005-0000-0000-00007B000000}"/>
    <cellStyle name="Normal 8 2 2" xfId="124" xr:uid="{00000000-0005-0000-0000-00007C000000}"/>
    <cellStyle name="Normal 8 3" xfId="125" xr:uid="{00000000-0005-0000-0000-00007D000000}"/>
    <cellStyle name="Normal 9" xfId="126" xr:uid="{00000000-0005-0000-0000-00007E000000}"/>
    <cellStyle name="Notas" xfId="127" builtinId="10" customBuiltin="1"/>
    <cellStyle name="Notas 2" xfId="128" xr:uid="{00000000-0005-0000-0000-000080000000}"/>
    <cellStyle name="Notas 2 2" xfId="129" xr:uid="{00000000-0005-0000-0000-000081000000}"/>
    <cellStyle name="Notas 3" xfId="130" xr:uid="{00000000-0005-0000-0000-000082000000}"/>
    <cellStyle name="Porcentaje" xfId="131" builtinId="5"/>
    <cellStyle name="Porcentaje 2" xfId="132" xr:uid="{00000000-0005-0000-0000-000084000000}"/>
    <cellStyle name="Porcentaje 2 2" xfId="133" xr:uid="{00000000-0005-0000-0000-000085000000}"/>
    <cellStyle name="Porcentaje 3" xfId="134" xr:uid="{00000000-0005-0000-0000-000086000000}"/>
    <cellStyle name="Salida" xfId="135" builtinId="21" customBuiltin="1"/>
    <cellStyle name="Salida 2" xfId="136" xr:uid="{00000000-0005-0000-0000-000088000000}"/>
    <cellStyle name="Texto de advertencia" xfId="137" builtinId="11" customBuiltin="1"/>
    <cellStyle name="Texto de advertencia 2" xfId="138" xr:uid="{00000000-0005-0000-0000-00008A000000}"/>
    <cellStyle name="Texto explicativo" xfId="139" builtinId="53" customBuiltin="1"/>
    <cellStyle name="Texto explicativo 2" xfId="140" xr:uid="{00000000-0005-0000-0000-00008C000000}"/>
    <cellStyle name="Título" xfId="141" builtinId="15" customBuiltin="1"/>
    <cellStyle name="Título 1 2" xfId="142" xr:uid="{00000000-0005-0000-0000-00008E000000}"/>
    <cellStyle name="Título 2" xfId="143" builtinId="17" customBuiltin="1"/>
    <cellStyle name="Título 2 2" xfId="144" xr:uid="{00000000-0005-0000-0000-000090000000}"/>
    <cellStyle name="Título 3" xfId="145" builtinId="18" customBuiltin="1"/>
    <cellStyle name="Título 3 2" xfId="146" xr:uid="{00000000-0005-0000-0000-000092000000}"/>
    <cellStyle name="Título 4" xfId="147" xr:uid="{00000000-0005-0000-0000-000093000000}"/>
    <cellStyle name="Total" xfId="148" builtinId="25" customBuiltin="1"/>
    <cellStyle name="Total 2" xfId="149" xr:uid="{00000000-0005-0000-0000-000095000000}"/>
  </cellStyles>
  <dxfs count="0"/>
  <tableStyles count="0" defaultTableStyle="TableStyleMedium9" defaultPivotStyle="PivotStyleLight16"/>
  <colors>
    <mruColors>
      <color rgb="FF993300"/>
      <color rgb="FFD9D9D9"/>
      <color rgb="FFA6A6A6"/>
      <color rgb="FFFF9900"/>
      <color rgb="FFFF8500"/>
      <color rgb="FFD60093"/>
      <color rgb="FFF6BEA2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emf"/><Relationship Id="rId1" Type="http://schemas.openxmlformats.org/officeDocument/2006/relationships/image" Target="../media/image19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764010</xdr:colOff>
      <xdr:row>20</xdr:row>
      <xdr:rowOff>187749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AD8816-B4A7-2224-9384-134579EFE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02710" cy="34262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0</xdr:colOff>
      <xdr:row>4</xdr:row>
      <xdr:rowOff>371475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CxnSpPr/>
      </xdr:nvCxnSpPr>
      <xdr:spPr>
        <a:xfrm>
          <a:off x="762000" y="571500"/>
          <a:ext cx="2305050" cy="75247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6350</xdr:rowOff>
    </xdr:from>
    <xdr:to>
      <xdr:col>9</xdr:col>
      <xdr:colOff>799453</xdr:colOff>
      <xdr:row>16</xdr:row>
      <xdr:rowOff>187936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2A37E2-8A89-B57E-C2EE-4CF9502B5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577850"/>
          <a:ext cx="7193903" cy="265808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6332</xdr:colOff>
      <xdr:row>16</xdr:row>
      <xdr:rowOff>175490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83A7A4-7828-F2A4-6CE5-363CF7124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51482" cy="265199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759018</xdr:colOff>
      <xdr:row>3</xdr:row>
      <xdr:rowOff>0</xdr:rowOff>
    </xdr:from>
    <xdr:to>
      <xdr:col>2</xdr:col>
      <xdr:colOff>372202</xdr:colOff>
      <xdr:row>4</xdr:row>
      <xdr:rowOff>361950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CxnSpPr/>
      </xdr:nvCxnSpPr>
      <xdr:spPr>
        <a:xfrm>
          <a:off x="762000" y="571500"/>
          <a:ext cx="1990725" cy="74295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3652</xdr:colOff>
      <xdr:row>26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E3183D-5B69-AE9E-0B94-5F0E883BA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4035902" cy="43815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361951</xdr:colOff>
      <xdr:row>4</xdr:row>
      <xdr:rowOff>361950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CxnSpPr/>
      </xdr:nvCxnSpPr>
      <xdr:spPr>
        <a:xfrm>
          <a:off x="771525" y="571500"/>
          <a:ext cx="1866900" cy="74295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3652</xdr:colOff>
      <xdr:row>25</xdr:row>
      <xdr:rowOff>180211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9BD977-B6B2-F709-6633-A1E1B691D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4035902" cy="437121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</xdr:row>
      <xdr:rowOff>12700</xdr:rowOff>
    </xdr:from>
    <xdr:to>
      <xdr:col>9</xdr:col>
      <xdr:colOff>789542</xdr:colOff>
      <xdr:row>23</xdr:row>
      <xdr:rowOff>110575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826203A-315B-9680-09AA-755F3EC97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750" y="584200"/>
          <a:ext cx="7126842" cy="39078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6612</xdr:colOff>
      <xdr:row>39</xdr:row>
      <xdr:rowOff>189587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87A376-57E3-9716-50C0-6DEE2F28F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950212" cy="704758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7</xdr:col>
      <xdr:colOff>504825</xdr:colOff>
      <xdr:row>24</xdr:row>
      <xdr:rowOff>4233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93716866-9C7E-E56C-838A-BE2B8DA36536}"/>
            </a:ext>
          </a:extLst>
        </xdr:cNvPr>
        <xdr:cNvGrpSpPr/>
      </xdr:nvGrpSpPr>
      <xdr:grpSpPr>
        <a:xfrm>
          <a:off x="762000" y="571500"/>
          <a:ext cx="5076825" cy="4004733"/>
          <a:chOff x="762000" y="571500"/>
          <a:chExt cx="5076825" cy="4004733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E587D4C-25A6-26E9-4985-1D6771554FC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91"/>
          <a:stretch>
            <a:fillRect/>
          </a:stretch>
        </xdr:blipFill>
        <xdr:spPr bwMode="auto">
          <a:xfrm>
            <a:off x="762000" y="571500"/>
            <a:ext cx="5076825" cy="4004733"/>
          </a:xfrm>
          <a:prstGeom prst="rect">
            <a:avLst/>
          </a:prstGeom>
          <a:solidFill>
            <a:sysClr val="window" lastClr="FFFFFF"/>
          </a:solidFill>
          <a:ln>
            <a:solidFill>
              <a:srgbClr val="993300"/>
            </a:solidFill>
          </a:ln>
        </xdr:spPr>
      </xdr:pic>
      <xdr:sp macro="" textlink="#REF!">
        <xdr:nvSpPr>
          <xdr:cNvPr id="5" name="15 CuadroTexto">
            <a:extLst>
              <a:ext uri="{FF2B5EF4-FFF2-40B4-BE49-F238E27FC236}">
                <a16:creationId xmlns:a16="http://schemas.microsoft.com/office/drawing/2014/main" id="{649CBD3A-E830-49DF-A71D-55D3E2BCB994}"/>
              </a:ext>
            </a:extLst>
          </xdr:cNvPr>
          <xdr:cNvSpPr txBox="1"/>
        </xdr:nvSpPr>
        <xdr:spPr>
          <a:xfrm>
            <a:off x="762000" y="571500"/>
            <a:ext cx="1495425" cy="237491"/>
          </a:xfrm>
          <a:prstGeom prst="rect">
            <a:avLst/>
          </a:prstGeom>
          <a:solidFill>
            <a:srgbClr val="99330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C6AA6F17-42B3-4C11-AD29-9D870F3BA05D}" type="TxLink">
              <a:rPr lang="en-US" sz="10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TOTAL ESPAÑA:  101.962</a:t>
            </a:fld>
            <a:endParaRPr lang="es-ES" sz="1000" b="1">
              <a:solidFill>
                <a:schemeClr val="bg1"/>
              </a:solidFill>
              <a:latin typeface="+mn-lt"/>
            </a:endParaRPr>
          </a:p>
        </xdr:txBody>
      </xdr:sp>
    </xdr:grpSp>
    <xdr:clientData/>
  </xdr:twoCellAnchor>
  <xdr:twoCellAnchor>
    <xdr:from>
      <xdr:col>1</xdr:col>
      <xdr:colOff>0</xdr:colOff>
      <xdr:row>25</xdr:row>
      <xdr:rowOff>0</xdr:rowOff>
    </xdr:from>
    <xdr:to>
      <xdr:col>7</xdr:col>
      <xdr:colOff>504825</xdr:colOff>
      <xdr:row>46</xdr:row>
      <xdr:rowOff>4233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1E9789C-8E58-470F-B6D9-59D1E08277E2}"/>
            </a:ext>
          </a:extLst>
        </xdr:cNvPr>
        <xdr:cNvGrpSpPr/>
      </xdr:nvGrpSpPr>
      <xdr:grpSpPr>
        <a:xfrm>
          <a:off x="762000" y="4762500"/>
          <a:ext cx="5076825" cy="4004733"/>
          <a:chOff x="762000" y="571500"/>
          <a:chExt cx="5076825" cy="4004733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356BE05-D77C-D231-0B37-23C5B5A74DFC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91"/>
          <a:stretch>
            <a:fillRect/>
          </a:stretch>
        </xdr:blipFill>
        <xdr:spPr bwMode="auto">
          <a:xfrm>
            <a:off x="762000" y="571500"/>
            <a:ext cx="5076825" cy="4004733"/>
          </a:xfrm>
          <a:prstGeom prst="rect">
            <a:avLst/>
          </a:prstGeom>
          <a:solidFill>
            <a:sysClr val="window" lastClr="FFFFFF"/>
          </a:solidFill>
          <a:ln>
            <a:solidFill>
              <a:srgbClr val="993300"/>
            </a:solidFill>
          </a:ln>
        </xdr:spPr>
      </xdr:pic>
      <xdr:sp macro="" textlink="#REF!">
        <xdr:nvSpPr>
          <xdr:cNvPr id="7" name="15 CuadroTexto">
            <a:extLst>
              <a:ext uri="{FF2B5EF4-FFF2-40B4-BE49-F238E27FC236}">
                <a16:creationId xmlns:a16="http://schemas.microsoft.com/office/drawing/2014/main" id="{73285ED5-CEA9-BB8A-F473-2308A613AB80}"/>
              </a:ext>
            </a:extLst>
          </xdr:cNvPr>
          <xdr:cNvSpPr txBox="1"/>
        </xdr:nvSpPr>
        <xdr:spPr>
          <a:xfrm>
            <a:off x="762000" y="571500"/>
            <a:ext cx="1423743" cy="237491"/>
          </a:xfrm>
          <a:prstGeom prst="rect">
            <a:avLst/>
          </a:prstGeom>
          <a:solidFill>
            <a:srgbClr val="99330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C6AA6F17-42B3-4C11-AD29-9D870F3BA05D}" type="TxLink">
              <a:rPr lang="en-US" sz="10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TASA ESPAÑA:  5.885</a:t>
            </a:fld>
            <a:endParaRPr lang="es-ES" sz="1000" b="1">
              <a:solidFill>
                <a:schemeClr val="bg1"/>
              </a:solidFill>
              <a:latin typeface="+mn-lt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12428</xdr:colOff>
      <xdr:row>18</xdr:row>
      <xdr:rowOff>7868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3E8C1D-3D68-377D-6B4F-C73DF8FD1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57578" cy="286536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12698</xdr:colOff>
      <xdr:row>3</xdr:row>
      <xdr:rowOff>12700</xdr:rowOff>
    </xdr:from>
    <xdr:to>
      <xdr:col>7</xdr:col>
      <xdr:colOff>555625</xdr:colOff>
      <xdr:row>24</xdr:row>
      <xdr:rowOff>12700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1F3F1F7D-840C-B33F-A7E8-27A365A54D84}"/>
            </a:ext>
          </a:extLst>
        </xdr:cNvPr>
        <xdr:cNvGrpSpPr/>
      </xdr:nvGrpSpPr>
      <xdr:grpSpPr>
        <a:xfrm>
          <a:off x="774698" y="584200"/>
          <a:ext cx="5114927" cy="4000500"/>
          <a:chOff x="761998" y="571500"/>
          <a:chExt cx="5076827" cy="400050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82D7B11-D9AB-150F-09DD-9551697AE1F4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889"/>
          <a:stretch>
            <a:fillRect/>
          </a:stretch>
        </xdr:blipFill>
        <xdr:spPr bwMode="auto">
          <a:xfrm>
            <a:off x="762000" y="571500"/>
            <a:ext cx="5076825" cy="4000500"/>
          </a:xfrm>
          <a:prstGeom prst="rect">
            <a:avLst/>
          </a:prstGeom>
          <a:solidFill>
            <a:sysClr val="window" lastClr="FFFFFF"/>
          </a:solidFill>
          <a:ln>
            <a:solidFill>
              <a:srgbClr val="993300"/>
            </a:solidFill>
          </a:ln>
        </xdr:spPr>
      </xdr:pic>
      <xdr:sp macro="" textlink="#REF!">
        <xdr:nvSpPr>
          <xdr:cNvPr id="4" name="15 CuadroTexto">
            <a:extLst>
              <a:ext uri="{FF2B5EF4-FFF2-40B4-BE49-F238E27FC236}">
                <a16:creationId xmlns:a16="http://schemas.microsoft.com/office/drawing/2014/main" id="{139FC88B-B1DC-41B1-900E-933496AA45AE}"/>
              </a:ext>
            </a:extLst>
          </xdr:cNvPr>
          <xdr:cNvSpPr txBox="1"/>
        </xdr:nvSpPr>
        <xdr:spPr>
          <a:xfrm>
            <a:off x="761998" y="571500"/>
            <a:ext cx="1438277" cy="237491"/>
          </a:xfrm>
          <a:prstGeom prst="rect">
            <a:avLst/>
          </a:prstGeom>
          <a:solidFill>
            <a:srgbClr val="99330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C6AA6F17-42B3-4C11-AD29-9D870F3BA05D}" type="TxLink">
              <a:rPr lang="en-US" sz="10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TOTAL ESPAÑA:  43.595</a:t>
            </a:fld>
            <a:endParaRPr lang="es-ES" sz="1000" b="1">
              <a:solidFill>
                <a:schemeClr val="bg1"/>
              </a:solidFill>
              <a:latin typeface="+mn-lt"/>
            </a:endParaRPr>
          </a:p>
        </xdr:txBody>
      </xdr:sp>
    </xdr:grpSp>
    <xdr:clientData/>
  </xdr:twoCellAnchor>
  <xdr:twoCellAnchor>
    <xdr:from>
      <xdr:col>1</xdr:col>
      <xdr:colOff>31751</xdr:colOff>
      <xdr:row>25</xdr:row>
      <xdr:rowOff>25400</xdr:rowOff>
    </xdr:from>
    <xdr:to>
      <xdr:col>7</xdr:col>
      <xdr:colOff>552451</xdr:colOff>
      <xdr:row>46</xdr:row>
      <xdr:rowOff>38377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FC8D4BF-24E2-44B1-8391-4801C94F9D88}"/>
            </a:ext>
          </a:extLst>
        </xdr:cNvPr>
        <xdr:cNvGrpSpPr/>
      </xdr:nvGrpSpPr>
      <xdr:grpSpPr>
        <a:xfrm>
          <a:off x="793751" y="4787900"/>
          <a:ext cx="5092700" cy="4013477"/>
          <a:chOff x="800100" y="571500"/>
          <a:chExt cx="5610225" cy="4013477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34C3B171-213E-93F4-E674-05CA97A1A5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0100" y="571500"/>
            <a:ext cx="5610225" cy="4013477"/>
          </a:xfrm>
          <a:prstGeom prst="rect">
            <a:avLst/>
          </a:prstGeom>
          <a:solidFill>
            <a:sysClr val="window" lastClr="FFFFFF"/>
          </a:solidFill>
          <a:ln>
            <a:solidFill>
              <a:srgbClr val="993300"/>
            </a:solidFill>
          </a:ln>
        </xdr:spPr>
      </xdr:pic>
      <xdr:sp macro="" textlink="#REF!">
        <xdr:nvSpPr>
          <xdr:cNvPr id="6" name="15 CuadroTexto">
            <a:extLst>
              <a:ext uri="{FF2B5EF4-FFF2-40B4-BE49-F238E27FC236}">
                <a16:creationId xmlns:a16="http://schemas.microsoft.com/office/drawing/2014/main" id="{2756B358-3383-D8E5-AA9F-160971F3E07A}"/>
              </a:ext>
            </a:extLst>
          </xdr:cNvPr>
          <xdr:cNvSpPr txBox="1"/>
        </xdr:nvSpPr>
        <xdr:spPr>
          <a:xfrm>
            <a:off x="800100" y="571500"/>
            <a:ext cx="1461843" cy="237491"/>
          </a:xfrm>
          <a:prstGeom prst="rect">
            <a:avLst/>
          </a:prstGeom>
          <a:solidFill>
            <a:srgbClr val="99330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C6AA6F17-42B3-4C11-AD29-9D870F3BA05D}" type="TxLink">
              <a:rPr lang="en-US" sz="10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TASA ESPAÑA:  2.516</a:t>
            </a:fld>
            <a:endParaRPr lang="es-ES" sz="1000" b="1">
              <a:solidFill>
                <a:schemeClr val="bg1"/>
              </a:solidFill>
              <a:latin typeface="+mn-lt"/>
            </a:endParaRP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9525</xdr:colOff>
      <xdr:row>24</xdr:row>
      <xdr:rowOff>12977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A0D562E-65BC-8D11-62BF-5FF5BC6FD38F}"/>
            </a:ext>
          </a:extLst>
        </xdr:cNvPr>
        <xdr:cNvGrpSpPr/>
      </xdr:nvGrpSpPr>
      <xdr:grpSpPr>
        <a:xfrm>
          <a:off x="762000" y="571500"/>
          <a:ext cx="5343525" cy="4013477"/>
          <a:chOff x="800100" y="571500"/>
          <a:chExt cx="5610225" cy="4013477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444D1F4-51EF-4E2C-D120-9ABB918A02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0100" y="571500"/>
            <a:ext cx="5610225" cy="4013477"/>
          </a:xfrm>
          <a:prstGeom prst="rect">
            <a:avLst/>
          </a:prstGeom>
          <a:solidFill>
            <a:sysClr val="window" lastClr="FFFFFF"/>
          </a:solidFill>
          <a:ln>
            <a:solidFill>
              <a:srgbClr val="993300"/>
            </a:solidFill>
          </a:ln>
        </xdr:spPr>
      </xdr:pic>
      <xdr:sp macro="" textlink="#REF!">
        <xdr:nvSpPr>
          <xdr:cNvPr id="4" name="15 CuadroTexto">
            <a:extLst>
              <a:ext uri="{FF2B5EF4-FFF2-40B4-BE49-F238E27FC236}">
                <a16:creationId xmlns:a16="http://schemas.microsoft.com/office/drawing/2014/main" id="{F5E39415-0EB6-4890-9869-D3C21C311E2B}"/>
              </a:ext>
            </a:extLst>
          </xdr:cNvPr>
          <xdr:cNvSpPr txBox="1"/>
        </xdr:nvSpPr>
        <xdr:spPr>
          <a:xfrm>
            <a:off x="800100" y="571500"/>
            <a:ext cx="1476375" cy="237491"/>
          </a:xfrm>
          <a:prstGeom prst="rect">
            <a:avLst/>
          </a:prstGeom>
          <a:solidFill>
            <a:srgbClr val="99330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C6AA6F17-42B3-4C11-AD29-9D870F3BA05D}" type="TxLink">
              <a:rPr lang="en-US" sz="10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TOTAL ESPAÑA:  58.367</a:t>
            </a:fld>
            <a:endParaRPr lang="es-ES" sz="1000" b="1">
              <a:solidFill>
                <a:schemeClr val="bg1"/>
              </a:solidFill>
              <a:latin typeface="+mn-lt"/>
            </a:endParaRPr>
          </a:p>
        </xdr:txBody>
      </xdr:sp>
    </xdr:grpSp>
    <xdr:clientData/>
  </xdr:twoCellAnchor>
  <xdr:twoCellAnchor>
    <xdr:from>
      <xdr:col>1</xdr:col>
      <xdr:colOff>0</xdr:colOff>
      <xdr:row>25</xdr:row>
      <xdr:rowOff>0</xdr:rowOff>
    </xdr:from>
    <xdr:to>
      <xdr:col>8</xdr:col>
      <xdr:colOff>9525</xdr:colOff>
      <xdr:row>46</xdr:row>
      <xdr:rowOff>12977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64F94C30-833C-4B93-9313-880F13E65CF6}"/>
            </a:ext>
          </a:extLst>
        </xdr:cNvPr>
        <xdr:cNvGrpSpPr/>
      </xdr:nvGrpSpPr>
      <xdr:grpSpPr>
        <a:xfrm>
          <a:off x="762000" y="4762500"/>
          <a:ext cx="5343525" cy="4013477"/>
          <a:chOff x="762000" y="571500"/>
          <a:chExt cx="5343525" cy="4013477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127AB8C4-2A72-1B76-4500-7AF609AD20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571500"/>
            <a:ext cx="5343525" cy="4013477"/>
          </a:xfrm>
          <a:prstGeom prst="rect">
            <a:avLst/>
          </a:prstGeom>
          <a:solidFill>
            <a:sysClr val="window" lastClr="FFFFFF"/>
          </a:solidFill>
          <a:ln>
            <a:solidFill>
              <a:srgbClr val="993300"/>
            </a:solidFill>
          </a:ln>
        </xdr:spPr>
      </xdr:pic>
      <xdr:sp macro="" textlink="#REF!">
        <xdr:nvSpPr>
          <xdr:cNvPr id="7" name="15 CuadroTexto">
            <a:extLst>
              <a:ext uri="{FF2B5EF4-FFF2-40B4-BE49-F238E27FC236}">
                <a16:creationId xmlns:a16="http://schemas.microsoft.com/office/drawing/2014/main" id="{0FAAE40A-FEDF-53A6-AB7C-4BEEEB86E6BD}"/>
              </a:ext>
            </a:extLst>
          </xdr:cNvPr>
          <xdr:cNvSpPr txBox="1"/>
        </xdr:nvSpPr>
        <xdr:spPr>
          <a:xfrm>
            <a:off x="762000" y="571500"/>
            <a:ext cx="1423743" cy="237491"/>
          </a:xfrm>
          <a:prstGeom prst="rect">
            <a:avLst/>
          </a:prstGeom>
          <a:solidFill>
            <a:srgbClr val="99330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C6AA6F17-42B3-4C11-AD29-9D870F3BA05D}" type="TxLink">
              <a:rPr lang="en-US" sz="10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TASA ESPAÑA:  3.369</a:t>
            </a:fld>
            <a:endParaRPr lang="es-ES" sz="1000" b="1">
              <a:solidFill>
                <a:schemeClr val="bg1"/>
              </a:solidFill>
              <a:latin typeface="+mn-lt"/>
            </a:endParaRPr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3</xdr:col>
      <xdr:colOff>12793</xdr:colOff>
      <xdr:row>6</xdr:row>
      <xdr:rowOff>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CxnSpPr/>
      </xdr:nvCxnSpPr>
      <xdr:spPr>
        <a:xfrm>
          <a:off x="826936" y="763325"/>
          <a:ext cx="2472855" cy="556592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7951</xdr:colOff>
      <xdr:row>4</xdr:row>
      <xdr:rowOff>7952</xdr:rowOff>
    </xdr:from>
    <xdr:to>
      <xdr:col>3</xdr:col>
      <xdr:colOff>12781</xdr:colOff>
      <xdr:row>6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CxnSpPr/>
      </xdr:nvCxnSpPr>
      <xdr:spPr>
        <a:xfrm>
          <a:off x="834887" y="771277"/>
          <a:ext cx="2464904" cy="755373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3</xdr:col>
      <xdr:colOff>12793</xdr:colOff>
      <xdr:row>6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CxnSpPr/>
      </xdr:nvCxnSpPr>
      <xdr:spPr>
        <a:xfrm>
          <a:off x="826936" y="763325"/>
          <a:ext cx="2472855" cy="556592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7150</xdr:colOff>
      <xdr:row>6</xdr:row>
      <xdr:rowOff>0</xdr:rowOff>
    </xdr:to>
    <xdr:cxnSp macro="">
      <xdr:nvCxnSpPr>
        <xdr:cNvPr id="2" name="4 Conector recto">
          <a:extLst>
            <a:ext uri="{FF2B5EF4-FFF2-40B4-BE49-F238E27FC236}">
              <a16:creationId xmlns:a16="http://schemas.microsoft.com/office/drawing/2014/main" id="{33D73201-E6D4-4D90-ACCB-F556F7114FEE}"/>
            </a:ext>
          </a:extLst>
        </xdr:cNvPr>
        <xdr:cNvCxnSpPr/>
      </xdr:nvCxnSpPr>
      <xdr:spPr>
        <a:xfrm>
          <a:off x="806450" y="571500"/>
          <a:ext cx="2534450" cy="7493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10325</xdr:colOff>
      <xdr:row>6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CxnSpPr/>
      </xdr:nvCxnSpPr>
      <xdr:spPr>
        <a:xfrm>
          <a:off x="805962" y="576995"/>
          <a:ext cx="2538113" cy="741851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802363</xdr:colOff>
      <xdr:row>18</xdr:row>
      <xdr:rowOff>7868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6C7512-9A89-2DF6-5541-B5846F1BE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596613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235</xdr:colOff>
      <xdr:row>18</xdr:row>
      <xdr:rowOff>7868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B44433-BA1A-F30C-CD28-07FDC88DC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45385" cy="28653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355515</xdr:colOff>
      <xdr:row>5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>
          <a:off x="771525" y="571500"/>
          <a:ext cx="1152525" cy="77152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764010</xdr:colOff>
      <xdr:row>16</xdr:row>
      <xdr:rowOff>187683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921450-3F3C-27F4-BEF7-280228D32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02710" cy="26641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6332</xdr:colOff>
      <xdr:row>18</xdr:row>
      <xdr:rowOff>7868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21D1D7-E9D6-2DE5-5A20-A50C10A0A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51482" cy="28653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12428</xdr:colOff>
      <xdr:row>18</xdr:row>
      <xdr:rowOff>20061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D84003-B296-E77D-E293-CA01F56F7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57578" cy="287756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489</xdr:colOff>
      <xdr:row>18</xdr:row>
      <xdr:rowOff>184668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27B4B2-F4B4-1192-BF52-6B8B97866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39289" cy="30421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12-04.sanidad.msc\igualdad-sgpi\DGVG\DGVG\Document\EXPLOTACIONES-NO-TOCAR\ANUARIO\Anuario%202018\Cap3-Viog&#233;n\final\Cap3_Atenci&#243;n_policial_2018_val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CAPÍTULO"/>
      <sheetName val="T.3.1"/>
      <sheetName val="G.3.1"/>
      <sheetName val="T.3.2"/>
      <sheetName val="G.3.2"/>
      <sheetName val="T.3.3"/>
      <sheetName val="G.3.3"/>
      <sheetName val="G.3.4"/>
      <sheetName val="T.3.4"/>
      <sheetName val="G.3.5"/>
      <sheetName val="G.3.6"/>
      <sheetName val="G.3.7"/>
      <sheetName val="G.3.8"/>
      <sheetName val="T.3.5"/>
      <sheetName val="G.3.9"/>
      <sheetName val="G.3.10"/>
      <sheetName val="T.3.6"/>
      <sheetName val="G.3.11"/>
      <sheetName val="T.3.7"/>
      <sheetName val="G.3.12"/>
      <sheetName val="T.3.8"/>
      <sheetName val="T.3.9"/>
      <sheetName val="G.3.13"/>
      <sheetName val="G.3.14"/>
      <sheetName val="ANEXO"/>
      <sheetName val="G.3.15"/>
      <sheetName val="G.3.16"/>
      <sheetName val="G.3.17"/>
      <sheetName val="T.3.10"/>
      <sheetName val="T.3.11"/>
      <sheetName val="T.3.12"/>
      <sheetName val="T.3.13"/>
      <sheetName val="T.3.14"/>
      <sheetName val="T.3.15"/>
      <sheetName val="T.3.16"/>
      <sheetName val="T.3.17"/>
      <sheetName val="T.3.18"/>
      <sheetName val="T.3.19"/>
      <sheetName val="T.3.20"/>
      <sheetName val="T.3.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54"/>
  <sheetViews>
    <sheetView tabSelected="1" workbookViewId="0"/>
  </sheetViews>
  <sheetFormatPr baseColWidth="10" defaultColWidth="11.42578125" defaultRowHeight="12.75" x14ac:dyDescent="0.2"/>
  <cols>
    <col min="1" max="1" width="3.7109375" style="298" customWidth="1"/>
    <col min="2" max="2" width="13.28515625" style="298" customWidth="1"/>
    <col min="3" max="3" width="115.7109375" style="298" customWidth="1"/>
    <col min="4" max="4" width="3.7109375" style="298" customWidth="1"/>
    <col min="5" max="16384" width="11.42578125" style="298"/>
  </cols>
  <sheetData>
    <row r="1" spans="1:5" x14ac:dyDescent="0.2">
      <c r="A1" s="287"/>
      <c r="B1" s="287"/>
      <c r="C1" s="287"/>
      <c r="D1" s="287"/>
    </row>
    <row r="2" spans="1:5" s="287" customFormat="1" ht="21.75" customHeight="1" x14ac:dyDescent="0.2">
      <c r="B2" s="294" t="s">
        <v>173</v>
      </c>
      <c r="C2" s="294"/>
    </row>
    <row r="3" spans="1:5" s="287" customFormat="1" ht="15.75" x14ac:dyDescent="0.2">
      <c r="B3" s="293" t="s">
        <v>119</v>
      </c>
      <c r="C3" s="293"/>
    </row>
    <row r="4" spans="1:5" s="287" customFormat="1" ht="15.75" x14ac:dyDescent="0.2">
      <c r="B4" s="292"/>
      <c r="C4" s="292"/>
      <c r="D4" s="292"/>
    </row>
    <row r="5" spans="1:5" s="287" customFormat="1" ht="14.25" customHeight="1" x14ac:dyDescent="0.2">
      <c r="B5" s="288" t="s">
        <v>118</v>
      </c>
      <c r="C5" s="288"/>
      <c r="D5" s="288"/>
    </row>
    <row r="6" spans="1:5" s="287" customFormat="1" ht="30" customHeight="1" x14ac:dyDescent="0.2">
      <c r="B6" s="393" t="s">
        <v>120</v>
      </c>
      <c r="C6" s="393"/>
      <c r="D6" s="289"/>
      <c r="E6" s="289"/>
    </row>
    <row r="7" spans="1:5" s="287" customFormat="1" ht="15" x14ac:dyDescent="0.2">
      <c r="B7" s="295" t="s">
        <v>132</v>
      </c>
      <c r="C7" s="295"/>
      <c r="D7" s="289"/>
    </row>
    <row r="8" spans="1:5" s="287" customFormat="1" ht="15" x14ac:dyDescent="0.2">
      <c r="B8" s="295"/>
      <c r="C8" s="295"/>
      <c r="D8" s="289"/>
    </row>
    <row r="9" spans="1:5" ht="13.5" thickBot="1" x14ac:dyDescent="0.25"/>
    <row r="10" spans="1:5" ht="15.75" thickTop="1" x14ac:dyDescent="0.2">
      <c r="A10" s="291"/>
      <c r="B10" s="300" t="str">
        <f>LEFT('T.3.1'!B$1,10)</f>
        <v>Tabla 3.1.</v>
      </c>
      <c r="C10" s="297" t="str">
        <f>CONCATENATE(MID('T.3.1'!B$1,12,200)," ",'T.3.1'!B$2)</f>
        <v>Casos activos del Sistema VioGén, por valoración de riesgo. Datos a 31 de diciembre de 2010 a 2024.</v>
      </c>
      <c r="D10" s="291"/>
    </row>
    <row r="11" spans="1:5" ht="15" x14ac:dyDescent="0.2">
      <c r="A11" s="291"/>
      <c r="B11" s="299" t="str">
        <f>LEFT('G.3.1'!B$1,12)</f>
        <v>Gráfico 3.1.</v>
      </c>
      <c r="C11" s="296" t="str">
        <f>CONCATENATE(MID('G.3.1'!B$1,14,200)," ",'G.3.1'!B$2)</f>
        <v>Casos activos del Sistema VioGén, por valoración de riesgo. Datos a 31 de diciembre de 2010 a 2024.</v>
      </c>
      <c r="D11" s="291"/>
    </row>
    <row r="12" spans="1:5" ht="30" x14ac:dyDescent="0.2">
      <c r="A12" s="291"/>
      <c r="B12" s="299" t="str">
        <f>LEFT('G.3.2'!B$1,12)</f>
        <v>Gráfico 3.2.</v>
      </c>
      <c r="C12" s="296" t="str">
        <f>CONCATENATE(MID('G.3.2'!B$1,14,200)," ",'G.3.2'!B$2)</f>
        <v>Distribución porcentual de los casos activos del Sistema VioGén según valoración de riesgo. Datos a 31 de diciembre de 2020 a 2024.</v>
      </c>
      <c r="D12" s="291"/>
    </row>
    <row r="13" spans="1:5" ht="15" x14ac:dyDescent="0.2">
      <c r="A13" s="291"/>
      <c r="B13" s="299" t="str">
        <f>LEFT('T.3.2'!B$1,10)</f>
        <v>Tabla 3.2.</v>
      </c>
      <c r="C13" s="296" t="str">
        <f>CONCATENATE(MID('T.3.2'!B$1,12,200)," ",'T.3.2'!B$2)</f>
        <v>Casos activos del Sistema VioGén, por valoración y nivel de riesgo. Datos a 31 de diciembre de 2010 a 2024.</v>
      </c>
      <c r="D13" s="291"/>
    </row>
    <row r="14" spans="1:5" ht="30" x14ac:dyDescent="0.2">
      <c r="A14" s="291"/>
      <c r="B14" s="299" t="str">
        <f>LEFT('G.3.3'!B$1,12)</f>
        <v>Gráfico 3.3.</v>
      </c>
      <c r="C14" s="296" t="str">
        <f>CONCATENATE(MID('G.3.3'!B$1,14,200)," ",'G.3.3'!B$2)</f>
        <v>Casos activos del Sistema VioGén, por valoración de riesgo. Tasas por millón de mujeres de 14 y más años¹. Datos a 31 de diciembre de 2010 a 2024.</v>
      </c>
      <c r="D14" s="291"/>
    </row>
    <row r="15" spans="1:5" ht="30" x14ac:dyDescent="0.2">
      <c r="A15" s="291"/>
      <c r="B15" s="299" t="str">
        <f>LEFT('T.3.3'!B$1,10)</f>
        <v>Tabla 3.3.</v>
      </c>
      <c r="C15" s="296" t="str">
        <f>CONCATENATE(MID('T.3.3'!B$1,12,200)," ",'T.3.3'!B$2)</f>
        <v>Casos activos del Sistema VioGén, por valoración y nivel de riesgo. Valores absolutos, tasas por millón de mujeres y por millón de hombres de 14 y más años y distribución porcentual. Datos a 31 de diciembre de 2024.</v>
      </c>
      <c r="D15" s="291"/>
    </row>
    <row r="16" spans="1:5" ht="30" x14ac:dyDescent="0.2">
      <c r="A16" s="291"/>
      <c r="B16" s="299" t="str">
        <f>LEFT('G.3.4'!B$1,12)</f>
        <v>Gráfico 3.4.</v>
      </c>
      <c r="C16" s="296" t="str">
        <f>CONCATENATE(MID('G.3.4'!B$1,14,200)," ",'G.3.4'!B$2)</f>
        <v>Distribución porcentual de los casos del Sistema VioGén con protección policial según nivel de riesgo. Datos a 31 de diciembre de 2020 a 2024.</v>
      </c>
      <c r="D16" s="291"/>
    </row>
    <row r="17" spans="1:4" ht="30" x14ac:dyDescent="0.2">
      <c r="A17" s="291"/>
      <c r="B17" s="299" t="str">
        <f>LEFT('T.3.4'!B$1,10)</f>
        <v>Tabla 3.4.</v>
      </c>
      <c r="C17" s="296" t="str">
        <f>CONCATENATE(MID('T.3.4'!B$1,12,200)," ",'T.3.4'!B$2)</f>
        <v>Casos del Sistema VioGén con atención policial (activos) y con protección policial por grupo de edad de la víctima. Valores absolutos, distribución porcentual y variación interanual. Datos a 31 de diciembre de 2013¹ y de 2020 a 2024.</v>
      </c>
      <c r="D17" s="291"/>
    </row>
    <row r="18" spans="1:4" ht="30" x14ac:dyDescent="0.2">
      <c r="A18" s="291"/>
      <c r="B18" s="299" t="str">
        <f>LEFT('G.3.5'!B$1,12)</f>
        <v>Gráfico 3.5.</v>
      </c>
      <c r="C18" s="296" t="str">
        <f>CONCATENATE(MID('G.3.5'!B$1,14,200)," ",'G.3.5'!B$2)</f>
        <v>Variación interanual del número de casos activos del Sistema VioGén, por grupo de edad de la víctima. Datos a 31 de diciembre de 2023 y de 2024.</v>
      </c>
      <c r="D18" s="291"/>
    </row>
    <row r="19" spans="1:4" ht="30" x14ac:dyDescent="0.2">
      <c r="A19" s="291"/>
      <c r="B19" s="299" t="str">
        <f>LEFT('G.3.6'!B$1,12)</f>
        <v>Gráfico 3.6.</v>
      </c>
      <c r="C19" s="296" t="str">
        <f>CONCATENATE(MID('G.3.6'!B$1,14,200)," ",'G.3.6'!B$2)</f>
        <v>Casos activos del Sistema VioGén, por grupo de edad de la víctima. Distribución porcentual y tasas por millón de mujeres de 14 y más años. Datos a 31 de diciembre de 2024.</v>
      </c>
      <c r="D19" s="291"/>
    </row>
    <row r="20" spans="1:4" ht="30" x14ac:dyDescent="0.2">
      <c r="A20" s="291"/>
      <c r="B20" s="299" t="str">
        <f>LEFT('G.3.7'!B$1,12)</f>
        <v>Gráfico 3.7.</v>
      </c>
      <c r="C20" s="296" t="str">
        <f>CONCATENATE(MID('G.3.7'!B$1,14,200)," ",'G.3.7'!B$2)</f>
        <v>Casos del Sistema VioGén con protección policial, por grupo de edad de la víctima. Distribución porcentual y tasas por millón de mujeres de 14 y más años. Datos a 31 de diciembre de 2024.</v>
      </c>
      <c r="D20" s="291"/>
    </row>
    <row r="21" spans="1:4" ht="30" x14ac:dyDescent="0.2">
      <c r="A21" s="291"/>
      <c r="B21" s="299" t="str">
        <f>LEFT('G.3.8'!B$1,12)</f>
        <v>Gráfico 3.8.</v>
      </c>
      <c r="C21" s="296" t="str">
        <f>CONCATENATE(MID('G.3.8'!B$1,14,200)," ",'G.3.8'!B$2)</f>
        <v>Distribución porcentual de los casos activos del Sistema VioGén según grupo de edad de la víctima, por nivel de riesgo. Datos a 31 de diciembre de 2024.</v>
      </c>
      <c r="D21" s="291"/>
    </row>
    <row r="22" spans="1:4" ht="30" x14ac:dyDescent="0.2">
      <c r="A22" s="291"/>
      <c r="B22" s="299" t="str">
        <f>LEFT('T.3.5'!B$1,10)</f>
        <v>Tabla 3.5.</v>
      </c>
      <c r="C22" s="296" t="str">
        <f>CONCATENATE(MID('T.3.5'!B$1,12,200)," ",'T.3.5'!B$2)</f>
        <v>Casos activos del Sistema VioGén por nivel de riesgo y país de nacimiento de la víctima. Valores absolutos y variación interanual. Datos a 31 de diciembre de 2013¹ y de 2020 a 2024.</v>
      </c>
      <c r="D22" s="291"/>
    </row>
    <row r="23" spans="1:4" ht="30" x14ac:dyDescent="0.2">
      <c r="A23" s="291"/>
      <c r="B23" s="299" t="str">
        <f>LEFT('G.3.9'!B$1,12)</f>
        <v>Gráfico 3.9.</v>
      </c>
      <c r="C23" s="296" t="str">
        <f>CONCATENATE(MID('G.3.9'!B$1,14,200)," ",'G.3.9'!B$2)</f>
        <v>Distribución porcentual de los casos activos y con protección policial del Sistema VioGén según país de nacimiento de la víctima. Datos a 31 de diciembre de 2020 a 2024.</v>
      </c>
      <c r="D23" s="291"/>
    </row>
    <row r="24" spans="1:4" ht="30" x14ac:dyDescent="0.2">
      <c r="A24" s="291"/>
      <c r="B24" s="299" t="str">
        <f>LEFT('G.3.10'!B$1,13)</f>
        <v>Gráfico 3.10.</v>
      </c>
      <c r="C24" s="296" t="str">
        <f>CONCATENATE(MID('G.3.10'!B$1,15,200)," ",'G.3.10'!B$2)</f>
        <v>Distribución porcentual de los casos activos del Sistema VioGén según país de nacimiento de la víctima, por nivel de riesgo. Datos a 31 de diciembre de 2024.</v>
      </c>
      <c r="D24" s="291"/>
    </row>
    <row r="25" spans="1:4" ht="30" x14ac:dyDescent="0.2">
      <c r="A25" s="291"/>
      <c r="B25" s="299" t="str">
        <f>LEFT('T.3.6'!B$1,10)</f>
        <v>Tabla 3.6.</v>
      </c>
      <c r="C25" s="296" t="str">
        <f>CONCATENATE(MID('T.3.6'!B$1,12,200)," ",'T.3.6'!B$2)</f>
        <v>Casos activos del Sistema VioGén, por comunidad autónoma. Valores absolutos y variación interanual. Datos a 31 de diciembre de 2011¹ y de 2020 a 2024.</v>
      </c>
      <c r="D25" s="291"/>
    </row>
    <row r="26" spans="1:4" ht="30" x14ac:dyDescent="0.2">
      <c r="A26" s="291"/>
      <c r="B26" s="299" t="str">
        <f>LEFT('G.3.11'!B$1,13)</f>
        <v>Gráfico 3.11.</v>
      </c>
      <c r="C26" s="296" t="str">
        <f>CONCATENATE(MID('G.3.11'!B$1,15,200)," ",'G.3.11'!B$2)</f>
        <v>Casos activos del Sistema VioGén, por comunidad autónoma. Tasas por millón de mujeres de 14 y más años. Datos a 31 de diciembre de 2023 y de 2024.</v>
      </c>
      <c r="D26" s="291"/>
    </row>
    <row r="27" spans="1:4" ht="30" x14ac:dyDescent="0.2">
      <c r="A27" s="291"/>
      <c r="B27" s="299" t="str">
        <f>LEFT('T.3.7'!B$1,10)</f>
        <v>Tabla 3.7.</v>
      </c>
      <c r="C27" s="296" t="str">
        <f>CONCATENATE(MID('T.3.7'!B$1,12,200)," ",'T.3.7'!B$2)</f>
        <v>Casos del Sistema VioGén con protección policial, por comunidad autónoma. Valores absolutos y variación interanual. Datos a 31 de diciembre de 2011¹ y de 2020 a 2024.</v>
      </c>
      <c r="D27" s="291"/>
    </row>
    <row r="28" spans="1:4" ht="30" x14ac:dyDescent="0.2">
      <c r="A28" s="291"/>
      <c r="B28" s="299" t="str">
        <f>LEFT('G.3.12'!B$1,13)</f>
        <v>Grafico 3.12.</v>
      </c>
      <c r="C28" s="296" t="str">
        <f>CONCATENATE(MID('G.3.12'!B$1,15,200)," ",'G.3.12'!B$2)</f>
        <v>Casos del Sistema VioGén con protección policial, por comunidad autónoma. Tasas por millón de mujeres de 14 y más años. Datos a 31 de diciembre de 2023 y de 2024.</v>
      </c>
      <c r="D28" s="291"/>
    </row>
    <row r="29" spans="1:4" ht="15" customHeight="1" x14ac:dyDescent="0.2">
      <c r="A29" s="291"/>
      <c r="B29" s="299" t="str">
        <f>LEFT('T.3.8'!B$1,10)</f>
        <v>Tabla 3.8.</v>
      </c>
      <c r="C29" s="296" t="str">
        <f>CONCATENATE(MID('T.3.8'!B$1,12,200)," ",'T.3.8'!B$2)</f>
        <v>Casos activos del Sistema VioGén por comunidad autónoma, valoración y nivel de riesgo. Datos a 31 de diciembre de 2024.</v>
      </c>
      <c r="D29" s="291"/>
    </row>
    <row r="30" spans="1:4" ht="30" x14ac:dyDescent="0.2">
      <c r="A30" s="291"/>
      <c r="B30" s="299" t="str">
        <f>LEFT('T.3.9'!B$1,10)</f>
        <v>Tabla 3.9.</v>
      </c>
      <c r="C30" s="296" t="str">
        <f>CONCATENATE(MID('T.3.9'!B$1,12,200)," ",'T.3.9'!B$2)</f>
        <v>Distribución porcentual de los casos activos del Sistema VioGén por comunidad autónoma, según valoración y nivel de riesgo. Datos a 31 de diciembre de 2024.</v>
      </c>
      <c r="D30" s="291"/>
    </row>
    <row r="31" spans="1:4" ht="30" x14ac:dyDescent="0.2">
      <c r="A31" s="291"/>
      <c r="B31" s="299" t="str">
        <f>LEFT('G.3.13'!B$1,13)</f>
        <v>Gráfico 3.13.</v>
      </c>
      <c r="C31" s="296" t="str">
        <f>CONCATENATE(MID('G.3.13'!B$1,15,200)," ",'G.3.13'!B$2)</f>
        <v>Distribución porcentual de los casos activos del Sistema VioGén según valoración de riesgo, por comunidad autónoma. Datos a 31 de diciembre de 2023 y de 2024.</v>
      </c>
      <c r="D31" s="291"/>
    </row>
    <row r="32" spans="1:4" ht="30" x14ac:dyDescent="0.2">
      <c r="A32" s="291"/>
      <c r="B32" s="299" t="str">
        <f>LEFT('G.3.14'!B$1,13)</f>
        <v>Gráfico 3.14.</v>
      </c>
      <c r="C32" s="296" t="str">
        <f>CONCATENATE(MID('G.3.14'!B$1,15,200)," ",'G.3.14'!B$2)</f>
        <v>Casos activos del Sistema VioGén, por provincia y valoración de riesgo. Tasas por millón de mujeres de 14 y más años. Datos a 31 de diciembre de 2024.</v>
      </c>
      <c r="D32" s="291"/>
    </row>
    <row r="33" spans="1:4" ht="30" x14ac:dyDescent="0.2">
      <c r="A33" s="291"/>
      <c r="B33" s="299" t="str">
        <f>LEFT('G.3.15'!B$1,13)</f>
        <v>Gráfico 3.15.</v>
      </c>
      <c r="C33" s="296" t="str">
        <f>CONCATENATE(MID('G.3.15'!B$1,15,200)," ",'G.3.15'!B$2)</f>
        <v>Casos activos del Sistema VioGén, por comunidad autónoma. Valores absolutos y tasas por millón de mujeres de 14 y más años. Datos a 31 de diciembre de 2024.</v>
      </c>
      <c r="D33" s="291"/>
    </row>
    <row r="34" spans="1:4" ht="30" x14ac:dyDescent="0.2">
      <c r="A34" s="291"/>
      <c r="B34" s="299" t="str">
        <f>LEFT('G.3.16'!B$1,13)</f>
        <v>Gráfico 3.16.</v>
      </c>
      <c r="C34" s="296" t="str">
        <f>CONCATENATE(MID('G.3.16'!B$1,15,200)," ",'G.3.16'!B$2)</f>
        <v>Casos del Sistema VioGén con riesgo no apreciado, por comunidad autónoma. Valores absolutos y tasas por millón de mujeres de 14 y más años. Datos a 31 de diciembre de 2024.</v>
      </c>
      <c r="D34" s="291"/>
    </row>
    <row r="35" spans="1:4" ht="30" x14ac:dyDescent="0.2">
      <c r="A35" s="291"/>
      <c r="B35" s="299" t="str">
        <f>LEFT('G.3.17'!B$1,13)</f>
        <v>Gráfico 3.17.</v>
      </c>
      <c r="C35" s="296" t="str">
        <f>CONCATENATE(MID('G.3.17'!B$1,15,200)," ",'G.3.17'!B$2)</f>
        <v>Casos del Sistema VioGén con protección policial, por comunidad autónoma. Valores absolutos y tasas por millón de mujeres de 14 y más años. Datos a 31 de diciembre de 2024.</v>
      </c>
      <c r="D35" s="291"/>
    </row>
    <row r="36" spans="1:4" ht="30" x14ac:dyDescent="0.2">
      <c r="A36" s="291"/>
      <c r="B36" s="299" t="str">
        <f>LEFT('T.3.10'!B$1,11)</f>
        <v>Tabla 3.10.</v>
      </c>
      <c r="C36" s="296" t="str">
        <f>CONCATENATE(MID('T.3.10'!B$1,13,200)," ",'T.3.10'!B$2)</f>
        <v>Casos activos del Sistema VioGén, por comunidad autónoma y provincia y por valoración de riesgo. Valores absolutos y variación interanual. Datos a 31 de diciembre de 2023 y de 2024.</v>
      </c>
      <c r="D36" s="291"/>
    </row>
    <row r="37" spans="1:4" ht="30" x14ac:dyDescent="0.2">
      <c r="A37" s="291"/>
      <c r="B37" s="299" t="str">
        <f>LEFT('T.3.11'!B$1,11)</f>
        <v>Tabla 3.11.</v>
      </c>
      <c r="C37" s="296" t="str">
        <f>CONCATENATE(MID('T.3.11'!B$1,13,200)," ",'T.3.11'!B$2)</f>
        <v>Distribución porcentual de los casos activos del Sistema VioGén según valoración riesgo, por comunidad autónoma y provincia. Datos a 31 de diciembre de 2023 y de 2024.</v>
      </c>
      <c r="D37" s="291"/>
    </row>
    <row r="38" spans="1:4" ht="30" x14ac:dyDescent="0.2">
      <c r="A38" s="291"/>
      <c r="B38" s="299" t="str">
        <f>LEFT('T.3.12'!B$1,11)</f>
        <v>Tabla 3.12.</v>
      </c>
      <c r="C38" s="296" t="str">
        <f>CONCATENATE(MID('T.3.12'!B$1,13,200)," ",'T.3.12'!B$2)</f>
        <v>Casos activos del Sistema VioGén, por comunidad autónoma y provincia y valoración de riesgo. Tasas por millón de mujeres de 14 y más años y variación interanual. Datos a 31 de diciembre de 2023 y de 2024.</v>
      </c>
      <c r="D38" s="291"/>
    </row>
    <row r="39" spans="1:4" ht="30" x14ac:dyDescent="0.2">
      <c r="A39" s="291"/>
      <c r="B39" s="299" t="str">
        <f>LEFT('T.3.13'!B$1,11)</f>
        <v>Tabla 3.13.</v>
      </c>
      <c r="C39" s="296" t="str">
        <f>CONCATENATE(MID('T.3.13'!B$1,13,200)," ",'T.3.13'!B$2)</f>
        <v>Casos activos del Sistema VioGén, por comunidad autónoma y provincia y valoración y nivel de riesgo. Datos a 31 de diciembre de 2024.</v>
      </c>
      <c r="D39" s="291"/>
    </row>
    <row r="40" spans="1:4" s="291" customFormat="1" ht="30.75" thickBot="1" x14ac:dyDescent="0.25">
      <c r="B40" s="392" t="str">
        <f>LEFT('T.3.14'!B$1,11)</f>
        <v>Tabla 3.14.</v>
      </c>
      <c r="C40" s="388" t="str">
        <f>CONCATENATE(MID('T.3.14'!B$1,13,200)," ",'T.3.14'!B$2)</f>
        <v>Casos activos del Sistema VioGén, por comunidad autónoma y provincia y valoración y nivel de riesgo. Datos a 31 de diciembre de 2023.</v>
      </c>
    </row>
    <row r="41" spans="1:4" ht="30" customHeight="1" thickTop="1" x14ac:dyDescent="0.2">
      <c r="A41" s="291"/>
      <c r="D41" s="291"/>
    </row>
    <row r="42" spans="1:4" ht="30" customHeight="1" x14ac:dyDescent="0.2">
      <c r="A42" s="291"/>
      <c r="D42" s="291"/>
    </row>
    <row r="43" spans="1:4" ht="30" customHeight="1" x14ac:dyDescent="0.2">
      <c r="A43" s="291"/>
      <c r="D43" s="291"/>
    </row>
    <row r="44" spans="1:4" ht="30" customHeight="1" x14ac:dyDescent="0.2">
      <c r="A44" s="291"/>
      <c r="D44" s="291"/>
    </row>
    <row r="45" spans="1:4" ht="30" customHeight="1" x14ac:dyDescent="0.2">
      <c r="A45" s="291"/>
      <c r="D45" s="291"/>
    </row>
    <row r="46" spans="1:4" ht="30" customHeight="1" x14ac:dyDescent="0.2">
      <c r="A46" s="291"/>
      <c r="D46" s="291"/>
    </row>
    <row r="47" spans="1:4" ht="30" customHeight="1" x14ac:dyDescent="0.2">
      <c r="A47" s="291"/>
      <c r="D47" s="291"/>
    </row>
    <row r="48" spans="1:4" ht="30" customHeight="1" x14ac:dyDescent="0.2">
      <c r="A48" s="291"/>
      <c r="D48" s="291"/>
    </row>
    <row r="49" spans="1:4" ht="30" customHeight="1" x14ac:dyDescent="0.2">
      <c r="A49" s="291"/>
      <c r="D49" s="291"/>
    </row>
    <row r="50" spans="1:4" ht="30" customHeight="1" x14ac:dyDescent="0.2">
      <c r="A50" s="291"/>
      <c r="D50" s="291"/>
    </row>
    <row r="51" spans="1:4" ht="30" customHeight="1" x14ac:dyDescent="0.2">
      <c r="A51" s="291"/>
      <c r="D51" s="291"/>
    </row>
    <row r="52" spans="1:4" ht="30" customHeight="1" x14ac:dyDescent="0.2">
      <c r="A52" s="291"/>
      <c r="D52" s="291"/>
    </row>
    <row r="53" spans="1:4" s="291" customFormat="1" ht="30" customHeight="1" x14ac:dyDescent="0.2">
      <c r="B53" s="298"/>
      <c r="C53" s="298"/>
    </row>
    <row r="54" spans="1:4" x14ac:dyDescent="0.2">
      <c r="A54" s="287"/>
      <c r="B54" s="290"/>
      <c r="C54" s="290"/>
      <c r="D54" s="287"/>
    </row>
  </sheetData>
  <mergeCells count="1">
    <mergeCell ref="B6:C6"/>
  </mergeCells>
  <hyperlinks>
    <hyperlink ref="B11" location="G.3.1!B1" display="G.3.1!B1" xr:uid="{00000000-0004-0000-0200-000000000000}"/>
    <hyperlink ref="B10" location="T.3.1!B1" display="T.3.1!B1" xr:uid="{00000000-0004-0000-0200-000001000000}"/>
    <hyperlink ref="B13" location="T.3.2!B1" display="T.3.2!B1" xr:uid="{00000000-0004-0000-0200-000002000000}"/>
    <hyperlink ref="B15" location="T.3.3!B1" display="T.3.3!B1" xr:uid="{00000000-0004-0000-0200-000003000000}"/>
    <hyperlink ref="B17" location="T.3.4!B1" display="T.3.4!B1" xr:uid="{00000000-0004-0000-0200-000004000000}"/>
    <hyperlink ref="B25" location="T.3.6!B1" display="T.3.6!B1" xr:uid="{00000000-0004-0000-0200-000005000000}"/>
    <hyperlink ref="B27" location="T.3.7!B1" display="T.3.7!B1" xr:uid="{00000000-0004-0000-0200-000006000000}"/>
    <hyperlink ref="B29" location="T.3.8!B1" display="T.3.8!B1" xr:uid="{00000000-0004-0000-0200-000007000000}"/>
    <hyperlink ref="B30" location="T.3.9!B1" display="T.3.9!B1" xr:uid="{00000000-0004-0000-0200-000008000000}"/>
    <hyperlink ref="B36" location="T.3.10!B1" display="T.3.10!B1" xr:uid="{00000000-0004-0000-0200-000009000000}"/>
    <hyperlink ref="B37" location="T.3.11!B1" display="T.3.11!B1" xr:uid="{00000000-0004-0000-0200-00000A000000}"/>
    <hyperlink ref="B38" location="T.3.12!B1" display="T.3.12!B1" xr:uid="{00000000-0004-0000-0200-00000B000000}"/>
    <hyperlink ref="B40" location="T.3.14!B1" display="T.3.14!B1" xr:uid="{00000000-0004-0000-0200-00000C000000}"/>
    <hyperlink ref="B12" location="G.3.2!B1" display="G.3.2!B1" xr:uid="{00000000-0004-0000-0200-00000D000000}"/>
    <hyperlink ref="B14" location="G.3.3!B1" display="G.3.3!B1" xr:uid="{00000000-0004-0000-0200-00000E000000}"/>
    <hyperlink ref="B16" location="G.3.4!B1" display="G.3.4!B1" xr:uid="{00000000-0004-0000-0200-00000F000000}"/>
    <hyperlink ref="B19" location="G.3.6!B1" display="G.3.6!B1" xr:uid="{00000000-0004-0000-0200-000011000000}"/>
    <hyperlink ref="B20" location="G.3.7!B1" display="G.3.7!B1" xr:uid="{00000000-0004-0000-0200-000012000000}"/>
    <hyperlink ref="B21" location="G.3.8!B1" display="G.3.8!B1" xr:uid="{00000000-0004-0000-0200-000013000000}"/>
    <hyperlink ref="B23" location="G.3.9!B1" display="G.3.9!B1" xr:uid="{00000000-0004-0000-0200-000014000000}"/>
    <hyperlink ref="B24" location="G.3.10!B1" display="G.3.10!B1" xr:uid="{00000000-0004-0000-0200-000015000000}"/>
    <hyperlink ref="B26" location="G.3.11!B1" display="G.3.11!B1" xr:uid="{00000000-0004-0000-0200-000016000000}"/>
    <hyperlink ref="B28" location="G.3.12!B1" display="G.3.12!B1" xr:uid="{00000000-0004-0000-0200-000017000000}"/>
    <hyperlink ref="B32" location="G.3.14!B1" display="G.3.14!B1" xr:uid="{00000000-0004-0000-0200-000019000000}"/>
    <hyperlink ref="B33" location="G.3.15!B1" display="G.3.15!B1" xr:uid="{00000000-0004-0000-0200-00001A000000}"/>
    <hyperlink ref="B34" location="G.3.16!B1" display="G.3.16!B1" xr:uid="{00000000-0004-0000-0200-00001B000000}"/>
    <hyperlink ref="B35" location="G.3.17!B1" display="G.3.17!B1" xr:uid="{00000000-0004-0000-0200-00001C000000}"/>
    <hyperlink ref="B22" location="T.3.5!B1" display="T.3.5!B1" xr:uid="{00000000-0004-0000-0200-00001D000000}"/>
    <hyperlink ref="B39" location="T.3.13!B1" display="T.3.13!B1" xr:uid="{BC3FB0A3-F083-45FA-B031-C2838F38C208}"/>
    <hyperlink ref="B31" location="G.3.13!B1" display="G.3.13!B1" xr:uid="{7BF03B48-CCA8-4A7D-AF48-D24C76244DCC}"/>
    <hyperlink ref="B18" location="G.3.5!B1" display="G.3.5!B1" xr:uid="{7C9C6ABB-F219-4CB2-A7B4-A17C5596B75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3"/>
  <dimension ref="A1:T29"/>
  <sheetViews>
    <sheetView zoomScaleNormal="100" workbookViewId="0"/>
  </sheetViews>
  <sheetFormatPr baseColWidth="10" defaultColWidth="11.5703125" defaultRowHeight="15" customHeight="1" x14ac:dyDescent="0.25"/>
  <cols>
    <col min="1" max="1" width="11.5703125" style="17" customWidth="1"/>
    <col min="2" max="2" width="11.85546875" style="17" customWidth="1"/>
    <col min="3" max="3" width="7.42578125" style="17" customWidth="1"/>
    <col min="4" max="9" width="9.7109375" style="17" customWidth="1"/>
    <col min="10" max="16384" width="11.5703125" style="17"/>
  </cols>
  <sheetData>
    <row r="1" spans="1:20" ht="15" customHeight="1" x14ac:dyDescent="0.25">
      <c r="B1" s="10" t="s">
        <v>145</v>
      </c>
      <c r="C1" s="31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20" ht="15" customHeight="1" x14ac:dyDescent="0.25">
      <c r="A2" s="33"/>
      <c r="B2" s="29" t="s">
        <v>169</v>
      </c>
      <c r="C2" s="29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20" ht="15" customHeight="1" x14ac:dyDescent="0.25">
      <c r="B3" s="27"/>
      <c r="D3" s="27"/>
      <c r="E3" s="27"/>
      <c r="F3" s="27"/>
      <c r="G3" s="27"/>
      <c r="H3" s="27"/>
      <c r="I3" s="27"/>
      <c r="J3" s="27"/>
      <c r="K3" s="27"/>
      <c r="M3" s="27"/>
      <c r="N3" s="27"/>
      <c r="O3" s="27"/>
      <c r="P3" s="27"/>
    </row>
    <row r="4" spans="1:20" ht="22.35" customHeight="1" x14ac:dyDescent="0.25">
      <c r="B4" s="84"/>
      <c r="C4" s="180" t="s">
        <v>110</v>
      </c>
      <c r="D4" s="450">
        <v>2024</v>
      </c>
      <c r="E4" s="450">
        <v>2023</v>
      </c>
      <c r="F4" s="450">
        <v>2022</v>
      </c>
      <c r="G4" s="450">
        <v>2021</v>
      </c>
      <c r="H4" s="450">
        <v>2020</v>
      </c>
      <c r="I4" s="441">
        <v>2013</v>
      </c>
      <c r="J4" s="448" t="s">
        <v>167</v>
      </c>
      <c r="K4" s="27"/>
    </row>
    <row r="5" spans="1:20" ht="39" customHeight="1" x14ac:dyDescent="0.25">
      <c r="B5" s="102" t="s">
        <v>101</v>
      </c>
      <c r="C5" s="257"/>
      <c r="D5" s="451"/>
      <c r="E5" s="451"/>
      <c r="F5" s="451"/>
      <c r="G5" s="451"/>
      <c r="H5" s="451"/>
      <c r="I5" s="442"/>
      <c r="J5" s="449"/>
      <c r="K5" s="199"/>
      <c r="L5" s="199"/>
    </row>
    <row r="6" spans="1:20" ht="15" customHeight="1" x14ac:dyDescent="0.25">
      <c r="B6" s="445" t="s">
        <v>78</v>
      </c>
      <c r="C6" s="446"/>
      <c r="D6" s="446"/>
      <c r="E6" s="446"/>
      <c r="F6" s="446"/>
      <c r="G6" s="446"/>
      <c r="H6" s="446"/>
      <c r="I6" s="446"/>
      <c r="J6" s="447"/>
      <c r="K6" s="199"/>
      <c r="L6" s="199"/>
    </row>
    <row r="7" spans="1:20" ht="15" customHeight="1" x14ac:dyDescent="0.25">
      <c r="A7" s="18"/>
      <c r="B7" s="443" t="s">
        <v>122</v>
      </c>
      <c r="C7" s="444"/>
      <c r="D7" s="249">
        <v>1266</v>
      </c>
      <c r="E7" s="249">
        <v>1028</v>
      </c>
      <c r="F7" s="249">
        <v>916</v>
      </c>
      <c r="G7" s="249">
        <v>852</v>
      </c>
      <c r="H7" s="249">
        <v>748</v>
      </c>
      <c r="I7" s="321">
        <v>393</v>
      </c>
      <c r="J7" s="261">
        <v>23.151750972762645</v>
      </c>
      <c r="K7" s="199"/>
      <c r="N7" s="99"/>
    </row>
    <row r="8" spans="1:20" ht="15" customHeight="1" x14ac:dyDescent="0.25">
      <c r="A8" s="18"/>
      <c r="B8" s="437" t="s">
        <v>123</v>
      </c>
      <c r="C8" s="438"/>
      <c r="D8" s="250">
        <v>25902</v>
      </c>
      <c r="E8" s="250">
        <v>21680</v>
      </c>
      <c r="F8" s="250">
        <v>19809</v>
      </c>
      <c r="G8" s="250">
        <v>18761</v>
      </c>
      <c r="H8" s="250">
        <v>17483</v>
      </c>
      <c r="I8" s="322">
        <v>17758</v>
      </c>
      <c r="J8" s="258">
        <v>19.474169741697416</v>
      </c>
      <c r="K8" s="199"/>
      <c r="N8" s="99"/>
    </row>
    <row r="9" spans="1:20" ht="15" customHeight="1" x14ac:dyDescent="0.25">
      <c r="A9" s="18"/>
      <c r="B9" s="432" t="s">
        <v>124</v>
      </c>
      <c r="C9" s="433"/>
      <c r="D9" s="251">
        <v>47557</v>
      </c>
      <c r="E9" s="251">
        <v>36337</v>
      </c>
      <c r="F9" s="251">
        <v>33223</v>
      </c>
      <c r="G9" s="251">
        <v>30950</v>
      </c>
      <c r="H9" s="251">
        <v>28310</v>
      </c>
      <c r="I9" s="323">
        <v>31592</v>
      </c>
      <c r="J9" s="259">
        <v>30.877617855078842</v>
      </c>
      <c r="K9" s="199"/>
      <c r="N9" s="99"/>
    </row>
    <row r="10" spans="1:20" ht="15" customHeight="1" x14ac:dyDescent="0.25">
      <c r="A10" s="18"/>
      <c r="B10" s="437" t="s">
        <v>125</v>
      </c>
      <c r="C10" s="438"/>
      <c r="D10" s="250">
        <v>24815</v>
      </c>
      <c r="E10" s="250">
        <v>22395</v>
      </c>
      <c r="F10" s="250">
        <v>19507</v>
      </c>
      <c r="G10" s="250">
        <v>17424</v>
      </c>
      <c r="H10" s="250">
        <v>15742</v>
      </c>
      <c r="I10" s="322">
        <v>12935</v>
      </c>
      <c r="J10" s="260">
        <v>10.805983478455012</v>
      </c>
      <c r="K10" s="199"/>
      <c r="N10" s="99"/>
    </row>
    <row r="11" spans="1:20" ht="15" customHeight="1" x14ac:dyDescent="0.25">
      <c r="B11" s="432" t="s">
        <v>126</v>
      </c>
      <c r="C11" s="433"/>
      <c r="D11" s="251">
        <v>2422</v>
      </c>
      <c r="E11" s="251">
        <v>1901</v>
      </c>
      <c r="F11" s="251">
        <v>1685</v>
      </c>
      <c r="G11" s="251">
        <v>1482</v>
      </c>
      <c r="H11" s="251">
        <v>1373</v>
      </c>
      <c r="I11" s="323">
        <v>1390</v>
      </c>
      <c r="J11" s="259">
        <v>27.406628090478698</v>
      </c>
      <c r="K11" s="199"/>
      <c r="N11" s="99"/>
    </row>
    <row r="12" spans="1:20" ht="15" customHeight="1" x14ac:dyDescent="0.3">
      <c r="A12" s="18"/>
      <c r="B12" s="439" t="s">
        <v>71</v>
      </c>
      <c r="C12" s="440"/>
      <c r="D12" s="252">
        <v>101962</v>
      </c>
      <c r="E12" s="252">
        <v>83341</v>
      </c>
      <c r="F12" s="252">
        <v>75140</v>
      </c>
      <c r="G12" s="252">
        <v>69469</v>
      </c>
      <c r="H12" s="252">
        <v>63656</v>
      </c>
      <c r="I12" s="324">
        <v>64068</v>
      </c>
      <c r="J12" s="262">
        <v>22.343144430712375</v>
      </c>
      <c r="K12" s="199"/>
      <c r="N12" s="170"/>
      <c r="O12" s="170"/>
      <c r="P12" s="170"/>
      <c r="Q12" s="170"/>
    </row>
    <row r="13" spans="1:20" customFormat="1" ht="15" customHeight="1" x14ac:dyDescent="0.25">
      <c r="B13" s="434" t="s">
        <v>73</v>
      </c>
      <c r="C13" s="435"/>
      <c r="D13" s="435"/>
      <c r="E13" s="435"/>
      <c r="F13" s="435"/>
      <c r="G13" s="435"/>
      <c r="H13" s="435"/>
      <c r="I13" s="435"/>
      <c r="J13" s="436"/>
      <c r="K13" s="199"/>
      <c r="L13" s="199"/>
      <c r="M13" s="17"/>
      <c r="Q13" s="17"/>
      <c r="R13" s="19"/>
      <c r="S13" s="19"/>
    </row>
    <row r="14" spans="1:20" customFormat="1" ht="15" customHeight="1" x14ac:dyDescent="0.25">
      <c r="B14" s="443" t="s">
        <v>122</v>
      </c>
      <c r="C14" s="444"/>
      <c r="D14" s="249">
        <v>760</v>
      </c>
      <c r="E14" s="249">
        <v>691</v>
      </c>
      <c r="F14" s="249">
        <v>626</v>
      </c>
      <c r="G14" s="249">
        <v>560</v>
      </c>
      <c r="H14" s="249">
        <v>443</v>
      </c>
      <c r="I14" s="321">
        <v>144</v>
      </c>
      <c r="J14" s="261">
        <v>9.9855282199710569</v>
      </c>
      <c r="K14" s="199"/>
      <c r="L14" s="199"/>
      <c r="M14" s="99"/>
      <c r="N14" s="99"/>
      <c r="R14" s="17"/>
      <c r="S14" s="17"/>
      <c r="T14" s="17"/>
    </row>
    <row r="15" spans="1:20" customFormat="1" ht="15" customHeight="1" x14ac:dyDescent="0.25">
      <c r="B15" s="437" t="s">
        <v>123</v>
      </c>
      <c r="C15" s="438"/>
      <c r="D15" s="250">
        <v>15022</v>
      </c>
      <c r="E15" s="250">
        <v>13528</v>
      </c>
      <c r="F15" s="250">
        <v>11805</v>
      </c>
      <c r="G15" s="250">
        <v>10522</v>
      </c>
      <c r="H15" s="250">
        <v>9282</v>
      </c>
      <c r="I15" s="322">
        <v>4666</v>
      </c>
      <c r="J15" s="258">
        <v>11.043761088113541</v>
      </c>
      <c r="K15" s="199"/>
      <c r="L15" s="199"/>
      <c r="M15" s="99"/>
      <c r="N15" s="99"/>
      <c r="R15" s="17"/>
      <c r="S15" s="17"/>
      <c r="T15" s="17"/>
    </row>
    <row r="16" spans="1:20" customFormat="1" ht="15" customHeight="1" x14ac:dyDescent="0.25">
      <c r="B16" s="432" t="s">
        <v>124</v>
      </c>
      <c r="C16" s="433"/>
      <c r="D16" s="251">
        <v>27418</v>
      </c>
      <c r="E16" s="251">
        <v>22491</v>
      </c>
      <c r="F16" s="251">
        <v>19447</v>
      </c>
      <c r="G16" s="251">
        <v>17080</v>
      </c>
      <c r="H16" s="251">
        <v>14583</v>
      </c>
      <c r="I16" s="323">
        <v>7836</v>
      </c>
      <c r="J16" s="259">
        <v>21.906540393935352</v>
      </c>
      <c r="K16" s="199"/>
      <c r="L16" s="199"/>
      <c r="M16" s="99"/>
      <c r="N16" s="99"/>
      <c r="R16" s="17"/>
      <c r="S16" s="17"/>
      <c r="T16" s="17"/>
    </row>
    <row r="17" spans="2:20" customFormat="1" ht="15" customHeight="1" x14ac:dyDescent="0.25">
      <c r="B17" s="437" t="s">
        <v>125</v>
      </c>
      <c r="C17" s="438"/>
      <c r="D17" s="250">
        <v>14032</v>
      </c>
      <c r="E17" s="250">
        <v>13453</v>
      </c>
      <c r="F17" s="250">
        <v>11013</v>
      </c>
      <c r="G17" s="250">
        <v>9244</v>
      </c>
      <c r="H17" s="250">
        <v>7766</v>
      </c>
      <c r="I17" s="322">
        <v>3075</v>
      </c>
      <c r="J17" s="260">
        <v>4.3038727421392995</v>
      </c>
      <c r="K17" s="199"/>
      <c r="L17" s="199"/>
      <c r="M17" s="99"/>
      <c r="N17" s="99"/>
      <c r="R17" s="17"/>
      <c r="S17" s="17"/>
      <c r="T17" s="17"/>
    </row>
    <row r="18" spans="2:20" customFormat="1" ht="15" customHeight="1" x14ac:dyDescent="0.25">
      <c r="B18" s="432" t="s">
        <v>126</v>
      </c>
      <c r="C18" s="433"/>
      <c r="D18" s="251">
        <v>1135</v>
      </c>
      <c r="E18" s="251">
        <v>936</v>
      </c>
      <c r="F18" s="251">
        <v>779</v>
      </c>
      <c r="G18" s="251">
        <v>591</v>
      </c>
      <c r="H18" s="251">
        <v>531</v>
      </c>
      <c r="I18" s="323">
        <v>296</v>
      </c>
      <c r="J18" s="259">
        <v>21.260683760683762</v>
      </c>
      <c r="K18" s="199"/>
      <c r="L18" s="199"/>
      <c r="M18" s="99"/>
      <c r="N18" s="99"/>
      <c r="R18" s="17"/>
      <c r="S18" s="17"/>
      <c r="T18" s="17"/>
    </row>
    <row r="19" spans="2:20" customFormat="1" ht="15" customHeight="1" x14ac:dyDescent="0.25">
      <c r="B19" s="439" t="s">
        <v>71</v>
      </c>
      <c r="C19" s="440"/>
      <c r="D19" s="252">
        <v>58367</v>
      </c>
      <c r="E19" s="252">
        <v>51099</v>
      </c>
      <c r="F19" s="252">
        <v>43670</v>
      </c>
      <c r="G19" s="252">
        <v>37997</v>
      </c>
      <c r="H19" s="252">
        <v>32605</v>
      </c>
      <c r="I19" s="324">
        <v>16017</v>
      </c>
      <c r="J19" s="262">
        <v>14.223370320358519</v>
      </c>
      <c r="K19" s="199"/>
      <c r="L19" s="199"/>
      <c r="M19" s="99"/>
      <c r="N19" s="99"/>
      <c r="O19" s="99"/>
      <c r="R19" s="17"/>
      <c r="S19" s="17"/>
      <c r="T19" s="17"/>
    </row>
    <row r="20" spans="2:20" customFormat="1" ht="15" customHeight="1" x14ac:dyDescent="0.25">
      <c r="B20" s="434" t="s">
        <v>79</v>
      </c>
      <c r="C20" s="435"/>
      <c r="D20" s="435"/>
      <c r="E20" s="435"/>
      <c r="F20" s="435"/>
      <c r="G20" s="435"/>
      <c r="H20" s="435"/>
      <c r="I20" s="435"/>
      <c r="J20" s="436"/>
      <c r="K20" s="17"/>
      <c r="L20" s="17"/>
      <c r="M20" s="17"/>
      <c r="Q20" s="17"/>
      <c r="R20" s="17"/>
      <c r="S20" s="17"/>
    </row>
    <row r="21" spans="2:20" customFormat="1" ht="15" customHeight="1" x14ac:dyDescent="0.25">
      <c r="B21" s="443" t="s">
        <v>122</v>
      </c>
      <c r="C21" s="444"/>
      <c r="D21" s="253">
        <v>60.031595576619281</v>
      </c>
      <c r="E21" s="253">
        <v>67.217898832684824</v>
      </c>
      <c r="F21" s="253">
        <v>68.340611353711793</v>
      </c>
      <c r="G21" s="253">
        <v>65.727699530516432</v>
      </c>
      <c r="H21" s="253">
        <v>59.224598930481285</v>
      </c>
      <c r="I21" s="332">
        <v>36.641221374045799</v>
      </c>
      <c r="J21" s="261">
        <v>-10.691056074146713</v>
      </c>
      <c r="K21" s="99"/>
      <c r="L21" s="99"/>
      <c r="M21" s="99"/>
      <c r="N21" s="99"/>
      <c r="R21" s="17"/>
      <c r="S21" s="17"/>
      <c r="T21" s="17"/>
    </row>
    <row r="22" spans="2:20" customFormat="1" ht="15" customHeight="1" x14ac:dyDescent="0.25">
      <c r="B22" s="437" t="s">
        <v>123</v>
      </c>
      <c r="C22" s="438"/>
      <c r="D22" s="254">
        <v>57.995521581345066</v>
      </c>
      <c r="E22" s="254">
        <v>62.398523985239848</v>
      </c>
      <c r="F22" s="254">
        <v>59.594123883083448</v>
      </c>
      <c r="G22" s="254">
        <v>56.084430467459093</v>
      </c>
      <c r="H22" s="254">
        <v>53.091574672539032</v>
      </c>
      <c r="I22" s="333">
        <v>26.275481473138868</v>
      </c>
      <c r="J22" s="258">
        <v>-7.0562605053547358</v>
      </c>
      <c r="K22" s="99"/>
      <c r="L22" s="99"/>
      <c r="M22" s="99"/>
      <c r="N22" s="99"/>
      <c r="R22" s="17"/>
      <c r="S22" s="17"/>
      <c r="T22" s="17"/>
    </row>
    <row r="23" spans="2:20" customFormat="1" ht="15" customHeight="1" x14ac:dyDescent="0.25">
      <c r="B23" s="432" t="s">
        <v>124</v>
      </c>
      <c r="C23" s="433"/>
      <c r="D23" s="255">
        <v>57.652921757049434</v>
      </c>
      <c r="E23" s="255">
        <v>61.895588518589875</v>
      </c>
      <c r="F23" s="255">
        <v>58.53475002257472</v>
      </c>
      <c r="G23" s="255">
        <v>55.18578352180937</v>
      </c>
      <c r="H23" s="255">
        <v>51.511833274461317</v>
      </c>
      <c r="I23" s="334">
        <v>24.803747784249179</v>
      </c>
      <c r="J23" s="259">
        <v>-6.8545543601482812</v>
      </c>
      <c r="K23" s="99"/>
      <c r="L23" s="99"/>
      <c r="M23" s="99"/>
      <c r="N23" s="99"/>
      <c r="R23" s="17"/>
      <c r="S23" s="17"/>
      <c r="T23" s="17"/>
    </row>
    <row r="24" spans="2:20" customFormat="1" ht="15" customHeight="1" x14ac:dyDescent="0.25">
      <c r="B24" s="437" t="s">
        <v>125</v>
      </c>
      <c r="C24" s="438"/>
      <c r="D24" s="254">
        <v>56.546443683256101</v>
      </c>
      <c r="E24" s="254">
        <v>60.07144451886581</v>
      </c>
      <c r="F24" s="254">
        <v>56.456656584815711</v>
      </c>
      <c r="G24" s="254">
        <v>53.053259871441696</v>
      </c>
      <c r="H24" s="254">
        <v>49.332994536907634</v>
      </c>
      <c r="I24" s="333">
        <v>23.772709702357943</v>
      </c>
      <c r="J24" s="260">
        <v>-5.8680141019459944</v>
      </c>
      <c r="K24" s="99"/>
      <c r="L24" s="99"/>
      <c r="M24" s="99"/>
      <c r="N24" s="99"/>
      <c r="R24" s="17"/>
      <c r="S24" s="17"/>
      <c r="T24" s="17"/>
    </row>
    <row r="25" spans="2:20" customFormat="1" ht="15" customHeight="1" x14ac:dyDescent="0.25">
      <c r="B25" s="432" t="s">
        <v>126</v>
      </c>
      <c r="C25" s="433"/>
      <c r="D25" s="255">
        <v>46.862097440132125</v>
      </c>
      <c r="E25" s="255">
        <v>49.237243556023145</v>
      </c>
      <c r="F25" s="255">
        <v>46.231454005934722</v>
      </c>
      <c r="G25" s="255">
        <v>39.878542510121456</v>
      </c>
      <c r="H25" s="255">
        <v>38.674435542607426</v>
      </c>
      <c r="I25" s="334">
        <v>21.294964028776977</v>
      </c>
      <c r="J25" s="259">
        <v>-4.8238811605863567</v>
      </c>
      <c r="K25" s="99"/>
      <c r="L25" s="99"/>
      <c r="M25" s="99"/>
      <c r="N25" s="99"/>
      <c r="R25" s="17"/>
      <c r="S25" s="17"/>
      <c r="T25" s="17"/>
    </row>
    <row r="26" spans="2:20" customFormat="1" ht="15" customHeight="1" x14ac:dyDescent="0.25">
      <c r="B26" s="439" t="s">
        <v>6</v>
      </c>
      <c r="C26" s="440"/>
      <c r="D26" s="256">
        <v>57.243875169180683</v>
      </c>
      <c r="E26" s="256">
        <v>61.313159189354579</v>
      </c>
      <c r="F26" s="256">
        <v>58.118179398456213</v>
      </c>
      <c r="G26" s="256">
        <v>54.696339374397219</v>
      </c>
      <c r="H26" s="256">
        <v>51.220623350508987</v>
      </c>
      <c r="I26" s="335">
        <v>25</v>
      </c>
      <c r="J26" s="262">
        <v>-6.6368852526529425</v>
      </c>
      <c r="K26" s="99"/>
      <c r="L26" s="99"/>
      <c r="M26" s="99"/>
      <c r="N26" s="99"/>
      <c r="R26" s="17"/>
      <c r="S26" s="17"/>
      <c r="T26" s="17"/>
    </row>
    <row r="27" spans="2:20" s="302" customFormat="1" ht="12.75" x14ac:dyDescent="0.2">
      <c r="B27" s="390" t="s">
        <v>116</v>
      </c>
      <c r="C27" s="390"/>
      <c r="D27" s="390"/>
      <c r="E27" s="390"/>
      <c r="F27" s="390"/>
      <c r="G27" s="390"/>
      <c r="H27" s="390"/>
      <c r="I27" s="390"/>
      <c r="J27" s="390"/>
    </row>
    <row r="28" spans="2:20" s="308" customFormat="1" ht="15" customHeight="1" x14ac:dyDescent="0.2"/>
    <row r="29" spans="2:20" s="308" customFormat="1" ht="15" customHeight="1" x14ac:dyDescent="0.2">
      <c r="B29" s="303" t="s">
        <v>129</v>
      </c>
    </row>
  </sheetData>
  <mergeCells count="28">
    <mergeCell ref="B18:C18"/>
    <mergeCell ref="B23:C23"/>
    <mergeCell ref="B21:C21"/>
    <mergeCell ref="B22:C22"/>
    <mergeCell ref="B19:C19"/>
    <mergeCell ref="F4:F5"/>
    <mergeCell ref="B11:C11"/>
    <mergeCell ref="B14:C14"/>
    <mergeCell ref="B15:C15"/>
    <mergeCell ref="B17:C17"/>
    <mergeCell ref="B13:J13"/>
    <mergeCell ref="B16:C16"/>
    <mergeCell ref="B25:C25"/>
    <mergeCell ref="B20:J20"/>
    <mergeCell ref="B24:C24"/>
    <mergeCell ref="B26:C26"/>
    <mergeCell ref="I4:I5"/>
    <mergeCell ref="B7:C7"/>
    <mergeCell ref="B10:C10"/>
    <mergeCell ref="B9:C9"/>
    <mergeCell ref="B6:J6"/>
    <mergeCell ref="B8:C8"/>
    <mergeCell ref="J4:J5"/>
    <mergeCell ref="H4:H5"/>
    <mergeCell ref="G4:G5"/>
    <mergeCell ref="E4:E5"/>
    <mergeCell ref="D4:D5"/>
    <mergeCell ref="B12:C1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E7060-8625-4674-B7B2-0D7708B10792}">
  <dimension ref="B1:L33"/>
  <sheetViews>
    <sheetView zoomScaleNormal="100" workbookViewId="0"/>
  </sheetViews>
  <sheetFormatPr baseColWidth="10" defaultColWidth="11.5703125" defaultRowHeight="15" customHeight="1" x14ac:dyDescent="0.25"/>
  <cols>
    <col min="1" max="1" width="11.5703125" style="17"/>
    <col min="2" max="2" width="11.5703125" style="17" customWidth="1"/>
    <col min="3" max="16384" width="11.5703125" style="17"/>
  </cols>
  <sheetData>
    <row r="1" spans="2:12" ht="15" customHeight="1" x14ac:dyDescent="0.25">
      <c r="B1" s="10" t="s">
        <v>159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2:12" ht="15" customHeight="1" x14ac:dyDescent="0.25">
      <c r="B2" s="29" t="s">
        <v>165</v>
      </c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2:12" ht="15" customHeight="1" x14ac:dyDescent="0.25"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2:12" ht="15" customHeight="1" x14ac:dyDescent="0.25">
      <c r="I4" s="166"/>
      <c r="J4" s="386"/>
    </row>
    <row r="5" spans="2:12" ht="15" customHeight="1" x14ac:dyDescent="0.25">
      <c r="I5" s="166"/>
      <c r="J5" s="386"/>
    </row>
    <row r="6" spans="2:12" ht="15" customHeight="1" x14ac:dyDescent="0.25">
      <c r="I6" s="100"/>
      <c r="J6" s="386"/>
    </row>
    <row r="7" spans="2:12" ht="15" customHeight="1" x14ac:dyDescent="0.25">
      <c r="J7" s="377"/>
    </row>
    <row r="19" spans="2:11" ht="15" customHeight="1" x14ac:dyDescent="0.3">
      <c r="B19" s="40" t="s">
        <v>129</v>
      </c>
    </row>
    <row r="20" spans="2:11" ht="15" customHeight="1" x14ac:dyDescent="0.25">
      <c r="C20" s="42"/>
      <c r="D20" s="42"/>
      <c r="E20" s="42"/>
      <c r="F20" s="42"/>
      <c r="G20" s="42"/>
      <c r="H20" s="42"/>
      <c r="I20" s="42"/>
      <c r="J20" s="42"/>
      <c r="K20" s="42"/>
    </row>
    <row r="21" spans="2:11" ht="15" customHeight="1" x14ac:dyDescent="0.25">
      <c r="C21" s="42"/>
      <c r="D21" s="42"/>
      <c r="E21" s="42"/>
      <c r="F21" s="42"/>
      <c r="G21" s="42"/>
      <c r="H21" s="42"/>
      <c r="I21" s="42"/>
      <c r="J21" s="42"/>
      <c r="K21" s="42"/>
    </row>
    <row r="22" spans="2:11" ht="15" customHeight="1" x14ac:dyDescent="0.25">
      <c r="C22" s="42"/>
      <c r="D22" s="42"/>
      <c r="E22" s="42"/>
      <c r="F22" s="42"/>
      <c r="G22" s="42"/>
      <c r="H22" s="42"/>
      <c r="I22" s="42"/>
      <c r="J22" s="42"/>
      <c r="K22" s="42"/>
    </row>
    <row r="23" spans="2:11" ht="15" customHeight="1" x14ac:dyDescent="0.25">
      <c r="C23" s="42"/>
      <c r="D23" s="42"/>
      <c r="E23" s="42"/>
      <c r="F23" s="42"/>
      <c r="G23" s="42"/>
      <c r="H23" s="42"/>
      <c r="I23" s="42"/>
      <c r="J23" s="42"/>
      <c r="K23" s="42"/>
    </row>
    <row r="24" spans="2:11" ht="15" customHeight="1" x14ac:dyDescent="0.25">
      <c r="C24" s="42"/>
      <c r="D24" s="42"/>
      <c r="E24" s="42"/>
      <c r="F24" s="42"/>
      <c r="G24" s="42"/>
      <c r="H24" s="42"/>
      <c r="I24" s="42"/>
      <c r="J24" s="42"/>
      <c r="K24" s="42"/>
    </row>
    <row r="25" spans="2:11" ht="15" customHeight="1" x14ac:dyDescent="0.25">
      <c r="C25" s="42"/>
      <c r="D25" s="42"/>
      <c r="E25" s="42"/>
      <c r="F25" s="42"/>
      <c r="G25" s="42"/>
      <c r="H25" s="42"/>
      <c r="I25" s="42"/>
      <c r="J25" s="42"/>
      <c r="K25" s="42"/>
    </row>
    <row r="26" spans="2:11" ht="15" customHeight="1" x14ac:dyDescent="0.25">
      <c r="C26" s="42"/>
      <c r="D26" s="42"/>
      <c r="E26" s="42"/>
      <c r="F26" s="42"/>
      <c r="G26" s="42"/>
      <c r="H26" s="42"/>
      <c r="I26" s="42"/>
      <c r="J26" s="42"/>
      <c r="K26" s="42"/>
    </row>
    <row r="27" spans="2:11" ht="15" customHeight="1" x14ac:dyDescent="0.25">
      <c r="C27" s="42"/>
      <c r="D27" s="42"/>
      <c r="E27" s="42"/>
      <c r="F27" s="42"/>
      <c r="G27" s="42"/>
      <c r="H27" s="42"/>
      <c r="I27" s="42"/>
      <c r="J27" s="42"/>
      <c r="K27" s="42"/>
    </row>
    <row r="28" spans="2:11" ht="15" customHeight="1" x14ac:dyDescent="0.25">
      <c r="C28" s="42"/>
      <c r="D28" s="42"/>
      <c r="E28" s="42"/>
      <c r="F28" s="42"/>
      <c r="G28" s="42"/>
      <c r="H28" s="42"/>
      <c r="I28" s="42"/>
      <c r="J28" s="42"/>
      <c r="K28" s="42"/>
    </row>
    <row r="29" spans="2:11" ht="15" customHeight="1" x14ac:dyDescent="0.25">
      <c r="C29" s="42"/>
      <c r="D29" s="42"/>
      <c r="E29" s="42"/>
      <c r="F29" s="42"/>
      <c r="G29" s="42"/>
      <c r="H29" s="42"/>
      <c r="I29" s="42"/>
      <c r="J29" s="42"/>
      <c r="K29" s="42"/>
    </row>
    <row r="30" spans="2:11" ht="15" customHeight="1" x14ac:dyDescent="0.25">
      <c r="C30" s="42"/>
      <c r="D30" s="42"/>
      <c r="E30" s="42"/>
      <c r="F30" s="42"/>
      <c r="G30" s="42"/>
      <c r="H30" s="42"/>
      <c r="I30" s="42"/>
      <c r="J30" s="42"/>
      <c r="K30" s="42"/>
    </row>
    <row r="31" spans="2:11" ht="15" customHeight="1" x14ac:dyDescent="0.25">
      <c r="C31" s="42"/>
      <c r="D31" s="42"/>
      <c r="E31" s="42"/>
      <c r="F31" s="42"/>
      <c r="G31" s="42"/>
      <c r="H31" s="42"/>
      <c r="I31" s="42"/>
      <c r="J31" s="42"/>
      <c r="K31" s="42"/>
    </row>
    <row r="32" spans="2:11" ht="15" customHeight="1" x14ac:dyDescent="0.25">
      <c r="C32" s="42"/>
      <c r="D32" s="42"/>
      <c r="E32" s="42"/>
      <c r="F32" s="42"/>
      <c r="G32" s="42"/>
      <c r="H32" s="42"/>
      <c r="I32" s="42"/>
      <c r="J32" s="42"/>
      <c r="K32" s="42"/>
    </row>
    <row r="33" spans="3:11" ht="15" customHeight="1" x14ac:dyDescent="0.25">
      <c r="C33" s="42"/>
      <c r="D33" s="42"/>
      <c r="E33" s="42"/>
      <c r="F33" s="42"/>
      <c r="G33" s="42"/>
      <c r="H33" s="42"/>
      <c r="I33" s="42"/>
      <c r="J33" s="42"/>
      <c r="K33" s="42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7"/>
  <dimension ref="B1:J20"/>
  <sheetViews>
    <sheetView zoomScaleNormal="100" workbookViewId="0"/>
  </sheetViews>
  <sheetFormatPr baseColWidth="10" defaultColWidth="11.5703125" defaultRowHeight="15" customHeight="1" x14ac:dyDescent="0.25"/>
  <cols>
    <col min="1" max="16384" width="11.5703125" style="1"/>
  </cols>
  <sheetData>
    <row r="1" spans="2:10" ht="15" customHeight="1" x14ac:dyDescent="0.25">
      <c r="B1" s="10" t="s">
        <v>146</v>
      </c>
      <c r="C1" s="11"/>
      <c r="D1" s="11"/>
      <c r="E1" s="11"/>
      <c r="F1" s="11"/>
      <c r="G1" s="11"/>
      <c r="H1" s="11"/>
      <c r="I1" s="11"/>
      <c r="J1" s="11"/>
    </row>
    <row r="2" spans="2:10" ht="15" customHeight="1" x14ac:dyDescent="0.25">
      <c r="B2" s="29" t="s">
        <v>164</v>
      </c>
      <c r="C2" s="11"/>
      <c r="D2" s="11"/>
      <c r="E2" s="11"/>
      <c r="F2" s="11"/>
      <c r="G2" s="11"/>
      <c r="H2" s="11"/>
      <c r="I2" s="11"/>
      <c r="J2" s="11"/>
    </row>
    <row r="3" spans="2:10" ht="15" customHeight="1" x14ac:dyDescent="0.25">
      <c r="C3" s="27"/>
      <c r="D3" s="27"/>
      <c r="E3" s="27"/>
      <c r="F3" s="27"/>
      <c r="G3" s="27"/>
      <c r="H3" s="27"/>
      <c r="I3" s="27"/>
      <c r="J3" s="27"/>
    </row>
    <row r="20" spans="2:2" ht="15" customHeight="1" x14ac:dyDescent="0.3">
      <c r="B20" s="40" t="s">
        <v>129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8"/>
  <dimension ref="B1:J20"/>
  <sheetViews>
    <sheetView zoomScaleNormal="100" workbookViewId="0"/>
  </sheetViews>
  <sheetFormatPr baseColWidth="10" defaultColWidth="11.5703125" defaultRowHeight="15" customHeight="1" x14ac:dyDescent="0.25"/>
  <cols>
    <col min="1" max="16384" width="11.5703125" style="1"/>
  </cols>
  <sheetData>
    <row r="1" spans="2:10" ht="15" customHeight="1" x14ac:dyDescent="0.25">
      <c r="B1" s="10" t="s">
        <v>147</v>
      </c>
      <c r="C1" s="11"/>
      <c r="D1" s="11"/>
      <c r="E1" s="11"/>
      <c r="F1" s="11"/>
      <c r="G1" s="11"/>
      <c r="H1" s="11"/>
      <c r="I1" s="11"/>
      <c r="J1" s="11"/>
    </row>
    <row r="2" spans="2:10" ht="15" customHeight="1" x14ac:dyDescent="0.25">
      <c r="B2" s="29" t="s">
        <v>164</v>
      </c>
      <c r="C2" s="11"/>
      <c r="D2" s="11"/>
      <c r="E2" s="11"/>
      <c r="F2" s="11"/>
      <c r="G2" s="11"/>
      <c r="H2" s="11"/>
      <c r="I2" s="11"/>
      <c r="J2" s="11"/>
    </row>
    <row r="3" spans="2:10" ht="15" customHeight="1" x14ac:dyDescent="0.25">
      <c r="C3" s="27"/>
      <c r="D3" s="27"/>
      <c r="E3" s="27"/>
      <c r="F3" s="27"/>
      <c r="G3" s="27"/>
      <c r="H3" s="27"/>
      <c r="I3" s="27"/>
      <c r="J3" s="27"/>
    </row>
    <row r="20" spans="2:2" ht="15" customHeight="1" x14ac:dyDescent="0.3">
      <c r="B20" s="40" t="s">
        <v>129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9"/>
  <dimension ref="B1:L22"/>
  <sheetViews>
    <sheetView zoomScaleNormal="100" workbookViewId="0"/>
  </sheetViews>
  <sheetFormatPr baseColWidth="10" defaultColWidth="11.5703125" defaultRowHeight="15" customHeight="1" x14ac:dyDescent="0.25"/>
  <cols>
    <col min="1" max="1" width="11.5703125" style="1"/>
    <col min="2" max="2" width="11.42578125" style="1" customWidth="1"/>
    <col min="3" max="16384" width="11.5703125" style="1"/>
  </cols>
  <sheetData>
    <row r="1" spans="2:8" ht="15" customHeight="1" x14ac:dyDescent="0.25">
      <c r="B1" s="28" t="s">
        <v>75</v>
      </c>
      <c r="C1" s="28"/>
      <c r="D1" s="28"/>
      <c r="E1" s="28"/>
      <c r="F1" s="28"/>
      <c r="G1" s="28"/>
      <c r="H1" s="28"/>
    </row>
    <row r="2" spans="2:8" ht="15" customHeight="1" x14ac:dyDescent="0.25">
      <c r="B2" s="29" t="s">
        <v>164</v>
      </c>
      <c r="C2" s="28"/>
      <c r="D2" s="28"/>
      <c r="E2" s="28"/>
      <c r="F2" s="28"/>
      <c r="G2" s="28"/>
      <c r="H2" s="28"/>
    </row>
    <row r="3" spans="2:8" ht="15" customHeight="1" x14ac:dyDescent="0.25">
      <c r="B3" s="74"/>
      <c r="D3" s="74"/>
      <c r="E3" s="74"/>
      <c r="F3" s="74"/>
      <c r="G3" s="74"/>
      <c r="H3" s="74"/>
    </row>
    <row r="4" spans="2:8" ht="15" customHeight="1" x14ac:dyDescent="0.25">
      <c r="B4" s="16"/>
      <c r="C4" s="16"/>
      <c r="D4" s="16"/>
      <c r="E4" s="16"/>
      <c r="F4" s="16"/>
      <c r="G4" s="16"/>
      <c r="H4" s="16"/>
    </row>
    <row r="5" spans="2:8" ht="15" customHeight="1" x14ac:dyDescent="0.25">
      <c r="B5" s="16"/>
      <c r="C5" s="16"/>
      <c r="D5" s="16"/>
      <c r="E5" s="16"/>
      <c r="F5" s="16"/>
      <c r="G5" s="16"/>
      <c r="H5" s="16"/>
    </row>
    <row r="6" spans="2:8" ht="15" customHeight="1" x14ac:dyDescent="0.25">
      <c r="B6" s="16"/>
      <c r="C6" s="16"/>
      <c r="D6" s="16"/>
      <c r="E6" s="16"/>
      <c r="F6" s="16"/>
      <c r="G6" s="16"/>
      <c r="H6" s="16"/>
    </row>
    <row r="7" spans="2:8" ht="15" customHeight="1" x14ac:dyDescent="0.25">
      <c r="B7" s="16"/>
      <c r="C7" s="16"/>
      <c r="D7" s="16"/>
      <c r="E7" s="16"/>
      <c r="F7" s="16"/>
      <c r="G7" s="16"/>
      <c r="H7" s="16"/>
    </row>
    <row r="8" spans="2:8" ht="15" customHeight="1" x14ac:dyDescent="0.25">
      <c r="B8" s="16"/>
      <c r="C8" s="16"/>
      <c r="D8" s="16"/>
      <c r="E8" s="16"/>
      <c r="F8" s="16"/>
      <c r="G8" s="16"/>
      <c r="H8" s="16"/>
    </row>
    <row r="9" spans="2:8" ht="15" customHeight="1" x14ac:dyDescent="0.25">
      <c r="B9" s="16"/>
      <c r="C9" s="16"/>
      <c r="D9" s="16"/>
      <c r="E9" s="16"/>
      <c r="F9" s="16"/>
      <c r="G9" s="16"/>
      <c r="H9" s="16"/>
    </row>
    <row r="10" spans="2:8" ht="15" customHeight="1" x14ac:dyDescent="0.25">
      <c r="B10" s="16"/>
      <c r="C10" s="16"/>
      <c r="D10" s="16"/>
      <c r="E10" s="16"/>
      <c r="F10" s="16"/>
      <c r="G10" s="16"/>
      <c r="H10" s="16"/>
    </row>
    <row r="11" spans="2:8" ht="15" customHeight="1" x14ac:dyDescent="0.25">
      <c r="B11" s="16"/>
      <c r="C11" s="16"/>
      <c r="D11" s="16"/>
      <c r="E11" s="16"/>
      <c r="F11" s="16"/>
      <c r="G11" s="16"/>
      <c r="H11" s="16"/>
    </row>
    <row r="12" spans="2:8" ht="15" customHeight="1" x14ac:dyDescent="0.25">
      <c r="B12" s="16"/>
      <c r="C12" s="16"/>
      <c r="D12" s="16"/>
      <c r="E12" s="16"/>
      <c r="F12" s="16"/>
      <c r="G12" s="16"/>
      <c r="H12" s="16"/>
    </row>
    <row r="13" spans="2:8" ht="15" customHeight="1" x14ac:dyDescent="0.25">
      <c r="B13" s="16"/>
      <c r="C13" s="16"/>
      <c r="D13" s="16"/>
      <c r="E13" s="16"/>
      <c r="F13" s="16"/>
      <c r="G13" s="16"/>
      <c r="H13" s="16"/>
    </row>
    <row r="14" spans="2:8" ht="15" customHeight="1" x14ac:dyDescent="0.25">
      <c r="B14" s="16"/>
      <c r="C14" s="16"/>
      <c r="D14" s="16"/>
      <c r="E14" s="16"/>
      <c r="F14" s="16"/>
      <c r="G14" s="16"/>
      <c r="H14" s="16"/>
    </row>
    <row r="15" spans="2:8" ht="15" customHeight="1" x14ac:dyDescent="0.25">
      <c r="B15" s="16"/>
      <c r="C15" s="16"/>
      <c r="D15" s="16"/>
      <c r="E15" s="16"/>
      <c r="F15" s="16"/>
      <c r="G15" s="16"/>
      <c r="H15" s="16"/>
    </row>
    <row r="16" spans="2:8" ht="15" customHeight="1" x14ac:dyDescent="0.25">
      <c r="B16" s="16"/>
      <c r="C16" s="16"/>
      <c r="D16" s="16"/>
      <c r="E16" s="16"/>
      <c r="F16" s="16"/>
      <c r="G16" s="16"/>
      <c r="H16" s="16"/>
    </row>
    <row r="17" spans="2:12" ht="15" customHeight="1" x14ac:dyDescent="0.25">
      <c r="B17" s="16"/>
      <c r="C17" s="16"/>
      <c r="D17" s="16"/>
      <c r="E17" s="16"/>
      <c r="F17" s="16"/>
      <c r="G17" s="16"/>
      <c r="H17" s="16"/>
    </row>
    <row r="18" spans="2:12" ht="15" customHeight="1" x14ac:dyDescent="0.25">
      <c r="B18" s="16"/>
      <c r="C18" s="16"/>
      <c r="D18" s="16"/>
      <c r="E18" s="16"/>
      <c r="F18" s="16"/>
      <c r="G18" s="16"/>
      <c r="H18" s="16"/>
    </row>
    <row r="19" spans="2:12" ht="15" customHeight="1" x14ac:dyDescent="0.25">
      <c r="B19" s="16"/>
      <c r="C19" s="16"/>
      <c r="D19" s="16"/>
      <c r="E19" s="16"/>
      <c r="F19" s="16"/>
      <c r="G19" s="16"/>
      <c r="H19" s="16"/>
    </row>
    <row r="20" spans="2:12" s="309" customFormat="1" ht="15" customHeight="1" x14ac:dyDescent="0.2"/>
    <row r="21" spans="2:12" s="309" customFormat="1" ht="15" customHeight="1" x14ac:dyDescent="0.2">
      <c r="B21" s="303" t="s">
        <v>129</v>
      </c>
    </row>
    <row r="22" spans="2:12" ht="15" customHeight="1" x14ac:dyDescent="0.25">
      <c r="H22" s="30"/>
      <c r="I22" s="30"/>
      <c r="J22" s="30"/>
      <c r="K22" s="30"/>
      <c r="L22" s="30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0"/>
  <dimension ref="B1:P24"/>
  <sheetViews>
    <sheetView zoomScaleNormal="100" workbookViewId="0"/>
  </sheetViews>
  <sheetFormatPr baseColWidth="10" defaultRowHeight="15" customHeight="1" x14ac:dyDescent="0.2"/>
  <cols>
    <col min="2" max="2" width="29.5703125" customWidth="1"/>
    <col min="3" max="3" width="5" customWidth="1"/>
    <col min="4" max="9" width="9.7109375" customWidth="1"/>
    <col min="10" max="10" width="10" customWidth="1"/>
    <col min="11" max="19" width="11.42578125" customWidth="1"/>
  </cols>
  <sheetData>
    <row r="1" spans="2:13" ht="15" customHeight="1" x14ac:dyDescent="0.2">
      <c r="B1" s="10" t="s">
        <v>144</v>
      </c>
      <c r="C1" s="10"/>
      <c r="D1" s="10"/>
      <c r="E1" s="10"/>
      <c r="F1" s="10"/>
      <c r="G1" s="10"/>
      <c r="H1" s="10"/>
      <c r="I1" s="10"/>
    </row>
    <row r="2" spans="2:13" ht="15" customHeight="1" x14ac:dyDescent="0.2">
      <c r="B2" s="29" t="s">
        <v>169</v>
      </c>
      <c r="C2" s="11"/>
      <c r="I2" s="11"/>
    </row>
    <row r="3" spans="2:13" ht="15" customHeight="1" x14ac:dyDescent="0.2">
      <c r="C3" s="11"/>
      <c r="D3" s="27"/>
      <c r="E3" s="27"/>
      <c r="F3" s="27"/>
      <c r="G3" s="27"/>
      <c r="H3" s="27"/>
      <c r="I3" s="11"/>
    </row>
    <row r="4" spans="2:13" ht="30" customHeight="1" x14ac:dyDescent="0.25">
      <c r="B4" s="84"/>
      <c r="C4" s="182" t="s">
        <v>110</v>
      </c>
      <c r="D4" s="454">
        <v>2024</v>
      </c>
      <c r="E4" s="454">
        <v>2023</v>
      </c>
      <c r="F4" s="454">
        <v>2022</v>
      </c>
      <c r="G4" s="454">
        <v>2021</v>
      </c>
      <c r="H4" s="454">
        <v>2020</v>
      </c>
      <c r="I4" s="441">
        <v>2013</v>
      </c>
      <c r="J4" s="448" t="s">
        <v>167</v>
      </c>
      <c r="K4" s="1"/>
    </row>
    <row r="5" spans="2:13" ht="30" customHeight="1" x14ac:dyDescent="0.25">
      <c r="B5" s="102" t="s">
        <v>102</v>
      </c>
      <c r="C5" s="181"/>
      <c r="D5" s="456"/>
      <c r="E5" s="455"/>
      <c r="F5" s="455"/>
      <c r="G5" s="455"/>
      <c r="H5" s="455"/>
      <c r="I5" s="442"/>
      <c r="J5" s="449"/>
      <c r="K5" s="1"/>
    </row>
    <row r="6" spans="2:13" ht="15" customHeight="1" x14ac:dyDescent="0.25">
      <c r="B6" s="445" t="s">
        <v>55</v>
      </c>
      <c r="C6" s="446"/>
      <c r="D6" s="446"/>
      <c r="E6" s="446"/>
      <c r="F6" s="446"/>
      <c r="G6" s="446"/>
      <c r="H6" s="446"/>
      <c r="I6" s="446"/>
      <c r="J6" s="447"/>
      <c r="K6" s="1"/>
    </row>
    <row r="7" spans="2:13" ht="15" customHeight="1" x14ac:dyDescent="0.25">
      <c r="B7" s="443" t="s">
        <v>52</v>
      </c>
      <c r="C7" s="444"/>
      <c r="D7" s="219">
        <v>27320</v>
      </c>
      <c r="E7" s="219">
        <v>20637</v>
      </c>
      <c r="F7" s="219">
        <v>20510</v>
      </c>
      <c r="G7" s="219">
        <v>20846</v>
      </c>
      <c r="H7" s="219">
        <v>20796</v>
      </c>
      <c r="I7" s="321">
        <v>31795</v>
      </c>
      <c r="J7" s="370">
        <v>32.38358288510927</v>
      </c>
      <c r="K7" s="1"/>
      <c r="L7" s="1"/>
      <c r="M7" s="1"/>
    </row>
    <row r="8" spans="2:13" ht="15" customHeight="1" x14ac:dyDescent="0.25">
      <c r="B8" s="437" t="s">
        <v>2</v>
      </c>
      <c r="C8" s="438"/>
      <c r="D8" s="220">
        <v>30078</v>
      </c>
      <c r="E8" s="220">
        <v>25714</v>
      </c>
      <c r="F8" s="220">
        <v>22750</v>
      </c>
      <c r="G8" s="220">
        <v>20660</v>
      </c>
      <c r="H8" s="220">
        <v>18467</v>
      </c>
      <c r="I8" s="322">
        <v>9708</v>
      </c>
      <c r="J8" s="336">
        <v>16.971299681107567</v>
      </c>
      <c r="K8" s="1"/>
      <c r="L8" s="1"/>
      <c r="M8" s="1"/>
    </row>
    <row r="9" spans="2:13" ht="15" customHeight="1" x14ac:dyDescent="0.25">
      <c r="B9" s="432" t="s">
        <v>3</v>
      </c>
      <c r="C9" s="433"/>
      <c r="D9" s="51">
        <v>9570</v>
      </c>
      <c r="E9" s="51">
        <v>9426</v>
      </c>
      <c r="F9" s="51">
        <v>7648</v>
      </c>
      <c r="G9" s="51">
        <v>6017</v>
      </c>
      <c r="H9" s="51">
        <v>4649</v>
      </c>
      <c r="I9" s="323">
        <v>2205</v>
      </c>
      <c r="J9" s="337">
        <v>1.5276893698281349</v>
      </c>
      <c r="K9" s="1"/>
      <c r="L9" s="1"/>
      <c r="M9" s="1"/>
    </row>
    <row r="10" spans="2:13" ht="15" customHeight="1" x14ac:dyDescent="0.25">
      <c r="B10" s="437" t="s">
        <v>4</v>
      </c>
      <c r="C10" s="438"/>
      <c r="D10" s="221">
        <v>585</v>
      </c>
      <c r="E10" s="221">
        <v>714</v>
      </c>
      <c r="F10" s="221">
        <v>514</v>
      </c>
      <c r="G10" s="221">
        <v>427</v>
      </c>
      <c r="H10" s="221">
        <v>321</v>
      </c>
      <c r="I10" s="322">
        <v>85</v>
      </c>
      <c r="J10" s="336">
        <v>-18.067226890756302</v>
      </c>
      <c r="K10" s="1"/>
      <c r="L10" s="1"/>
      <c r="M10" s="1"/>
    </row>
    <row r="11" spans="2:13" ht="15" customHeight="1" x14ac:dyDescent="0.25">
      <c r="B11" s="432" t="s">
        <v>5</v>
      </c>
      <c r="C11" s="433"/>
      <c r="D11" s="51">
        <v>10</v>
      </c>
      <c r="E11" s="51">
        <v>16</v>
      </c>
      <c r="F11" s="51">
        <v>14</v>
      </c>
      <c r="G11" s="51">
        <v>8</v>
      </c>
      <c r="H11" s="51">
        <v>7</v>
      </c>
      <c r="I11" s="323">
        <v>6</v>
      </c>
      <c r="J11" s="337">
        <v>-37.5</v>
      </c>
      <c r="K11" s="1"/>
      <c r="L11" s="1"/>
      <c r="M11" s="1"/>
    </row>
    <row r="12" spans="2:13" ht="15" customHeight="1" x14ac:dyDescent="0.25">
      <c r="B12" s="452" t="s">
        <v>71</v>
      </c>
      <c r="C12" s="453"/>
      <c r="D12" s="217">
        <v>67563</v>
      </c>
      <c r="E12" s="217">
        <v>56507</v>
      </c>
      <c r="F12" s="217">
        <v>51436</v>
      </c>
      <c r="G12" s="217">
        <v>47958</v>
      </c>
      <c r="H12" s="217">
        <v>44240</v>
      </c>
      <c r="I12" s="325">
        <v>43799</v>
      </c>
      <c r="J12" s="338">
        <v>19.565717521722974</v>
      </c>
      <c r="K12" s="1"/>
      <c r="L12" s="204"/>
      <c r="M12" s="204"/>
    </row>
    <row r="13" spans="2:13" ht="30" customHeight="1" x14ac:dyDescent="0.25">
      <c r="B13" s="457" t="s">
        <v>76</v>
      </c>
      <c r="C13" s="458"/>
      <c r="D13" s="218">
        <v>59.563666503855664</v>
      </c>
      <c r="E13" s="218">
        <v>63.47886102606757</v>
      </c>
      <c r="F13" s="218">
        <v>60.125204137180191</v>
      </c>
      <c r="G13" s="218">
        <v>56.532799532924635</v>
      </c>
      <c r="H13" s="218">
        <v>52.992766726943941</v>
      </c>
      <c r="I13" s="326">
        <v>27.407018425078199</v>
      </c>
      <c r="J13" s="339">
        <v>-6.1677138797498783</v>
      </c>
      <c r="K13" s="1"/>
      <c r="L13" s="1"/>
      <c r="M13" s="1"/>
    </row>
    <row r="14" spans="2:13" ht="15" customHeight="1" x14ac:dyDescent="0.25">
      <c r="B14" s="445" t="s">
        <v>74</v>
      </c>
      <c r="C14" s="446"/>
      <c r="D14" s="446"/>
      <c r="E14" s="446"/>
      <c r="F14" s="446"/>
      <c r="G14" s="446"/>
      <c r="H14" s="446"/>
      <c r="I14" s="446"/>
      <c r="J14" s="447"/>
      <c r="K14" s="1"/>
    </row>
    <row r="15" spans="2:13" ht="15" customHeight="1" x14ac:dyDescent="0.25">
      <c r="B15" s="443" t="s">
        <v>52</v>
      </c>
      <c r="C15" s="444"/>
      <c r="D15" s="219">
        <v>16275</v>
      </c>
      <c r="E15" s="219">
        <v>11605</v>
      </c>
      <c r="F15" s="219">
        <v>10960</v>
      </c>
      <c r="G15" s="219">
        <v>10626</v>
      </c>
      <c r="H15" s="219">
        <v>10255</v>
      </c>
      <c r="I15" s="321">
        <v>16256</v>
      </c>
      <c r="J15" s="370">
        <v>40.24127531236536</v>
      </c>
      <c r="K15" s="1"/>
    </row>
    <row r="16" spans="2:13" ht="15" customHeight="1" x14ac:dyDescent="0.25">
      <c r="B16" s="437" t="s">
        <v>2</v>
      </c>
      <c r="C16" s="438"/>
      <c r="D16" s="220">
        <v>13817</v>
      </c>
      <c r="E16" s="220">
        <v>11135</v>
      </c>
      <c r="F16" s="220">
        <v>9679</v>
      </c>
      <c r="G16" s="220">
        <v>8395</v>
      </c>
      <c r="H16" s="220">
        <v>7387</v>
      </c>
      <c r="I16" s="322">
        <v>3329</v>
      </c>
      <c r="J16" s="336">
        <v>24.086214638527167</v>
      </c>
      <c r="K16" s="1"/>
      <c r="L16" s="35"/>
    </row>
    <row r="17" spans="2:16" ht="15" customHeight="1" x14ac:dyDescent="0.25">
      <c r="B17" s="432" t="s">
        <v>3</v>
      </c>
      <c r="C17" s="433"/>
      <c r="D17" s="51">
        <v>4041</v>
      </c>
      <c r="E17" s="51">
        <v>3797</v>
      </c>
      <c r="F17" s="51">
        <v>2849</v>
      </c>
      <c r="G17" s="51">
        <v>2336</v>
      </c>
      <c r="H17" s="51">
        <v>1672</v>
      </c>
      <c r="I17" s="323">
        <v>654</v>
      </c>
      <c r="J17" s="337">
        <v>6.4261258888596258</v>
      </c>
      <c r="K17" s="1"/>
    </row>
    <row r="18" spans="2:16" ht="15" customHeight="1" x14ac:dyDescent="0.25">
      <c r="B18" s="437" t="s">
        <v>4</v>
      </c>
      <c r="C18" s="438"/>
      <c r="D18" s="221">
        <v>264</v>
      </c>
      <c r="E18" s="221">
        <v>293</v>
      </c>
      <c r="F18" s="221">
        <v>212</v>
      </c>
      <c r="G18" s="221">
        <v>151</v>
      </c>
      <c r="H18" s="221">
        <v>102</v>
      </c>
      <c r="I18" s="322">
        <v>28</v>
      </c>
      <c r="J18" s="336">
        <v>-9.8976109215017072</v>
      </c>
      <c r="K18" s="1"/>
    </row>
    <row r="19" spans="2:16" ht="15" customHeight="1" x14ac:dyDescent="0.25">
      <c r="B19" s="432" t="s">
        <v>5</v>
      </c>
      <c r="C19" s="433"/>
      <c r="D19" s="51">
        <v>2</v>
      </c>
      <c r="E19" s="51">
        <v>4</v>
      </c>
      <c r="F19" s="51">
        <v>4</v>
      </c>
      <c r="G19" s="51">
        <v>3</v>
      </c>
      <c r="H19" s="51">
        <v>0</v>
      </c>
      <c r="I19" s="323">
        <v>2</v>
      </c>
      <c r="J19" s="337">
        <v>-50</v>
      </c>
      <c r="K19" s="1"/>
    </row>
    <row r="20" spans="2:16" ht="15" customHeight="1" x14ac:dyDescent="0.25">
      <c r="B20" s="452" t="s">
        <v>71</v>
      </c>
      <c r="C20" s="453"/>
      <c r="D20" s="217">
        <v>34399</v>
      </c>
      <c r="E20" s="217">
        <v>26834</v>
      </c>
      <c r="F20" s="217">
        <v>23704</v>
      </c>
      <c r="G20" s="217">
        <v>21511</v>
      </c>
      <c r="H20" s="217">
        <v>19416</v>
      </c>
      <c r="I20" s="325">
        <v>20269</v>
      </c>
      <c r="J20" s="338">
        <v>28.191846165312661</v>
      </c>
      <c r="K20" s="35"/>
      <c r="L20" s="35"/>
      <c r="N20" s="35"/>
      <c r="O20" s="35"/>
      <c r="P20" s="35"/>
    </row>
    <row r="21" spans="2:16" ht="30" customHeight="1" x14ac:dyDescent="0.2">
      <c r="B21" s="457" t="s">
        <v>76</v>
      </c>
      <c r="C21" s="458"/>
      <c r="D21" s="218">
        <v>52.687578127271138</v>
      </c>
      <c r="E21" s="218">
        <v>56.75262726391891</v>
      </c>
      <c r="F21" s="218">
        <v>53.763077961525482</v>
      </c>
      <c r="G21" s="218">
        <v>50.602017572404812</v>
      </c>
      <c r="H21" s="218">
        <v>47.182735887927485</v>
      </c>
      <c r="I21" s="326">
        <v>19.798707385662834</v>
      </c>
      <c r="J21" s="339">
        <v>-7.1627505767158928</v>
      </c>
    </row>
    <row r="22" spans="2:16" ht="12.75" x14ac:dyDescent="0.2">
      <c r="B22" s="391" t="s">
        <v>115</v>
      </c>
      <c r="C22" s="391"/>
      <c r="D22" s="391"/>
      <c r="E22" s="391"/>
      <c r="F22" s="391"/>
      <c r="G22" s="391"/>
      <c r="H22" s="391"/>
      <c r="I22" s="391"/>
      <c r="J22" s="391"/>
    </row>
    <row r="23" spans="2:16" ht="15" customHeight="1" x14ac:dyDescent="0.2">
      <c r="C23" s="35"/>
    </row>
    <row r="24" spans="2:16" ht="15" customHeight="1" x14ac:dyDescent="0.3">
      <c r="B24" s="40" t="s">
        <v>129</v>
      </c>
    </row>
  </sheetData>
  <mergeCells count="23">
    <mergeCell ref="B13:C13"/>
    <mergeCell ref="B21:C21"/>
    <mergeCell ref="B15:C15"/>
    <mergeCell ref="B16:C16"/>
    <mergeCell ref="B17:C17"/>
    <mergeCell ref="B18:C18"/>
    <mergeCell ref="B19:C19"/>
    <mergeCell ref="B20:C20"/>
    <mergeCell ref="B14:J14"/>
    <mergeCell ref="J4:J5"/>
    <mergeCell ref="B6:J6"/>
    <mergeCell ref="H4:H5"/>
    <mergeCell ref="B7:C7"/>
    <mergeCell ref="G4:G5"/>
    <mergeCell ref="I4:I5"/>
    <mergeCell ref="B12:C12"/>
    <mergeCell ref="B9:C9"/>
    <mergeCell ref="B10:C10"/>
    <mergeCell ref="B11:C11"/>
    <mergeCell ref="F4:F5"/>
    <mergeCell ref="E4:E5"/>
    <mergeCell ref="D4:D5"/>
    <mergeCell ref="B8:C8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1"/>
  <dimension ref="B1:L19"/>
  <sheetViews>
    <sheetView zoomScaleNormal="100" workbookViewId="0"/>
  </sheetViews>
  <sheetFormatPr baseColWidth="10" defaultRowHeight="15" customHeight="1" x14ac:dyDescent="0.2"/>
  <cols>
    <col min="2" max="10" width="11.5703125" customWidth="1"/>
  </cols>
  <sheetData>
    <row r="1" spans="2:12" ht="15" customHeight="1" x14ac:dyDescent="0.2">
      <c r="B1" s="10" t="s">
        <v>103</v>
      </c>
      <c r="C1" s="11"/>
      <c r="D1" s="11"/>
      <c r="E1" s="11"/>
      <c r="F1" s="11"/>
      <c r="G1" s="11"/>
      <c r="H1" s="11"/>
      <c r="I1" s="11"/>
      <c r="J1" s="11"/>
    </row>
    <row r="2" spans="2:12" ht="15" customHeight="1" x14ac:dyDescent="0.2">
      <c r="B2" s="29" t="s">
        <v>168</v>
      </c>
      <c r="C2" s="11"/>
      <c r="D2" s="11"/>
      <c r="E2" s="11"/>
      <c r="F2" s="11"/>
      <c r="G2" s="11"/>
      <c r="H2" s="97"/>
      <c r="I2" s="97"/>
      <c r="J2" s="97"/>
    </row>
    <row r="3" spans="2:12" ht="15" customHeight="1" x14ac:dyDescent="0.2">
      <c r="B3" s="11"/>
      <c r="C3" s="11"/>
      <c r="D3" s="11"/>
      <c r="E3" s="11"/>
      <c r="F3" s="11"/>
      <c r="G3" s="11"/>
    </row>
    <row r="4" spans="2:12" ht="15" customHeight="1" x14ac:dyDescent="0.2">
      <c r="B4" s="231"/>
      <c r="C4" s="232"/>
      <c r="D4" s="232"/>
      <c r="E4" s="232"/>
      <c r="F4" s="232"/>
      <c r="G4" s="232"/>
      <c r="H4" s="233"/>
      <c r="I4" s="233"/>
      <c r="J4" s="234"/>
      <c r="L4" s="199"/>
    </row>
    <row r="5" spans="2:12" ht="15" customHeight="1" x14ac:dyDescent="0.2">
      <c r="B5" s="235"/>
      <c r="C5" s="95"/>
      <c r="D5" s="95"/>
      <c r="E5" s="95"/>
      <c r="F5" s="236"/>
      <c r="G5" s="95"/>
      <c r="H5" s="95"/>
      <c r="I5" s="95"/>
      <c r="J5" s="237"/>
      <c r="L5" s="199"/>
    </row>
    <row r="6" spans="2:12" ht="15" customHeight="1" x14ac:dyDescent="0.2">
      <c r="B6" s="235"/>
      <c r="C6" s="95"/>
      <c r="D6" s="95"/>
      <c r="E6" s="95"/>
      <c r="F6" s="95"/>
      <c r="G6" s="95"/>
      <c r="H6" s="95"/>
      <c r="I6" s="95"/>
      <c r="J6" s="237"/>
    </row>
    <row r="7" spans="2:12" ht="15" customHeight="1" x14ac:dyDescent="0.2">
      <c r="B7" s="235"/>
      <c r="C7" s="95"/>
      <c r="D7" s="95"/>
      <c r="E7" s="95"/>
      <c r="F7" s="95"/>
      <c r="G7" s="95"/>
      <c r="H7" s="95"/>
      <c r="I7" s="95"/>
      <c r="J7" s="237"/>
    </row>
    <row r="8" spans="2:12" ht="15" customHeight="1" x14ac:dyDescent="0.2">
      <c r="B8" s="235"/>
      <c r="C8" s="95"/>
      <c r="D8" s="95"/>
      <c r="E8" s="95"/>
      <c r="F8" s="95"/>
      <c r="G8" s="95"/>
      <c r="H8" s="95"/>
      <c r="I8" s="95"/>
      <c r="J8" s="237"/>
    </row>
    <row r="9" spans="2:12" ht="15" customHeight="1" x14ac:dyDescent="0.2">
      <c r="B9" s="235"/>
      <c r="C9" s="95"/>
      <c r="D9" s="95"/>
      <c r="E9" s="95"/>
      <c r="F9" s="95"/>
      <c r="G9" s="95"/>
      <c r="H9" s="95"/>
      <c r="I9" s="95"/>
      <c r="J9" s="237"/>
    </row>
    <row r="10" spans="2:12" ht="15" customHeight="1" x14ac:dyDescent="0.2">
      <c r="B10" s="235"/>
      <c r="C10" s="95"/>
      <c r="D10" s="95"/>
      <c r="E10" s="95"/>
      <c r="F10" s="95"/>
      <c r="G10" s="95"/>
      <c r="H10" s="95"/>
      <c r="I10" s="95"/>
      <c r="J10" s="237"/>
    </row>
    <row r="11" spans="2:12" ht="15" customHeight="1" x14ac:dyDescent="0.2">
      <c r="B11" s="235"/>
      <c r="C11" s="95"/>
      <c r="D11" s="95"/>
      <c r="E11" s="95"/>
      <c r="F11" s="95"/>
      <c r="G11" s="95"/>
      <c r="H11" s="95"/>
      <c r="I11" s="95"/>
      <c r="J11" s="237"/>
    </row>
    <row r="12" spans="2:12" ht="15" customHeight="1" x14ac:dyDescent="0.2">
      <c r="B12" s="235"/>
      <c r="C12" s="95"/>
      <c r="D12" s="95"/>
      <c r="E12" s="95"/>
      <c r="F12" s="95"/>
      <c r="G12" s="95"/>
      <c r="H12" s="95"/>
      <c r="I12" s="95"/>
      <c r="J12" s="237"/>
    </row>
    <row r="13" spans="2:12" ht="15" customHeight="1" x14ac:dyDescent="0.2">
      <c r="B13" s="235"/>
      <c r="C13" s="95"/>
      <c r="D13" s="95"/>
      <c r="E13" s="95"/>
      <c r="F13" s="95"/>
      <c r="G13" s="95"/>
      <c r="H13" s="95"/>
      <c r="I13" s="95"/>
      <c r="J13" s="237"/>
    </row>
    <row r="14" spans="2:12" ht="15" customHeight="1" x14ac:dyDescent="0.2">
      <c r="B14" s="235"/>
      <c r="C14" s="95"/>
      <c r="D14" s="95"/>
      <c r="E14" s="95"/>
      <c r="F14" s="95"/>
      <c r="G14" s="95"/>
      <c r="H14" s="95"/>
      <c r="I14" s="95"/>
      <c r="J14" s="237"/>
    </row>
    <row r="15" spans="2:12" ht="15" customHeight="1" x14ac:dyDescent="0.2">
      <c r="B15" s="235"/>
      <c r="C15" s="95"/>
      <c r="D15" s="95"/>
      <c r="E15" s="95"/>
      <c r="F15" s="95"/>
      <c r="G15" s="95"/>
      <c r="H15" s="95"/>
      <c r="I15" s="95"/>
      <c r="J15" s="237"/>
    </row>
    <row r="16" spans="2:12" ht="15" customHeight="1" x14ac:dyDescent="0.2">
      <c r="B16" s="235"/>
      <c r="C16" s="95"/>
      <c r="D16" s="95"/>
      <c r="E16" s="95"/>
      <c r="F16" s="95"/>
      <c r="G16" s="95"/>
      <c r="H16" s="95"/>
      <c r="I16" s="95"/>
      <c r="J16" s="237"/>
    </row>
    <row r="17" spans="2:10" ht="15" customHeight="1" x14ac:dyDescent="0.2">
      <c r="B17" s="238"/>
      <c r="C17" s="239"/>
      <c r="D17" s="239"/>
      <c r="E17" s="239"/>
      <c r="F17" s="239"/>
      <c r="G17" s="239"/>
      <c r="H17" s="239"/>
      <c r="I17" s="239"/>
      <c r="J17" s="240"/>
    </row>
    <row r="19" spans="2:10" ht="15" customHeight="1" x14ac:dyDescent="0.3">
      <c r="B19" s="40" t="s">
        <v>129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2"/>
  <dimension ref="B1:H19"/>
  <sheetViews>
    <sheetView zoomScaleNormal="100" workbookViewId="0"/>
  </sheetViews>
  <sheetFormatPr baseColWidth="10" defaultColWidth="11.5703125" defaultRowHeight="15" customHeight="1" x14ac:dyDescent="0.25"/>
  <cols>
    <col min="1" max="2" width="11.5703125" style="1"/>
    <col min="3" max="3" width="11.5703125" style="1" customWidth="1"/>
    <col min="4" max="16384" width="11.5703125" style="1"/>
  </cols>
  <sheetData>
    <row r="1" spans="2:8" ht="15" customHeight="1" x14ac:dyDescent="0.25">
      <c r="B1" s="10" t="s">
        <v>108</v>
      </c>
      <c r="C1" s="10"/>
      <c r="D1" s="10"/>
      <c r="E1" s="10"/>
      <c r="F1" s="10"/>
      <c r="G1" s="10"/>
      <c r="H1" s="10"/>
    </row>
    <row r="2" spans="2:8" ht="15" customHeight="1" x14ac:dyDescent="0.25">
      <c r="B2" s="29" t="s">
        <v>164</v>
      </c>
      <c r="C2" s="10"/>
      <c r="D2" s="10"/>
      <c r="E2" s="10"/>
      <c r="F2" s="10"/>
      <c r="G2" s="10"/>
      <c r="H2" s="10"/>
    </row>
    <row r="3" spans="2:8" ht="15" customHeight="1" x14ac:dyDescent="0.25">
      <c r="B3" s="10"/>
      <c r="C3" s="10"/>
      <c r="D3" s="10"/>
      <c r="E3" s="10"/>
      <c r="F3" s="10"/>
      <c r="G3" s="10"/>
      <c r="H3" s="10"/>
    </row>
    <row r="4" spans="2:8" ht="15" customHeight="1" x14ac:dyDescent="0.25">
      <c r="B4" s="16"/>
      <c r="C4" s="16"/>
      <c r="D4" s="16"/>
      <c r="E4" s="16"/>
      <c r="F4" s="16"/>
      <c r="G4" s="16"/>
      <c r="H4" s="16"/>
    </row>
    <row r="5" spans="2:8" ht="15" customHeight="1" x14ac:dyDescent="0.25">
      <c r="B5" s="16"/>
      <c r="C5" s="16"/>
      <c r="D5" s="16"/>
      <c r="E5" s="16"/>
      <c r="F5" s="16"/>
      <c r="G5" s="16"/>
      <c r="H5" s="16"/>
    </row>
    <row r="6" spans="2:8" ht="15" customHeight="1" x14ac:dyDescent="0.25">
      <c r="B6" s="16"/>
      <c r="C6" s="16"/>
      <c r="D6" s="16"/>
      <c r="E6" s="16"/>
      <c r="F6" s="16"/>
      <c r="G6" s="16"/>
      <c r="H6" s="16"/>
    </row>
    <row r="7" spans="2:8" ht="15" customHeight="1" x14ac:dyDescent="0.25">
      <c r="B7" s="16"/>
      <c r="C7" s="16"/>
      <c r="D7" s="16"/>
      <c r="E7" s="16"/>
      <c r="F7" s="16"/>
      <c r="G7" s="16"/>
      <c r="H7" s="16"/>
    </row>
    <row r="8" spans="2:8" ht="15" customHeight="1" x14ac:dyDescent="0.25">
      <c r="B8" s="16"/>
      <c r="C8" s="16"/>
      <c r="D8" s="16"/>
      <c r="E8" s="16"/>
      <c r="F8" s="16"/>
      <c r="G8" s="16"/>
      <c r="H8" s="16"/>
    </row>
    <row r="9" spans="2:8" ht="15" customHeight="1" x14ac:dyDescent="0.25">
      <c r="B9" s="16"/>
      <c r="C9" s="16"/>
      <c r="D9" s="16"/>
      <c r="E9" s="16"/>
      <c r="F9" s="16"/>
      <c r="G9" s="16"/>
      <c r="H9" s="16"/>
    </row>
    <row r="10" spans="2:8" ht="15" customHeight="1" x14ac:dyDescent="0.25">
      <c r="B10" s="16"/>
      <c r="C10" s="16"/>
      <c r="D10" s="16"/>
      <c r="E10" s="16"/>
      <c r="F10" s="16"/>
      <c r="G10" s="16"/>
      <c r="H10" s="16"/>
    </row>
    <row r="11" spans="2:8" ht="15" customHeight="1" x14ac:dyDescent="0.25">
      <c r="B11" s="16"/>
      <c r="C11" s="16"/>
      <c r="D11" s="16"/>
      <c r="E11" s="16"/>
      <c r="F11" s="16"/>
      <c r="G11" s="16"/>
      <c r="H11" s="16"/>
    </row>
    <row r="12" spans="2:8" ht="15" customHeight="1" x14ac:dyDescent="0.25">
      <c r="B12" s="16"/>
      <c r="C12" s="16"/>
      <c r="D12" s="16"/>
      <c r="E12" s="16"/>
      <c r="F12" s="16"/>
      <c r="G12" s="16"/>
      <c r="H12" s="16"/>
    </row>
    <row r="13" spans="2:8" ht="15" customHeight="1" x14ac:dyDescent="0.25">
      <c r="B13" s="16"/>
      <c r="C13" s="16"/>
      <c r="D13" s="16"/>
      <c r="E13" s="16"/>
      <c r="F13" s="16"/>
      <c r="G13" s="16"/>
      <c r="H13" s="16"/>
    </row>
    <row r="14" spans="2:8" ht="15" customHeight="1" x14ac:dyDescent="0.25">
      <c r="B14" s="16"/>
      <c r="C14" s="16"/>
      <c r="D14" s="16"/>
      <c r="E14" s="16"/>
      <c r="F14" s="16"/>
      <c r="G14" s="16"/>
      <c r="H14" s="16"/>
    </row>
    <row r="15" spans="2:8" ht="15" customHeight="1" x14ac:dyDescent="0.25">
      <c r="B15" s="16"/>
      <c r="C15" s="16"/>
      <c r="D15" s="16"/>
      <c r="E15" s="16"/>
      <c r="F15" s="16"/>
      <c r="G15" s="16"/>
      <c r="H15" s="16"/>
    </row>
    <row r="16" spans="2:8" ht="15" customHeight="1" x14ac:dyDescent="0.25">
      <c r="B16" s="16"/>
      <c r="C16" s="16"/>
      <c r="D16" s="16"/>
      <c r="E16" s="16"/>
      <c r="F16" s="16"/>
      <c r="G16" s="16"/>
      <c r="H16" s="16"/>
    </row>
    <row r="17" spans="2:8" ht="15" customHeight="1" x14ac:dyDescent="0.25">
      <c r="B17" s="16"/>
      <c r="C17" s="16"/>
      <c r="D17" s="16"/>
      <c r="E17" s="16"/>
      <c r="F17" s="16"/>
      <c r="G17" s="16"/>
      <c r="H17" s="16"/>
    </row>
    <row r="19" spans="2:8" ht="15" customHeight="1" x14ac:dyDescent="0.3">
      <c r="B19" s="40" t="s">
        <v>129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3"/>
  <dimension ref="B1:L27"/>
  <sheetViews>
    <sheetView zoomScaleNormal="100" workbookViewId="0"/>
  </sheetViews>
  <sheetFormatPr baseColWidth="10" defaultColWidth="11" defaultRowHeight="15" customHeight="1" x14ac:dyDescent="0.3"/>
  <cols>
    <col min="1" max="1" width="11.5703125" style="2" customWidth="1"/>
    <col min="2" max="2" width="24" style="2" customWidth="1"/>
    <col min="3" max="3" width="5.7109375" style="2" customWidth="1"/>
    <col min="4" max="9" width="10" style="2" customWidth="1"/>
    <col min="10" max="10" width="11.28515625" style="2" customWidth="1"/>
    <col min="11" max="16384" width="11" style="2"/>
  </cols>
  <sheetData>
    <row r="1" spans="2:11" ht="15" customHeight="1" x14ac:dyDescent="0.3">
      <c r="B1" s="10" t="s">
        <v>148</v>
      </c>
      <c r="C1" s="10"/>
    </row>
    <row r="2" spans="2:11" ht="15" customHeight="1" x14ac:dyDescent="0.3">
      <c r="B2" s="29" t="s">
        <v>166</v>
      </c>
      <c r="C2" s="29"/>
      <c r="D2" s="11"/>
      <c r="E2" s="11"/>
      <c r="F2" s="11"/>
      <c r="G2" s="11"/>
      <c r="H2" s="11"/>
      <c r="I2" s="11"/>
      <c r="J2" s="11"/>
    </row>
    <row r="3" spans="2:11" ht="15" customHeight="1" x14ac:dyDescent="0.3">
      <c r="C3" s="11"/>
      <c r="D3" s="11"/>
      <c r="E3" s="11"/>
      <c r="F3" s="11"/>
      <c r="G3" s="11"/>
      <c r="H3" s="11"/>
      <c r="I3" s="11"/>
      <c r="J3" s="11"/>
    </row>
    <row r="4" spans="2:11" ht="30" customHeight="1" x14ac:dyDescent="0.3">
      <c r="B4" s="86"/>
      <c r="C4" s="182" t="s">
        <v>110</v>
      </c>
      <c r="D4" s="467">
        <v>2024</v>
      </c>
      <c r="E4" s="467">
        <v>2023</v>
      </c>
      <c r="F4" s="467">
        <v>2022</v>
      </c>
      <c r="G4" s="467">
        <v>2021</v>
      </c>
      <c r="H4" s="467">
        <v>2020</v>
      </c>
      <c r="I4" s="465">
        <v>2011</v>
      </c>
      <c r="J4" s="459" t="s">
        <v>167</v>
      </c>
      <c r="K4" s="1"/>
    </row>
    <row r="5" spans="2:11" ht="30" customHeight="1" x14ac:dyDescent="0.3">
      <c r="B5" s="268" t="s">
        <v>109</v>
      </c>
      <c r="C5" s="269"/>
      <c r="D5" s="468"/>
      <c r="E5" s="468"/>
      <c r="F5" s="468"/>
      <c r="G5" s="468"/>
      <c r="H5" s="468"/>
      <c r="I5" s="466">
        <v>2014</v>
      </c>
      <c r="J5" s="460"/>
      <c r="K5" s="203"/>
    </row>
    <row r="6" spans="2:11" ht="15" customHeight="1" x14ac:dyDescent="0.3">
      <c r="B6" s="463" t="s">
        <v>42</v>
      </c>
      <c r="C6" s="464"/>
      <c r="D6" s="50">
        <v>26716</v>
      </c>
      <c r="E6" s="50">
        <v>22438</v>
      </c>
      <c r="F6" s="50">
        <v>20571</v>
      </c>
      <c r="G6" s="50">
        <v>19293</v>
      </c>
      <c r="H6" s="50">
        <v>17688</v>
      </c>
      <c r="I6" s="328">
        <v>22258</v>
      </c>
      <c r="J6" s="271">
        <v>19.065870398431233</v>
      </c>
    </row>
    <row r="7" spans="2:11" ht="15" customHeight="1" x14ac:dyDescent="0.3">
      <c r="B7" s="461" t="s">
        <v>43</v>
      </c>
      <c r="C7" s="462"/>
      <c r="D7" s="272">
        <v>2673</v>
      </c>
      <c r="E7" s="272">
        <v>2195</v>
      </c>
      <c r="F7" s="272">
        <v>1813</v>
      </c>
      <c r="G7" s="272">
        <v>1635</v>
      </c>
      <c r="H7" s="272">
        <v>1511</v>
      </c>
      <c r="I7" s="329">
        <v>2087</v>
      </c>
      <c r="J7" s="273">
        <v>21.776765375854215</v>
      </c>
    </row>
    <row r="8" spans="2:11" ht="15" customHeight="1" x14ac:dyDescent="0.3">
      <c r="B8" s="463" t="s">
        <v>56</v>
      </c>
      <c r="C8" s="464"/>
      <c r="D8" s="50">
        <v>2094</v>
      </c>
      <c r="E8" s="50">
        <v>1837</v>
      </c>
      <c r="F8" s="50">
        <v>1681</v>
      </c>
      <c r="G8" s="50">
        <v>1422</v>
      </c>
      <c r="H8" s="50">
        <v>1377</v>
      </c>
      <c r="I8" s="328">
        <v>1523</v>
      </c>
      <c r="J8" s="271">
        <v>13.990201415351116</v>
      </c>
    </row>
    <row r="9" spans="2:11" ht="15" customHeight="1" x14ac:dyDescent="0.3">
      <c r="B9" s="461" t="s">
        <v>66</v>
      </c>
      <c r="C9" s="462"/>
      <c r="D9" s="272">
        <v>4284</v>
      </c>
      <c r="E9" s="272">
        <v>3426</v>
      </c>
      <c r="F9" s="272">
        <v>3211</v>
      </c>
      <c r="G9" s="272">
        <v>2935</v>
      </c>
      <c r="H9" s="272">
        <v>2583</v>
      </c>
      <c r="I9" s="329">
        <v>4692</v>
      </c>
      <c r="J9" s="273">
        <v>25.04378283712785</v>
      </c>
    </row>
    <row r="10" spans="2:11" ht="15" customHeight="1" x14ac:dyDescent="0.3">
      <c r="B10" s="463" t="s">
        <v>44</v>
      </c>
      <c r="C10" s="464"/>
      <c r="D10" s="50">
        <v>6769</v>
      </c>
      <c r="E10" s="50">
        <v>5615</v>
      </c>
      <c r="F10" s="50">
        <v>5058</v>
      </c>
      <c r="G10" s="50">
        <v>4589</v>
      </c>
      <c r="H10" s="50">
        <v>4370</v>
      </c>
      <c r="I10" s="328">
        <v>6841</v>
      </c>
      <c r="J10" s="271">
        <v>20.552092609082813</v>
      </c>
    </row>
    <row r="11" spans="2:11" ht="15" customHeight="1" x14ac:dyDescent="0.3">
      <c r="B11" s="461" t="s">
        <v>45</v>
      </c>
      <c r="C11" s="462"/>
      <c r="D11" s="272">
        <v>1485</v>
      </c>
      <c r="E11" s="272">
        <v>1229</v>
      </c>
      <c r="F11" s="272">
        <v>983</v>
      </c>
      <c r="G11" s="272">
        <v>899</v>
      </c>
      <c r="H11" s="272">
        <v>764</v>
      </c>
      <c r="I11" s="329">
        <v>728</v>
      </c>
      <c r="J11" s="273">
        <v>20.829943043124491</v>
      </c>
    </row>
    <row r="12" spans="2:11" ht="15" customHeight="1" x14ac:dyDescent="0.3">
      <c r="B12" s="463" t="s">
        <v>47</v>
      </c>
      <c r="C12" s="464"/>
      <c r="D12" s="50">
        <v>5012</v>
      </c>
      <c r="E12" s="50">
        <v>4099</v>
      </c>
      <c r="F12" s="50">
        <v>3562</v>
      </c>
      <c r="G12" s="50">
        <v>3257</v>
      </c>
      <c r="H12" s="50">
        <v>2954</v>
      </c>
      <c r="I12" s="328">
        <v>3580</v>
      </c>
      <c r="J12" s="271">
        <v>22.273725298853378</v>
      </c>
    </row>
    <row r="13" spans="2:11" ht="15" customHeight="1" x14ac:dyDescent="0.3">
      <c r="B13" s="461" t="s">
        <v>46</v>
      </c>
      <c r="C13" s="462"/>
      <c r="D13" s="272">
        <v>5629</v>
      </c>
      <c r="E13" s="272">
        <v>4556</v>
      </c>
      <c r="F13" s="272">
        <v>4326</v>
      </c>
      <c r="G13" s="272">
        <v>3997</v>
      </c>
      <c r="H13" s="272">
        <v>3512</v>
      </c>
      <c r="I13" s="329">
        <v>4186</v>
      </c>
      <c r="J13" s="273">
        <v>23.551360842844602</v>
      </c>
    </row>
    <row r="14" spans="2:11" ht="15" customHeight="1" x14ac:dyDescent="0.3">
      <c r="B14" s="463" t="s">
        <v>57</v>
      </c>
      <c r="C14" s="464"/>
      <c r="D14" s="50">
        <v>16886</v>
      </c>
      <c r="E14" s="50">
        <v>13170</v>
      </c>
      <c r="F14" s="50">
        <v>11954</v>
      </c>
      <c r="G14" s="50">
        <v>10659</v>
      </c>
      <c r="H14" s="50">
        <v>9930</v>
      </c>
      <c r="I14" s="328">
        <v>10945</v>
      </c>
      <c r="J14" s="271">
        <v>28.215641609719061</v>
      </c>
    </row>
    <row r="15" spans="2:11" ht="15" customHeight="1" x14ac:dyDescent="0.3">
      <c r="B15" s="461" t="s">
        <v>48</v>
      </c>
      <c r="C15" s="462"/>
      <c r="D15" s="272">
        <v>2691</v>
      </c>
      <c r="E15" s="272">
        <v>2257</v>
      </c>
      <c r="F15" s="272">
        <v>1819</v>
      </c>
      <c r="G15" s="272">
        <v>1720</v>
      </c>
      <c r="H15" s="272">
        <v>1660</v>
      </c>
      <c r="I15" s="329">
        <v>1971</v>
      </c>
      <c r="J15" s="273">
        <v>19.229065130704477</v>
      </c>
    </row>
    <row r="16" spans="2:11" ht="15" customHeight="1" x14ac:dyDescent="0.3">
      <c r="B16" s="463" t="s">
        <v>49</v>
      </c>
      <c r="C16" s="464"/>
      <c r="D16" s="50">
        <v>5801</v>
      </c>
      <c r="E16" s="50">
        <v>4795</v>
      </c>
      <c r="F16" s="50">
        <v>4275</v>
      </c>
      <c r="G16" s="50">
        <v>4145</v>
      </c>
      <c r="H16" s="50">
        <v>3761</v>
      </c>
      <c r="I16" s="328">
        <v>4088</v>
      </c>
      <c r="J16" s="271">
        <v>20.980187695516161</v>
      </c>
    </row>
    <row r="17" spans="2:12" ht="15" customHeight="1" x14ac:dyDescent="0.3">
      <c r="B17" s="461" t="s">
        <v>58</v>
      </c>
      <c r="C17" s="462"/>
      <c r="D17" s="272">
        <v>12812</v>
      </c>
      <c r="E17" s="272">
        <v>10084</v>
      </c>
      <c r="F17" s="272">
        <v>9510</v>
      </c>
      <c r="G17" s="272">
        <v>9305</v>
      </c>
      <c r="H17" s="272">
        <v>8589</v>
      </c>
      <c r="I17" s="329">
        <v>17142</v>
      </c>
      <c r="J17" s="273">
        <v>27.052756842522808</v>
      </c>
    </row>
    <row r="18" spans="2:12" ht="15" customHeight="1" x14ac:dyDescent="0.3">
      <c r="B18" s="463" t="s">
        <v>59</v>
      </c>
      <c r="C18" s="464"/>
      <c r="D18" s="50">
        <v>5736</v>
      </c>
      <c r="E18" s="50">
        <v>4820</v>
      </c>
      <c r="F18" s="50">
        <v>3964</v>
      </c>
      <c r="G18" s="50">
        <v>3573</v>
      </c>
      <c r="H18" s="50">
        <v>3097</v>
      </c>
      <c r="I18" s="328">
        <v>3153</v>
      </c>
      <c r="J18" s="271">
        <v>19.004149377593361</v>
      </c>
    </row>
    <row r="19" spans="2:12" ht="15" customHeight="1" x14ac:dyDescent="0.3">
      <c r="B19" s="461" t="s">
        <v>60</v>
      </c>
      <c r="C19" s="462"/>
      <c r="D19" s="272">
        <v>1967</v>
      </c>
      <c r="E19" s="272">
        <v>1645</v>
      </c>
      <c r="F19" s="272">
        <v>1400</v>
      </c>
      <c r="G19" s="272">
        <v>1142</v>
      </c>
      <c r="H19" s="272">
        <v>1085</v>
      </c>
      <c r="I19" s="329">
        <v>640</v>
      </c>
      <c r="J19" s="273">
        <v>19.574468085106382</v>
      </c>
    </row>
    <row r="20" spans="2:12" ht="15" customHeight="1" x14ac:dyDescent="0.3">
      <c r="B20" s="463" t="s">
        <v>61</v>
      </c>
      <c r="C20" s="464"/>
      <c r="D20" s="50">
        <v>903</v>
      </c>
      <c r="E20" s="50">
        <v>716</v>
      </c>
      <c r="F20" s="50">
        <v>657</v>
      </c>
      <c r="G20" s="50">
        <v>593</v>
      </c>
      <c r="H20" s="50">
        <v>498</v>
      </c>
      <c r="I20" s="328">
        <v>345</v>
      </c>
      <c r="J20" s="271">
        <v>26.117318435754189</v>
      </c>
    </row>
    <row r="21" spans="2:12" ht="15" customHeight="1" x14ac:dyDescent="0.3">
      <c r="B21" s="461" t="s">
        <v>50</v>
      </c>
      <c r="C21" s="462"/>
      <c r="D21" s="272">
        <v>267</v>
      </c>
      <c r="E21" s="272">
        <v>234</v>
      </c>
      <c r="F21" s="272">
        <v>161</v>
      </c>
      <c r="G21" s="272">
        <v>146</v>
      </c>
      <c r="H21" s="272">
        <v>122</v>
      </c>
      <c r="I21" s="329">
        <v>124</v>
      </c>
      <c r="J21" s="273">
        <v>14.102564102564102</v>
      </c>
    </row>
    <row r="22" spans="2:12" ht="15" customHeight="1" x14ac:dyDescent="0.3">
      <c r="B22" s="463" t="s">
        <v>51</v>
      </c>
      <c r="C22" s="464"/>
      <c r="D22" s="50">
        <v>237</v>
      </c>
      <c r="E22" s="50">
        <v>225</v>
      </c>
      <c r="F22" s="50">
        <v>195</v>
      </c>
      <c r="G22" s="50">
        <v>159</v>
      </c>
      <c r="H22" s="50">
        <v>155</v>
      </c>
      <c r="I22" s="328">
        <v>115</v>
      </c>
      <c r="J22" s="271">
        <v>5.3333333333333339</v>
      </c>
    </row>
    <row r="23" spans="2:12" ht="15" customHeight="1" x14ac:dyDescent="0.3">
      <c r="B23" s="461" t="s">
        <v>54</v>
      </c>
      <c r="C23" s="462"/>
      <c r="D23" s="272">
        <v>0</v>
      </c>
      <c r="E23" s="272">
        <v>0</v>
      </c>
      <c r="F23" s="272">
        <v>0</v>
      </c>
      <c r="G23" s="272">
        <v>0</v>
      </c>
      <c r="H23" s="272">
        <v>0</v>
      </c>
      <c r="I23" s="329">
        <v>1587</v>
      </c>
      <c r="J23" s="273" t="s">
        <v>39</v>
      </c>
      <c r="L23" s="9"/>
    </row>
    <row r="24" spans="2:12" ht="15" customHeight="1" x14ac:dyDescent="0.3">
      <c r="B24" s="439" t="s">
        <v>71</v>
      </c>
      <c r="C24" s="440"/>
      <c r="D24" s="89">
        <v>101962</v>
      </c>
      <c r="E24" s="89">
        <v>83341</v>
      </c>
      <c r="F24" s="89">
        <v>75140</v>
      </c>
      <c r="G24" s="89">
        <v>69469</v>
      </c>
      <c r="H24" s="89">
        <v>63656</v>
      </c>
      <c r="I24" s="327">
        <v>86005</v>
      </c>
      <c r="J24" s="274">
        <v>22.343144430712375</v>
      </c>
    </row>
    <row r="25" spans="2:12" customFormat="1" ht="12.75" x14ac:dyDescent="0.2">
      <c r="B25" s="391" t="s">
        <v>143</v>
      </c>
      <c r="C25" s="391"/>
      <c r="D25" s="391"/>
      <c r="E25" s="391"/>
      <c r="F25" s="391"/>
      <c r="G25" s="391"/>
      <c r="H25" s="391"/>
      <c r="I25" s="391"/>
      <c r="J25" s="391"/>
    </row>
    <row r="26" spans="2:12" ht="15" customHeight="1" x14ac:dyDescent="0.3">
      <c r="D26" s="34"/>
      <c r="E26" s="34"/>
      <c r="F26" s="34"/>
      <c r="G26" s="34"/>
      <c r="H26" s="34"/>
      <c r="I26" s="34"/>
      <c r="J26" s="34"/>
    </row>
    <row r="27" spans="2:12" ht="15" customHeight="1" x14ac:dyDescent="0.3">
      <c r="B27" s="40" t="s">
        <v>129</v>
      </c>
      <c r="C27" s="13"/>
      <c r="D27" s="12"/>
      <c r="E27" s="12"/>
      <c r="F27" s="12"/>
      <c r="G27" s="12"/>
      <c r="H27" s="12"/>
    </row>
  </sheetData>
  <mergeCells count="26">
    <mergeCell ref="B12:C12"/>
    <mergeCell ref="B8:C8"/>
    <mergeCell ref="B9:C9"/>
    <mergeCell ref="B10:C10"/>
    <mergeCell ref="B11:C11"/>
    <mergeCell ref="B15:C15"/>
    <mergeCell ref="B16:C16"/>
    <mergeCell ref="B17:C17"/>
    <mergeCell ref="B18:C18"/>
    <mergeCell ref="B22:C22"/>
    <mergeCell ref="B24:C24"/>
    <mergeCell ref="J4:J5"/>
    <mergeCell ref="B19:C19"/>
    <mergeCell ref="B20:C20"/>
    <mergeCell ref="B21:C21"/>
    <mergeCell ref="B23:C23"/>
    <mergeCell ref="B7:C7"/>
    <mergeCell ref="I4:I5"/>
    <mergeCell ref="D4:D5"/>
    <mergeCell ref="H4:H5"/>
    <mergeCell ref="G4:G5"/>
    <mergeCell ref="F4:F5"/>
    <mergeCell ref="E4:E5"/>
    <mergeCell ref="B13:C13"/>
    <mergeCell ref="B6:C6"/>
    <mergeCell ref="B14:C14"/>
  </mergeCells>
  <pageMargins left="0.75" right="0.75" top="1" bottom="1" header="0" footer="0"/>
  <pageSetup paperSize="9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4"/>
  <dimension ref="B1:N47"/>
  <sheetViews>
    <sheetView zoomScaleNormal="100" workbookViewId="0"/>
  </sheetViews>
  <sheetFormatPr baseColWidth="10" defaultColWidth="11.5703125" defaultRowHeight="15" customHeight="1" x14ac:dyDescent="0.3"/>
  <cols>
    <col min="1" max="1" width="11.5703125" style="2"/>
    <col min="2" max="12" width="11.5703125" style="2" customWidth="1"/>
    <col min="13" max="14" width="11.5703125" style="2"/>
    <col min="15" max="15" width="8.85546875" style="2" bestFit="1" customWidth="1"/>
    <col min="16" max="16384" width="11.5703125" style="2"/>
  </cols>
  <sheetData>
    <row r="1" spans="2:14" ht="15" customHeight="1" x14ac:dyDescent="0.3">
      <c r="B1" s="10" t="s">
        <v>149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21"/>
    </row>
    <row r="2" spans="2:14" ht="15" customHeight="1" x14ac:dyDescent="0.3">
      <c r="B2" s="29" t="s">
        <v>165</v>
      </c>
      <c r="C2" s="98"/>
      <c r="D2" s="11"/>
      <c r="E2" s="11"/>
      <c r="G2" s="29"/>
      <c r="K2" s="11"/>
      <c r="L2" s="11"/>
    </row>
    <row r="3" spans="2:14" ht="15" customHeight="1" x14ac:dyDescent="0.3">
      <c r="M3" s="11"/>
      <c r="N3" s="11"/>
    </row>
    <row r="4" spans="2:14" ht="15" customHeight="1" x14ac:dyDescent="0.3">
      <c r="K4" s="1"/>
    </row>
    <row r="6" spans="2:14" ht="15" customHeight="1" x14ac:dyDescent="0.3">
      <c r="K6" s="11"/>
      <c r="L6" s="11"/>
    </row>
    <row r="7" spans="2:14" ht="15" customHeight="1" x14ac:dyDescent="0.3">
      <c r="K7" s="11"/>
      <c r="L7" s="11"/>
    </row>
    <row r="8" spans="2:14" ht="15" customHeight="1" x14ac:dyDescent="0.3">
      <c r="K8" s="11"/>
      <c r="L8" s="11"/>
    </row>
    <row r="9" spans="2:14" ht="15" customHeight="1" x14ac:dyDescent="0.3">
      <c r="K9" s="11"/>
      <c r="L9" s="11"/>
    </row>
    <row r="10" spans="2:14" ht="15" customHeight="1" x14ac:dyDescent="0.3">
      <c r="K10" s="11"/>
      <c r="L10" s="11"/>
    </row>
    <row r="11" spans="2:14" ht="15" customHeight="1" x14ac:dyDescent="0.3">
      <c r="K11" s="11"/>
      <c r="L11" s="11"/>
    </row>
    <row r="12" spans="2:14" ht="15" customHeight="1" x14ac:dyDescent="0.3">
      <c r="K12" s="11"/>
      <c r="L12" s="11"/>
    </row>
    <row r="13" spans="2:14" ht="15" customHeight="1" x14ac:dyDescent="0.3">
      <c r="K13" s="11"/>
      <c r="L13" s="11"/>
    </row>
    <row r="14" spans="2:14" ht="15" customHeight="1" x14ac:dyDescent="0.3">
      <c r="K14" s="11"/>
      <c r="L14" s="11"/>
    </row>
    <row r="15" spans="2:14" ht="15" customHeight="1" x14ac:dyDescent="0.3">
      <c r="K15" s="11"/>
      <c r="L15" s="11"/>
    </row>
    <row r="16" spans="2:14" ht="15" customHeight="1" x14ac:dyDescent="0.3">
      <c r="K16" s="11"/>
      <c r="L16" s="11"/>
    </row>
    <row r="17" spans="2:14" ht="15" customHeight="1" x14ac:dyDescent="0.3">
      <c r="K17" s="11"/>
      <c r="L17" s="11"/>
    </row>
    <row r="18" spans="2:14" ht="15" customHeight="1" x14ac:dyDescent="0.3">
      <c r="K18" s="11"/>
      <c r="L18" s="11"/>
    </row>
    <row r="19" spans="2:14" ht="15" customHeight="1" x14ac:dyDescent="0.3">
      <c r="K19" s="11"/>
      <c r="L19" s="11"/>
    </row>
    <row r="20" spans="2:14" ht="15" customHeight="1" x14ac:dyDescent="0.3">
      <c r="K20" s="11"/>
      <c r="L20" s="11"/>
    </row>
    <row r="21" spans="2:14" ht="15" customHeight="1" x14ac:dyDescent="0.3">
      <c r="K21" s="11"/>
      <c r="L21" s="11"/>
    </row>
    <row r="22" spans="2:14" ht="15" customHeight="1" x14ac:dyDescent="0.3">
      <c r="K22" s="11"/>
      <c r="L22" s="11"/>
    </row>
    <row r="23" spans="2:14" ht="15" customHeight="1" x14ac:dyDescent="0.3">
      <c r="K23" s="11"/>
      <c r="L23" s="11"/>
    </row>
    <row r="24" spans="2:14" ht="15" customHeight="1" x14ac:dyDescent="0.3">
      <c r="K24" s="11"/>
      <c r="L24" s="11"/>
    </row>
    <row r="25" spans="2:14" ht="15" customHeight="1" x14ac:dyDescent="0.3">
      <c r="K25" s="11"/>
      <c r="L25" s="11"/>
    </row>
    <row r="26" spans="2:14" ht="15" customHeight="1" x14ac:dyDescent="0.3">
      <c r="K26" s="11"/>
      <c r="L26" s="11"/>
    </row>
    <row r="27" spans="2:14" ht="15" customHeight="1" x14ac:dyDescent="0.3"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2:14" ht="15" customHeight="1" x14ac:dyDescent="0.3">
      <c r="B28" s="40" t="s">
        <v>129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32" spans="2:14" ht="15" customHeight="1" x14ac:dyDescent="0.3">
      <c r="B32" s="13"/>
      <c r="C32" s="12"/>
    </row>
    <row r="33" spans="2:3" ht="15" customHeight="1" x14ac:dyDescent="0.3">
      <c r="B33" s="13"/>
      <c r="C33" s="12"/>
    </row>
    <row r="34" spans="2:3" ht="15" customHeight="1" x14ac:dyDescent="0.3">
      <c r="B34" s="13"/>
      <c r="C34" s="12"/>
    </row>
    <row r="35" spans="2:3" ht="15" customHeight="1" x14ac:dyDescent="0.3">
      <c r="B35" s="13"/>
      <c r="C35" s="12"/>
    </row>
    <row r="36" spans="2:3" ht="15" customHeight="1" x14ac:dyDescent="0.3">
      <c r="B36" s="13"/>
      <c r="C36" s="12"/>
    </row>
    <row r="37" spans="2:3" ht="15" customHeight="1" x14ac:dyDescent="0.3">
      <c r="B37" s="13"/>
      <c r="C37" s="12"/>
    </row>
    <row r="38" spans="2:3" ht="15" customHeight="1" x14ac:dyDescent="0.3">
      <c r="B38" s="13"/>
      <c r="C38" s="12"/>
    </row>
    <row r="39" spans="2:3" ht="15" customHeight="1" x14ac:dyDescent="0.3">
      <c r="B39" s="13"/>
      <c r="C39" s="12"/>
    </row>
    <row r="40" spans="2:3" ht="15" customHeight="1" x14ac:dyDescent="0.3">
      <c r="B40" s="13"/>
      <c r="C40" s="12"/>
    </row>
    <row r="41" spans="2:3" ht="15" customHeight="1" x14ac:dyDescent="0.3">
      <c r="B41" s="13"/>
      <c r="C41" s="12"/>
    </row>
    <row r="42" spans="2:3" ht="15" customHeight="1" x14ac:dyDescent="0.3">
      <c r="B42" s="13"/>
      <c r="C42" s="12"/>
    </row>
    <row r="43" spans="2:3" ht="15" customHeight="1" x14ac:dyDescent="0.3">
      <c r="B43" s="13"/>
      <c r="C43" s="12"/>
    </row>
    <row r="44" spans="2:3" ht="15" customHeight="1" x14ac:dyDescent="0.3">
      <c r="B44" s="13"/>
      <c r="C44" s="12"/>
    </row>
    <row r="45" spans="2:3" ht="15" customHeight="1" x14ac:dyDescent="0.3">
      <c r="B45" s="13"/>
      <c r="C45" s="12"/>
    </row>
    <row r="46" spans="2:3" ht="15" customHeight="1" x14ac:dyDescent="0.3">
      <c r="B46" s="13"/>
      <c r="C46" s="12"/>
    </row>
    <row r="47" spans="2:3" ht="15" customHeight="1" x14ac:dyDescent="0.3">
      <c r="B47" s="13"/>
      <c r="C47" s="12"/>
    </row>
  </sheetData>
  <pageMargins left="0.75" right="0.75" top="1" bottom="1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theme="1"/>
  </sheetPr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5"/>
  <dimension ref="B1:L27"/>
  <sheetViews>
    <sheetView zoomScaleNormal="100" workbookViewId="0"/>
  </sheetViews>
  <sheetFormatPr baseColWidth="10" defaultColWidth="11.5703125" defaultRowHeight="15" customHeight="1" x14ac:dyDescent="0.3"/>
  <cols>
    <col min="1" max="1" width="11.5703125" style="2" customWidth="1"/>
    <col min="2" max="2" width="24" style="2" customWidth="1"/>
    <col min="3" max="3" width="5.7109375" style="2" customWidth="1"/>
    <col min="4" max="9" width="10" style="2" customWidth="1"/>
    <col min="10" max="10" width="10.85546875" style="2" customWidth="1"/>
    <col min="11" max="11" width="14.28515625" style="2" customWidth="1"/>
    <col min="12" max="12" width="16.42578125" style="2" customWidth="1"/>
    <col min="13" max="13" width="12.140625" style="2" bestFit="1" customWidth="1"/>
    <col min="14" max="16384" width="11.5703125" style="2"/>
  </cols>
  <sheetData>
    <row r="1" spans="2:11" ht="15" customHeight="1" x14ac:dyDescent="0.3">
      <c r="B1" s="10" t="s">
        <v>150</v>
      </c>
      <c r="C1" s="10"/>
      <c r="D1" s="10"/>
      <c r="E1" s="10"/>
      <c r="F1" s="10"/>
      <c r="G1" s="10"/>
      <c r="H1" s="10"/>
      <c r="I1" s="11"/>
      <c r="J1" s="11"/>
    </row>
    <row r="2" spans="2:11" ht="15" customHeight="1" x14ac:dyDescent="0.3">
      <c r="B2" s="29" t="s">
        <v>166</v>
      </c>
      <c r="C2" s="29"/>
      <c r="D2" s="29"/>
      <c r="E2" s="29"/>
      <c r="F2" s="29"/>
      <c r="G2" s="29"/>
      <c r="H2" s="29"/>
      <c r="I2" s="11"/>
      <c r="J2" s="11"/>
    </row>
    <row r="3" spans="2:11" ht="15" customHeight="1" x14ac:dyDescent="0.3">
      <c r="I3" s="27"/>
      <c r="J3" s="27"/>
    </row>
    <row r="4" spans="2:11" ht="30" customHeight="1" x14ac:dyDescent="0.3">
      <c r="B4" s="86"/>
      <c r="C4" s="182" t="s">
        <v>110</v>
      </c>
      <c r="D4" s="467">
        <v>2024</v>
      </c>
      <c r="E4" s="467">
        <v>2023</v>
      </c>
      <c r="F4" s="467">
        <v>2022</v>
      </c>
      <c r="G4" s="467">
        <v>2021</v>
      </c>
      <c r="H4" s="467">
        <v>2020</v>
      </c>
      <c r="I4" s="465">
        <v>2011</v>
      </c>
      <c r="J4" s="459" t="s">
        <v>167</v>
      </c>
    </row>
    <row r="5" spans="2:11" ht="30" customHeight="1" x14ac:dyDescent="0.3">
      <c r="B5" s="268" t="s">
        <v>109</v>
      </c>
      <c r="C5" s="269"/>
      <c r="D5" s="468"/>
      <c r="E5" s="468"/>
      <c r="F5" s="468"/>
      <c r="G5" s="468"/>
      <c r="H5" s="468"/>
      <c r="I5" s="466">
        <v>2014</v>
      </c>
      <c r="J5" s="460"/>
      <c r="K5" s="203"/>
    </row>
    <row r="6" spans="2:11" ht="15" customHeight="1" x14ac:dyDescent="0.3">
      <c r="B6" s="463" t="s">
        <v>42</v>
      </c>
      <c r="C6" s="464"/>
      <c r="D6" s="50">
        <v>14767</v>
      </c>
      <c r="E6" s="50">
        <v>13470</v>
      </c>
      <c r="F6" s="50">
        <v>11880</v>
      </c>
      <c r="G6" s="50">
        <v>10533</v>
      </c>
      <c r="H6" s="50">
        <v>9291</v>
      </c>
      <c r="I6" s="328">
        <v>5034</v>
      </c>
      <c r="J6" s="271">
        <v>9.6288047512991835</v>
      </c>
      <c r="K6" s="203"/>
    </row>
    <row r="7" spans="2:11" ht="15" customHeight="1" x14ac:dyDescent="0.3">
      <c r="B7" s="461" t="s">
        <v>43</v>
      </c>
      <c r="C7" s="462"/>
      <c r="D7" s="272">
        <v>1468</v>
      </c>
      <c r="E7" s="272">
        <v>1325</v>
      </c>
      <c r="F7" s="272">
        <v>1032</v>
      </c>
      <c r="G7" s="272">
        <v>919</v>
      </c>
      <c r="H7" s="272">
        <v>771</v>
      </c>
      <c r="I7" s="329">
        <v>248</v>
      </c>
      <c r="J7" s="273">
        <v>10.79245283018868</v>
      </c>
    </row>
    <row r="8" spans="2:11" ht="15" customHeight="1" x14ac:dyDescent="0.3">
      <c r="B8" s="463" t="s">
        <v>56</v>
      </c>
      <c r="C8" s="464"/>
      <c r="D8" s="50">
        <v>1170</v>
      </c>
      <c r="E8" s="50">
        <v>1027</v>
      </c>
      <c r="F8" s="50">
        <v>888</v>
      </c>
      <c r="G8" s="50">
        <v>694</v>
      </c>
      <c r="H8" s="50">
        <v>639</v>
      </c>
      <c r="I8" s="328">
        <v>354</v>
      </c>
      <c r="J8" s="271">
        <v>13.924050632911392</v>
      </c>
    </row>
    <row r="9" spans="2:11" ht="15" customHeight="1" x14ac:dyDescent="0.3">
      <c r="B9" s="461" t="s">
        <v>66</v>
      </c>
      <c r="C9" s="462"/>
      <c r="D9" s="272">
        <v>2700</v>
      </c>
      <c r="E9" s="272">
        <v>2331</v>
      </c>
      <c r="F9" s="272">
        <v>2110</v>
      </c>
      <c r="G9" s="272">
        <v>1707</v>
      </c>
      <c r="H9" s="272">
        <v>1272</v>
      </c>
      <c r="I9" s="329">
        <v>958</v>
      </c>
      <c r="J9" s="273">
        <v>15.83011583011583</v>
      </c>
    </row>
    <row r="10" spans="2:11" ht="15" customHeight="1" x14ac:dyDescent="0.3">
      <c r="B10" s="463" t="s">
        <v>44</v>
      </c>
      <c r="C10" s="464"/>
      <c r="D10" s="50">
        <v>4141</v>
      </c>
      <c r="E10" s="50">
        <v>3616</v>
      </c>
      <c r="F10" s="50">
        <v>3200</v>
      </c>
      <c r="G10" s="50">
        <v>2694</v>
      </c>
      <c r="H10" s="50">
        <v>2460</v>
      </c>
      <c r="I10" s="328">
        <v>2164</v>
      </c>
      <c r="J10" s="271">
        <v>14.518805309734514</v>
      </c>
    </row>
    <row r="11" spans="2:11" ht="15" customHeight="1" x14ac:dyDescent="0.3">
      <c r="B11" s="461" t="s">
        <v>45</v>
      </c>
      <c r="C11" s="462"/>
      <c r="D11" s="272">
        <v>921</v>
      </c>
      <c r="E11" s="272">
        <v>779</v>
      </c>
      <c r="F11" s="272">
        <v>585</v>
      </c>
      <c r="G11" s="272">
        <v>447</v>
      </c>
      <c r="H11" s="272">
        <v>367</v>
      </c>
      <c r="I11" s="329">
        <v>252</v>
      </c>
      <c r="J11" s="273">
        <v>18.228498074454428</v>
      </c>
    </row>
    <row r="12" spans="2:11" ht="15" customHeight="1" x14ac:dyDescent="0.3">
      <c r="B12" s="463" t="s">
        <v>47</v>
      </c>
      <c r="C12" s="464"/>
      <c r="D12" s="50">
        <v>3096</v>
      </c>
      <c r="E12" s="50">
        <v>2634</v>
      </c>
      <c r="F12" s="50">
        <v>2143</v>
      </c>
      <c r="G12" s="50">
        <v>1696</v>
      </c>
      <c r="H12" s="50">
        <v>1404</v>
      </c>
      <c r="I12" s="328">
        <v>654</v>
      </c>
      <c r="J12" s="271">
        <v>17.539863325740317</v>
      </c>
    </row>
    <row r="13" spans="2:11" ht="15" customHeight="1" x14ac:dyDescent="0.3">
      <c r="B13" s="461" t="s">
        <v>46</v>
      </c>
      <c r="C13" s="462"/>
      <c r="D13" s="272">
        <v>2704</v>
      </c>
      <c r="E13" s="272">
        <v>2265</v>
      </c>
      <c r="F13" s="272">
        <v>2080</v>
      </c>
      <c r="G13" s="272">
        <v>1798</v>
      </c>
      <c r="H13" s="272">
        <v>1451</v>
      </c>
      <c r="I13" s="329">
        <v>554</v>
      </c>
      <c r="J13" s="273">
        <v>19.381898454746139</v>
      </c>
    </row>
    <row r="14" spans="2:11" ht="15" customHeight="1" x14ac:dyDescent="0.3">
      <c r="B14" s="463" t="s">
        <v>57</v>
      </c>
      <c r="C14" s="464"/>
      <c r="D14" s="50">
        <v>10099</v>
      </c>
      <c r="E14" s="50">
        <v>8463</v>
      </c>
      <c r="F14" s="50">
        <v>7149</v>
      </c>
      <c r="G14" s="50">
        <v>6106</v>
      </c>
      <c r="H14" s="50">
        <v>5221</v>
      </c>
      <c r="I14" s="328">
        <v>2233</v>
      </c>
      <c r="J14" s="271">
        <v>19.331206427980621</v>
      </c>
    </row>
    <row r="15" spans="2:11" ht="15" customHeight="1" x14ac:dyDescent="0.3">
      <c r="B15" s="461" t="s">
        <v>48</v>
      </c>
      <c r="C15" s="462"/>
      <c r="D15" s="272">
        <v>1816</v>
      </c>
      <c r="E15" s="272">
        <v>1604</v>
      </c>
      <c r="F15" s="272">
        <v>1108</v>
      </c>
      <c r="G15" s="272">
        <v>994</v>
      </c>
      <c r="H15" s="272">
        <v>888</v>
      </c>
      <c r="I15" s="329">
        <v>446</v>
      </c>
      <c r="J15" s="273">
        <v>13.216957605985039</v>
      </c>
    </row>
    <row r="16" spans="2:11" ht="15" customHeight="1" x14ac:dyDescent="0.3">
      <c r="B16" s="463" t="s">
        <v>49</v>
      </c>
      <c r="C16" s="464"/>
      <c r="D16" s="50">
        <v>3574</v>
      </c>
      <c r="E16" s="50">
        <v>3231</v>
      </c>
      <c r="F16" s="50">
        <v>2686</v>
      </c>
      <c r="G16" s="50">
        <v>2514</v>
      </c>
      <c r="H16" s="50">
        <v>2152</v>
      </c>
      <c r="I16" s="328">
        <v>992</v>
      </c>
      <c r="J16" s="271">
        <v>10.61590838749613</v>
      </c>
    </row>
    <row r="17" spans="2:12" ht="15" customHeight="1" x14ac:dyDescent="0.3">
      <c r="B17" s="461" t="s">
        <v>58</v>
      </c>
      <c r="C17" s="462"/>
      <c r="D17" s="272">
        <v>6407</v>
      </c>
      <c r="E17" s="272">
        <v>5432</v>
      </c>
      <c r="F17" s="272">
        <v>4929</v>
      </c>
      <c r="G17" s="272">
        <v>4631</v>
      </c>
      <c r="H17" s="272">
        <v>4009</v>
      </c>
      <c r="I17" s="329">
        <v>3461</v>
      </c>
      <c r="J17" s="273">
        <v>17.949189985272458</v>
      </c>
    </row>
    <row r="18" spans="2:12" ht="15" customHeight="1" x14ac:dyDescent="0.3">
      <c r="B18" s="463" t="s">
        <v>59</v>
      </c>
      <c r="C18" s="464"/>
      <c r="D18" s="50">
        <v>3446</v>
      </c>
      <c r="E18" s="50">
        <v>3109</v>
      </c>
      <c r="F18" s="50">
        <v>2391</v>
      </c>
      <c r="G18" s="50">
        <v>2072</v>
      </c>
      <c r="H18" s="50">
        <v>1690</v>
      </c>
      <c r="I18" s="328">
        <v>1225</v>
      </c>
      <c r="J18" s="271">
        <v>10.839498230942425</v>
      </c>
    </row>
    <row r="19" spans="2:12" ht="15" customHeight="1" x14ac:dyDescent="0.3">
      <c r="B19" s="461" t="s">
        <v>60</v>
      </c>
      <c r="C19" s="462"/>
      <c r="D19" s="272">
        <v>1192</v>
      </c>
      <c r="E19" s="272">
        <v>1010</v>
      </c>
      <c r="F19" s="272">
        <v>808</v>
      </c>
      <c r="G19" s="272">
        <v>645</v>
      </c>
      <c r="H19" s="272">
        <v>548</v>
      </c>
      <c r="I19" s="329">
        <v>104</v>
      </c>
      <c r="J19" s="273">
        <v>18.019801980198018</v>
      </c>
    </row>
    <row r="20" spans="2:12" ht="15" customHeight="1" x14ac:dyDescent="0.3">
      <c r="B20" s="463" t="s">
        <v>61</v>
      </c>
      <c r="C20" s="464"/>
      <c r="D20" s="50">
        <v>544</v>
      </c>
      <c r="E20" s="50">
        <v>494</v>
      </c>
      <c r="F20" s="50">
        <v>444</v>
      </c>
      <c r="G20" s="50">
        <v>344</v>
      </c>
      <c r="H20" s="50">
        <v>276</v>
      </c>
      <c r="I20" s="328">
        <v>144</v>
      </c>
      <c r="J20" s="271">
        <v>10.121457489878543</v>
      </c>
    </row>
    <row r="21" spans="2:12" ht="15" customHeight="1" x14ac:dyDescent="0.3">
      <c r="B21" s="461" t="s">
        <v>50</v>
      </c>
      <c r="C21" s="462"/>
      <c r="D21" s="272">
        <v>202</v>
      </c>
      <c r="E21" s="272">
        <v>196</v>
      </c>
      <c r="F21" s="272">
        <v>126</v>
      </c>
      <c r="G21" s="272">
        <v>102</v>
      </c>
      <c r="H21" s="272">
        <v>83</v>
      </c>
      <c r="I21" s="329">
        <v>31</v>
      </c>
      <c r="J21" s="273">
        <v>3.0612244897959182</v>
      </c>
    </row>
    <row r="22" spans="2:12" ht="15" customHeight="1" x14ac:dyDescent="0.3">
      <c r="B22" s="463" t="s">
        <v>51</v>
      </c>
      <c r="C22" s="464"/>
      <c r="D22" s="50">
        <v>120</v>
      </c>
      <c r="E22" s="50">
        <v>113</v>
      </c>
      <c r="F22" s="50">
        <v>111</v>
      </c>
      <c r="G22" s="50">
        <v>101</v>
      </c>
      <c r="H22" s="50">
        <v>83</v>
      </c>
      <c r="I22" s="328">
        <v>85</v>
      </c>
      <c r="J22" s="271">
        <v>6.1946902654867255</v>
      </c>
    </row>
    <row r="23" spans="2:12" ht="15" customHeight="1" x14ac:dyDescent="0.3">
      <c r="B23" s="469" t="s">
        <v>54</v>
      </c>
      <c r="C23" s="470"/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329">
        <v>576</v>
      </c>
      <c r="J23" s="330" t="s">
        <v>39</v>
      </c>
    </row>
    <row r="24" spans="2:12" ht="15" customHeight="1" x14ac:dyDescent="0.3">
      <c r="B24" s="439" t="s">
        <v>71</v>
      </c>
      <c r="C24" s="440"/>
      <c r="D24" s="87">
        <v>58367</v>
      </c>
      <c r="E24" s="87">
        <v>51099</v>
      </c>
      <c r="F24" s="87">
        <v>43670</v>
      </c>
      <c r="G24" s="87">
        <v>37997</v>
      </c>
      <c r="H24" s="87">
        <v>32605</v>
      </c>
      <c r="I24" s="327">
        <v>19515</v>
      </c>
      <c r="J24" s="331">
        <v>14.223370320358519</v>
      </c>
    </row>
    <row r="25" spans="2:12" customFormat="1" ht="12.75" x14ac:dyDescent="0.2">
      <c r="B25" s="391" t="s">
        <v>143</v>
      </c>
      <c r="C25" s="391"/>
      <c r="D25" s="391"/>
      <c r="E25" s="391"/>
      <c r="F25" s="391"/>
      <c r="G25" s="391"/>
      <c r="H25" s="391"/>
      <c r="I25" s="391"/>
      <c r="J25" s="391"/>
    </row>
    <row r="26" spans="2:12" ht="15" customHeight="1" x14ac:dyDescent="0.3">
      <c r="B26"/>
      <c r="C26"/>
      <c r="D26"/>
      <c r="E26"/>
      <c r="F26"/>
      <c r="G26"/>
      <c r="H26"/>
      <c r="I26"/>
      <c r="J26"/>
    </row>
    <row r="27" spans="2:12" ht="15" customHeight="1" x14ac:dyDescent="0.3">
      <c r="B27" s="40" t="s">
        <v>129</v>
      </c>
      <c r="C27"/>
      <c r="D27"/>
      <c r="E27"/>
      <c r="F27"/>
      <c r="G27"/>
      <c r="H27"/>
      <c r="J27" s="21"/>
      <c r="K27"/>
      <c r="L27"/>
    </row>
  </sheetData>
  <mergeCells count="26">
    <mergeCell ref="B10:C10"/>
    <mergeCell ref="B11:C11"/>
    <mergeCell ref="B12:C12"/>
    <mergeCell ref="J4:J5"/>
    <mergeCell ref="B6:C6"/>
    <mergeCell ref="B7:C7"/>
    <mergeCell ref="B8:C8"/>
    <mergeCell ref="B9:C9"/>
    <mergeCell ref="D4:D5"/>
    <mergeCell ref="I4:I5"/>
    <mergeCell ref="H4:H5"/>
    <mergeCell ref="G4:G5"/>
    <mergeCell ref="F4:F5"/>
    <mergeCell ref="E4:E5"/>
    <mergeCell ref="B24:C24"/>
    <mergeCell ref="B23:C23"/>
    <mergeCell ref="B13:C13"/>
    <mergeCell ref="B21:C21"/>
    <mergeCell ref="B22:C22"/>
    <mergeCell ref="B14:C14"/>
    <mergeCell ref="B15:C15"/>
    <mergeCell ref="B16:C16"/>
    <mergeCell ref="B17:C17"/>
    <mergeCell ref="B18:C18"/>
    <mergeCell ref="B19:C19"/>
    <mergeCell ref="B20:C20"/>
  </mergeCells>
  <pageMargins left="0.75" right="0.75" top="1" bottom="1" header="0" footer="0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6"/>
  <dimension ref="B1:O48"/>
  <sheetViews>
    <sheetView zoomScaleNormal="100" workbookViewId="0"/>
  </sheetViews>
  <sheetFormatPr baseColWidth="10" defaultColWidth="11.5703125" defaultRowHeight="15" customHeight="1" x14ac:dyDescent="0.3"/>
  <cols>
    <col min="1" max="16384" width="11.5703125" style="2"/>
  </cols>
  <sheetData>
    <row r="1" spans="2:15" ht="15" customHeight="1" x14ac:dyDescent="0.3">
      <c r="B1" s="10" t="s">
        <v>151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21"/>
      <c r="O1" s="21"/>
    </row>
    <row r="2" spans="2:15" ht="15" customHeight="1" x14ac:dyDescent="0.3">
      <c r="B2" s="29" t="s">
        <v>165</v>
      </c>
      <c r="C2" s="98"/>
      <c r="D2" s="11"/>
      <c r="E2" s="11"/>
      <c r="F2" s="11"/>
      <c r="H2" s="11"/>
      <c r="I2" s="11"/>
      <c r="J2" s="11"/>
      <c r="L2" s="11"/>
    </row>
    <row r="5" spans="2:15" ht="15" customHeight="1" x14ac:dyDescent="0.3">
      <c r="K5" s="36"/>
    </row>
    <row r="6" spans="2:15" ht="15" customHeight="1" x14ac:dyDescent="0.3">
      <c r="K6" s="203"/>
    </row>
    <row r="28" spans="2:3" ht="15" customHeight="1" x14ac:dyDescent="0.3">
      <c r="B28" s="40" t="s">
        <v>129</v>
      </c>
    </row>
    <row r="29" spans="2:3" ht="15" customHeight="1" x14ac:dyDescent="0.3">
      <c r="B29" s="13"/>
      <c r="C29" s="12"/>
    </row>
    <row r="30" spans="2:3" ht="15" customHeight="1" x14ac:dyDescent="0.3">
      <c r="B30" s="13"/>
      <c r="C30" s="12"/>
    </row>
    <row r="31" spans="2:3" ht="15" customHeight="1" x14ac:dyDescent="0.3">
      <c r="B31" s="13"/>
      <c r="C31" s="12"/>
    </row>
    <row r="32" spans="2:3" ht="15" customHeight="1" x14ac:dyDescent="0.3">
      <c r="B32" s="13"/>
      <c r="C32" s="12"/>
    </row>
    <row r="33" spans="2:3" ht="15" customHeight="1" x14ac:dyDescent="0.3">
      <c r="B33" s="13"/>
      <c r="C33" s="12"/>
    </row>
    <row r="34" spans="2:3" ht="15" customHeight="1" x14ac:dyDescent="0.3">
      <c r="B34" s="13"/>
      <c r="C34" s="12"/>
    </row>
    <row r="35" spans="2:3" ht="15" customHeight="1" x14ac:dyDescent="0.3">
      <c r="B35" s="13"/>
      <c r="C35" s="12"/>
    </row>
    <row r="36" spans="2:3" ht="15" customHeight="1" x14ac:dyDescent="0.3">
      <c r="B36" s="13"/>
      <c r="C36" s="12"/>
    </row>
    <row r="37" spans="2:3" ht="15" customHeight="1" x14ac:dyDescent="0.3">
      <c r="B37" s="13"/>
      <c r="C37" s="12"/>
    </row>
    <row r="38" spans="2:3" ht="15" customHeight="1" x14ac:dyDescent="0.3">
      <c r="B38" s="13"/>
      <c r="C38" s="12"/>
    </row>
    <row r="39" spans="2:3" ht="15" customHeight="1" x14ac:dyDescent="0.3">
      <c r="B39" s="13"/>
      <c r="C39" s="12"/>
    </row>
    <row r="40" spans="2:3" ht="15" customHeight="1" x14ac:dyDescent="0.3">
      <c r="B40" s="13"/>
      <c r="C40" s="12"/>
    </row>
    <row r="41" spans="2:3" ht="15" customHeight="1" x14ac:dyDescent="0.3">
      <c r="B41" s="13"/>
      <c r="C41" s="12"/>
    </row>
    <row r="42" spans="2:3" ht="15" customHeight="1" x14ac:dyDescent="0.3">
      <c r="B42" s="13"/>
      <c r="C42" s="12"/>
    </row>
    <row r="43" spans="2:3" ht="15" customHeight="1" x14ac:dyDescent="0.3">
      <c r="B43" s="13"/>
      <c r="C43" s="12"/>
    </row>
    <row r="44" spans="2:3" ht="15" customHeight="1" x14ac:dyDescent="0.3">
      <c r="B44" s="13"/>
      <c r="C44" s="12"/>
    </row>
    <row r="45" spans="2:3" ht="15" customHeight="1" x14ac:dyDescent="0.3">
      <c r="B45" s="13"/>
      <c r="C45" s="12"/>
    </row>
    <row r="46" spans="2:3" ht="15" customHeight="1" x14ac:dyDescent="0.3">
      <c r="B46" s="13"/>
      <c r="C46" s="12"/>
    </row>
    <row r="47" spans="2:3" ht="15" customHeight="1" x14ac:dyDescent="0.3">
      <c r="B47" s="13"/>
      <c r="C47" s="12"/>
    </row>
    <row r="48" spans="2:3" ht="15" customHeight="1" x14ac:dyDescent="0.3">
      <c r="B48" s="13"/>
      <c r="C48" s="12"/>
    </row>
  </sheetData>
  <pageMargins left="0.75" right="0.75" top="1" bottom="1" header="0" footer="0"/>
  <pageSetup paperSize="9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7"/>
  <dimension ref="B1:J34"/>
  <sheetViews>
    <sheetView zoomScaleNormal="100" workbookViewId="0"/>
  </sheetViews>
  <sheetFormatPr baseColWidth="10" defaultColWidth="11.5703125" defaultRowHeight="15" customHeight="1" x14ac:dyDescent="0.2"/>
  <cols>
    <col min="1" max="1" width="11.5703125" style="4" customWidth="1"/>
    <col min="2" max="2" width="29.140625" style="4" customWidth="1"/>
    <col min="3" max="3" width="9.85546875" style="4" customWidth="1"/>
    <col min="4" max="4" width="10" style="4" customWidth="1"/>
    <col min="5" max="9" width="10.140625" style="4" customWidth="1"/>
    <col min="10" max="16384" width="11.5703125" style="4"/>
  </cols>
  <sheetData>
    <row r="1" spans="2:9" ht="15" customHeight="1" x14ac:dyDescent="0.2">
      <c r="B1" s="10" t="s">
        <v>138</v>
      </c>
      <c r="C1" s="11"/>
      <c r="D1" s="11"/>
      <c r="E1" s="11"/>
      <c r="F1" s="11"/>
      <c r="G1" s="11"/>
      <c r="H1" s="11"/>
      <c r="I1" s="11"/>
    </row>
    <row r="2" spans="2:9" ht="15" customHeight="1" x14ac:dyDescent="0.2">
      <c r="B2" s="29" t="s">
        <v>164</v>
      </c>
      <c r="C2" s="11"/>
      <c r="D2" s="11"/>
      <c r="E2" s="11"/>
      <c r="F2" s="11"/>
      <c r="G2" s="11"/>
      <c r="H2" s="11"/>
      <c r="I2" s="11"/>
    </row>
    <row r="3" spans="2:9" ht="15" customHeight="1" x14ac:dyDescent="0.2">
      <c r="B3" s="29"/>
      <c r="C3" s="11"/>
      <c r="D3" s="11"/>
      <c r="E3" s="11"/>
      <c r="F3" s="11"/>
      <c r="G3" s="11"/>
      <c r="H3" s="11"/>
      <c r="I3" s="11"/>
    </row>
    <row r="4" spans="2:9" ht="15" customHeight="1" x14ac:dyDescent="0.2">
      <c r="B4" s="475" t="s">
        <v>109</v>
      </c>
      <c r="C4" s="471" t="s">
        <v>40</v>
      </c>
      <c r="D4" s="473" t="s">
        <v>0</v>
      </c>
      <c r="E4" s="419"/>
      <c r="F4" s="419"/>
      <c r="G4" s="419"/>
      <c r="H4" s="419"/>
      <c r="I4" s="474"/>
    </row>
    <row r="5" spans="2:9" ht="22.35" customHeight="1" x14ac:dyDescent="0.2">
      <c r="B5" s="476"/>
      <c r="C5" s="472"/>
      <c r="D5" s="410" t="s">
        <v>53</v>
      </c>
      <c r="E5" s="414" t="s">
        <v>41</v>
      </c>
      <c r="F5" s="415" t="s">
        <v>1</v>
      </c>
      <c r="G5" s="416"/>
      <c r="H5" s="416"/>
      <c r="I5" s="477"/>
    </row>
    <row r="6" spans="2:9" ht="22.35" customHeight="1" x14ac:dyDescent="0.2">
      <c r="B6" s="476"/>
      <c r="C6" s="472"/>
      <c r="D6" s="478"/>
      <c r="E6" s="479"/>
      <c r="F6" s="83" t="s">
        <v>2</v>
      </c>
      <c r="G6" s="39" t="s">
        <v>3</v>
      </c>
      <c r="H6" s="39" t="s">
        <v>4</v>
      </c>
      <c r="I6" s="88" t="s">
        <v>5</v>
      </c>
    </row>
    <row r="7" spans="2:9" ht="15" customHeight="1" x14ac:dyDescent="0.2">
      <c r="B7" s="275" t="s">
        <v>42</v>
      </c>
      <c r="C7" s="270">
        <v>26716</v>
      </c>
      <c r="D7" s="270">
        <v>11949</v>
      </c>
      <c r="E7" s="276">
        <v>14767</v>
      </c>
      <c r="F7" s="50">
        <v>11379</v>
      </c>
      <c r="G7" s="51">
        <v>3181</v>
      </c>
      <c r="H7" s="277">
        <v>203</v>
      </c>
      <c r="I7" s="278">
        <v>4</v>
      </c>
    </row>
    <row r="8" spans="2:9" ht="15" customHeight="1" x14ac:dyDescent="0.2">
      <c r="B8" s="187" t="s">
        <v>43</v>
      </c>
      <c r="C8" s="174">
        <v>2673</v>
      </c>
      <c r="D8" s="175">
        <v>1205</v>
      </c>
      <c r="E8" s="172">
        <v>1468</v>
      </c>
      <c r="F8" s="47">
        <v>1191</v>
      </c>
      <c r="G8" s="48">
        <v>262</v>
      </c>
      <c r="H8" s="91">
        <v>15</v>
      </c>
      <c r="I8" s="92">
        <v>0</v>
      </c>
    </row>
    <row r="9" spans="2:9" ht="15" customHeight="1" x14ac:dyDescent="0.2">
      <c r="B9" s="275" t="s">
        <v>56</v>
      </c>
      <c r="C9" s="270">
        <v>2094</v>
      </c>
      <c r="D9" s="270">
        <v>924</v>
      </c>
      <c r="E9" s="276">
        <v>1170</v>
      </c>
      <c r="F9" s="50">
        <v>849</v>
      </c>
      <c r="G9" s="51">
        <v>309</v>
      </c>
      <c r="H9" s="277">
        <v>12</v>
      </c>
      <c r="I9" s="278">
        <v>0</v>
      </c>
    </row>
    <row r="10" spans="2:9" ht="15" customHeight="1" x14ac:dyDescent="0.2">
      <c r="B10" s="187" t="s">
        <v>66</v>
      </c>
      <c r="C10" s="174">
        <v>4284</v>
      </c>
      <c r="D10" s="175">
        <v>1584</v>
      </c>
      <c r="E10" s="172">
        <v>2700</v>
      </c>
      <c r="F10" s="47">
        <v>1960</v>
      </c>
      <c r="G10" s="48">
        <v>696</v>
      </c>
      <c r="H10" s="91">
        <v>43</v>
      </c>
      <c r="I10" s="92">
        <v>1</v>
      </c>
    </row>
    <row r="11" spans="2:9" ht="15" customHeight="1" x14ac:dyDescent="0.2">
      <c r="B11" s="275" t="s">
        <v>44</v>
      </c>
      <c r="C11" s="270">
        <v>6769</v>
      </c>
      <c r="D11" s="270">
        <v>2628</v>
      </c>
      <c r="E11" s="276">
        <v>4141</v>
      </c>
      <c r="F11" s="50">
        <v>3095</v>
      </c>
      <c r="G11" s="51">
        <v>997</v>
      </c>
      <c r="H11" s="277">
        <v>48</v>
      </c>
      <c r="I11" s="278">
        <v>1</v>
      </c>
    </row>
    <row r="12" spans="2:9" ht="15" customHeight="1" x14ac:dyDescent="0.2">
      <c r="B12" s="187" t="s">
        <v>45</v>
      </c>
      <c r="C12" s="174">
        <v>1485</v>
      </c>
      <c r="D12" s="175">
        <v>564</v>
      </c>
      <c r="E12" s="172">
        <v>921</v>
      </c>
      <c r="F12" s="47">
        <v>639</v>
      </c>
      <c r="G12" s="48">
        <v>267</v>
      </c>
      <c r="H12" s="91">
        <v>15</v>
      </c>
      <c r="I12" s="92">
        <v>0</v>
      </c>
    </row>
    <row r="13" spans="2:9" ht="15" customHeight="1" x14ac:dyDescent="0.2">
      <c r="B13" s="275" t="s">
        <v>47</v>
      </c>
      <c r="C13" s="270">
        <v>5012</v>
      </c>
      <c r="D13" s="270">
        <v>1916</v>
      </c>
      <c r="E13" s="276">
        <v>3096</v>
      </c>
      <c r="F13" s="50">
        <v>2402</v>
      </c>
      <c r="G13" s="51">
        <v>661</v>
      </c>
      <c r="H13" s="277">
        <v>33</v>
      </c>
      <c r="I13" s="278">
        <v>0</v>
      </c>
    </row>
    <row r="14" spans="2:9" ht="15" customHeight="1" x14ac:dyDescent="0.2">
      <c r="B14" s="187" t="s">
        <v>46</v>
      </c>
      <c r="C14" s="174">
        <v>5629</v>
      </c>
      <c r="D14" s="175">
        <v>2925</v>
      </c>
      <c r="E14" s="172">
        <v>2704</v>
      </c>
      <c r="F14" s="47">
        <v>2127</v>
      </c>
      <c r="G14" s="48">
        <v>538</v>
      </c>
      <c r="H14" s="91">
        <v>38</v>
      </c>
      <c r="I14" s="92">
        <v>1</v>
      </c>
    </row>
    <row r="15" spans="2:9" ht="15" customHeight="1" x14ac:dyDescent="0.2">
      <c r="B15" s="275" t="s">
        <v>57</v>
      </c>
      <c r="C15" s="270">
        <v>16886</v>
      </c>
      <c r="D15" s="270">
        <v>6787</v>
      </c>
      <c r="E15" s="276">
        <v>10099</v>
      </c>
      <c r="F15" s="50">
        <v>7268</v>
      </c>
      <c r="G15" s="51">
        <v>2646</v>
      </c>
      <c r="H15" s="277">
        <v>184</v>
      </c>
      <c r="I15" s="278">
        <v>1</v>
      </c>
    </row>
    <row r="16" spans="2:9" ht="15" customHeight="1" x14ac:dyDescent="0.2">
      <c r="B16" s="187" t="s">
        <v>48</v>
      </c>
      <c r="C16" s="174">
        <v>2691</v>
      </c>
      <c r="D16" s="175">
        <v>875</v>
      </c>
      <c r="E16" s="172">
        <v>1816</v>
      </c>
      <c r="F16" s="47">
        <v>1333</v>
      </c>
      <c r="G16" s="48">
        <v>461</v>
      </c>
      <c r="H16" s="91">
        <v>22</v>
      </c>
      <c r="I16" s="92">
        <v>0</v>
      </c>
    </row>
    <row r="17" spans="2:10" ht="15" customHeight="1" x14ac:dyDescent="0.2">
      <c r="B17" s="275" t="s">
        <v>49</v>
      </c>
      <c r="C17" s="270">
        <v>5801</v>
      </c>
      <c r="D17" s="270">
        <v>2227</v>
      </c>
      <c r="E17" s="276">
        <v>3574</v>
      </c>
      <c r="F17" s="50">
        <v>2693</v>
      </c>
      <c r="G17" s="51">
        <v>829</v>
      </c>
      <c r="H17" s="277">
        <v>51</v>
      </c>
      <c r="I17" s="278">
        <v>1</v>
      </c>
    </row>
    <row r="18" spans="2:10" ht="15" customHeight="1" x14ac:dyDescent="0.2">
      <c r="B18" s="187" t="s">
        <v>58</v>
      </c>
      <c r="C18" s="174">
        <v>12812</v>
      </c>
      <c r="D18" s="175">
        <v>6405</v>
      </c>
      <c r="E18" s="172">
        <v>6407</v>
      </c>
      <c r="F18" s="47">
        <v>5036</v>
      </c>
      <c r="G18" s="48">
        <v>1272</v>
      </c>
      <c r="H18" s="91">
        <v>97</v>
      </c>
      <c r="I18" s="92">
        <v>2</v>
      </c>
    </row>
    <row r="19" spans="2:10" ht="15" customHeight="1" x14ac:dyDescent="0.2">
      <c r="B19" s="275" t="s">
        <v>59</v>
      </c>
      <c r="C19" s="270">
        <v>5736</v>
      </c>
      <c r="D19" s="270">
        <v>2290</v>
      </c>
      <c r="E19" s="276">
        <v>3446</v>
      </c>
      <c r="F19" s="50">
        <v>2555</v>
      </c>
      <c r="G19" s="51">
        <v>845</v>
      </c>
      <c r="H19" s="277">
        <v>45</v>
      </c>
      <c r="I19" s="278">
        <v>1</v>
      </c>
    </row>
    <row r="20" spans="2:10" ht="15" customHeight="1" x14ac:dyDescent="0.2">
      <c r="B20" s="187" t="s">
        <v>60</v>
      </c>
      <c r="C20" s="174">
        <v>1967</v>
      </c>
      <c r="D20" s="175">
        <v>775</v>
      </c>
      <c r="E20" s="172">
        <v>1192</v>
      </c>
      <c r="F20" s="47">
        <v>821</v>
      </c>
      <c r="G20" s="48">
        <v>343</v>
      </c>
      <c r="H20" s="91">
        <v>28</v>
      </c>
      <c r="I20" s="92">
        <v>0</v>
      </c>
    </row>
    <row r="21" spans="2:10" ht="15" customHeight="1" x14ac:dyDescent="0.2">
      <c r="B21" s="275" t="s">
        <v>61</v>
      </c>
      <c r="C21" s="270">
        <v>903</v>
      </c>
      <c r="D21" s="270">
        <v>359</v>
      </c>
      <c r="E21" s="276">
        <v>544</v>
      </c>
      <c r="F21" s="50">
        <v>327</v>
      </c>
      <c r="G21" s="51">
        <v>207</v>
      </c>
      <c r="H21" s="277">
        <v>10</v>
      </c>
      <c r="I21" s="278">
        <v>0</v>
      </c>
    </row>
    <row r="22" spans="2:10" ht="15" customHeight="1" x14ac:dyDescent="0.2">
      <c r="B22" s="187" t="s">
        <v>50</v>
      </c>
      <c r="C22" s="174">
        <v>267</v>
      </c>
      <c r="D22" s="175">
        <v>65</v>
      </c>
      <c r="E22" s="172">
        <v>202</v>
      </c>
      <c r="F22" s="47">
        <v>116</v>
      </c>
      <c r="G22" s="48">
        <v>82</v>
      </c>
      <c r="H22" s="91">
        <v>4</v>
      </c>
      <c r="I22" s="92">
        <v>0</v>
      </c>
    </row>
    <row r="23" spans="2:10" ht="15" customHeight="1" x14ac:dyDescent="0.2">
      <c r="B23" s="275" t="s">
        <v>51</v>
      </c>
      <c r="C23" s="270">
        <v>237</v>
      </c>
      <c r="D23" s="270">
        <v>117</v>
      </c>
      <c r="E23" s="276">
        <v>120</v>
      </c>
      <c r="F23" s="50">
        <v>104</v>
      </c>
      <c r="G23" s="51">
        <v>15</v>
      </c>
      <c r="H23" s="277">
        <v>1</v>
      </c>
      <c r="I23" s="278">
        <v>0</v>
      </c>
    </row>
    <row r="24" spans="2:10" ht="15" customHeight="1" x14ac:dyDescent="0.2">
      <c r="B24" s="184" t="s">
        <v>71</v>
      </c>
      <c r="C24" s="185">
        <v>101962</v>
      </c>
      <c r="D24" s="185">
        <v>43595</v>
      </c>
      <c r="E24" s="183">
        <v>58367</v>
      </c>
      <c r="F24" s="89">
        <v>43895</v>
      </c>
      <c r="G24" s="90">
        <v>13611</v>
      </c>
      <c r="H24" s="93">
        <v>849</v>
      </c>
      <c r="I24" s="94">
        <v>12</v>
      </c>
    </row>
    <row r="26" spans="2:10" ht="15" customHeight="1" x14ac:dyDescent="0.3">
      <c r="B26" s="40" t="s">
        <v>129</v>
      </c>
      <c r="C26"/>
      <c r="D26"/>
      <c r="E26"/>
      <c r="F26"/>
      <c r="G26"/>
      <c r="H26"/>
      <c r="I26"/>
      <c r="J26"/>
    </row>
    <row r="27" spans="2:10" ht="15" customHeight="1" x14ac:dyDescent="0.2">
      <c r="B27"/>
      <c r="C27"/>
      <c r="D27"/>
      <c r="E27"/>
      <c r="F27"/>
      <c r="G27"/>
      <c r="H27"/>
      <c r="I27"/>
      <c r="J27"/>
    </row>
    <row r="28" spans="2:10" ht="15" customHeight="1" x14ac:dyDescent="0.2">
      <c r="B28"/>
      <c r="C28"/>
      <c r="D28"/>
      <c r="E28"/>
      <c r="F28"/>
      <c r="G28"/>
      <c r="H28"/>
      <c r="I28"/>
      <c r="J28"/>
    </row>
    <row r="29" spans="2:10" ht="15" customHeight="1" x14ac:dyDescent="0.2">
      <c r="B29"/>
      <c r="C29"/>
      <c r="D29"/>
      <c r="E29"/>
      <c r="F29"/>
      <c r="G29"/>
      <c r="H29"/>
      <c r="I29"/>
      <c r="J29"/>
    </row>
    <row r="30" spans="2:10" ht="15" customHeight="1" x14ac:dyDescent="0.2">
      <c r="B30"/>
      <c r="C30"/>
      <c r="D30"/>
      <c r="E30"/>
      <c r="F30"/>
      <c r="G30"/>
      <c r="H30"/>
      <c r="I30"/>
      <c r="J30"/>
    </row>
    <row r="31" spans="2:10" ht="15" customHeight="1" x14ac:dyDescent="0.2">
      <c r="B31"/>
      <c r="C31"/>
      <c r="D31"/>
      <c r="E31"/>
      <c r="F31"/>
      <c r="G31"/>
      <c r="H31"/>
      <c r="I31"/>
      <c r="J31"/>
    </row>
    <row r="32" spans="2:10" ht="15" customHeight="1" x14ac:dyDescent="0.2">
      <c r="B32"/>
      <c r="C32"/>
      <c r="D32"/>
      <c r="E32"/>
      <c r="F32"/>
      <c r="G32"/>
      <c r="H32"/>
      <c r="I32"/>
      <c r="J32"/>
    </row>
    <row r="33" spans="2:10" ht="15" customHeight="1" x14ac:dyDescent="0.2">
      <c r="B33"/>
      <c r="C33"/>
      <c r="D33"/>
      <c r="E33"/>
      <c r="F33"/>
      <c r="G33"/>
      <c r="H33"/>
      <c r="I33"/>
      <c r="J33"/>
    </row>
    <row r="34" spans="2:10" ht="15" customHeight="1" x14ac:dyDescent="0.2">
      <c r="B34"/>
      <c r="C34"/>
      <c r="D34"/>
      <c r="E34"/>
      <c r="F34"/>
      <c r="G34"/>
      <c r="H34"/>
      <c r="I34"/>
      <c r="J34"/>
    </row>
  </sheetData>
  <mergeCells count="6">
    <mergeCell ref="C4:C6"/>
    <mergeCell ref="D4:I4"/>
    <mergeCell ref="B4:B6"/>
    <mergeCell ref="F5:I5"/>
    <mergeCell ref="D5:D6"/>
    <mergeCell ref="E5:E6"/>
  </mergeCells>
  <phoneticPr fontId="21" type="noConversion"/>
  <pageMargins left="0.75" right="0.75" top="1" bottom="1" header="0" footer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7"/>
  <dimension ref="B1:K26"/>
  <sheetViews>
    <sheetView zoomScaleNormal="100" workbookViewId="0"/>
  </sheetViews>
  <sheetFormatPr baseColWidth="10" defaultColWidth="11.42578125" defaultRowHeight="15" customHeight="1" x14ac:dyDescent="0.3"/>
  <cols>
    <col min="1" max="1" width="11.42578125" style="4"/>
    <col min="2" max="2" width="29.28515625" style="4" customWidth="1"/>
    <col min="3" max="10" width="10.140625" style="4" customWidth="1"/>
    <col min="11" max="11" width="11.42578125" style="2"/>
    <col min="12" max="16384" width="11.42578125" style="4"/>
  </cols>
  <sheetData>
    <row r="1" spans="2:11" ht="15" customHeight="1" x14ac:dyDescent="0.3">
      <c r="B1" s="10" t="s">
        <v>152</v>
      </c>
      <c r="C1" s="11"/>
      <c r="D1" s="11"/>
      <c r="E1" s="11"/>
      <c r="F1" s="11"/>
      <c r="G1" s="11"/>
      <c r="H1" s="11"/>
      <c r="I1" s="11"/>
      <c r="J1" s="11"/>
    </row>
    <row r="2" spans="2:11" ht="15" customHeight="1" x14ac:dyDescent="0.3">
      <c r="B2" s="29" t="s">
        <v>164</v>
      </c>
      <c r="C2" s="11"/>
      <c r="D2" s="11"/>
      <c r="E2" s="11"/>
      <c r="F2" s="11"/>
      <c r="G2" s="11"/>
      <c r="H2" s="11"/>
      <c r="I2" s="11"/>
      <c r="J2" s="11"/>
    </row>
    <row r="3" spans="2:11" ht="15" customHeight="1" x14ac:dyDescent="0.3">
      <c r="B3" s="29"/>
      <c r="C3" s="11"/>
      <c r="D3" s="11"/>
      <c r="E3" s="11"/>
      <c r="F3" s="11"/>
      <c r="G3" s="11"/>
      <c r="H3" s="11"/>
      <c r="I3" s="11"/>
      <c r="J3" s="11"/>
    </row>
    <row r="4" spans="2:11" ht="15" customHeight="1" x14ac:dyDescent="0.3">
      <c r="B4" s="476" t="s">
        <v>109</v>
      </c>
      <c r="C4" s="480" t="s">
        <v>40</v>
      </c>
      <c r="D4" s="481" t="s">
        <v>0</v>
      </c>
      <c r="E4" s="482"/>
      <c r="F4" s="482"/>
      <c r="G4" s="482"/>
      <c r="H4" s="482"/>
      <c r="I4" s="482"/>
      <c r="J4" s="483"/>
    </row>
    <row r="5" spans="2:11" ht="22.35" customHeight="1" x14ac:dyDescent="0.3">
      <c r="B5" s="476"/>
      <c r="C5" s="410"/>
      <c r="D5" s="484" t="s">
        <v>53</v>
      </c>
      <c r="E5" s="410" t="s">
        <v>41</v>
      </c>
      <c r="F5" s="419" t="s">
        <v>1</v>
      </c>
      <c r="G5" s="419"/>
      <c r="H5" s="419"/>
      <c r="I5" s="419"/>
      <c r="J5" s="474"/>
    </row>
    <row r="6" spans="2:11" ht="22.35" customHeight="1" x14ac:dyDescent="0.3">
      <c r="B6" s="476"/>
      <c r="C6" s="478"/>
      <c r="D6" s="485"/>
      <c r="E6" s="478"/>
      <c r="F6" s="279" t="s">
        <v>38</v>
      </c>
      <c r="G6" s="83" t="s">
        <v>2</v>
      </c>
      <c r="H6" s="39" t="s">
        <v>3</v>
      </c>
      <c r="I6" s="39" t="s">
        <v>4</v>
      </c>
      <c r="J6" s="88" t="s">
        <v>5</v>
      </c>
    </row>
    <row r="7" spans="2:11" ht="15" customHeight="1" x14ac:dyDescent="0.3">
      <c r="B7" s="275" t="s">
        <v>42</v>
      </c>
      <c r="C7" s="280">
        <v>100</v>
      </c>
      <c r="D7" s="281">
        <v>44.726006887258571</v>
      </c>
      <c r="E7" s="282">
        <v>55.273993112741429</v>
      </c>
      <c r="F7" s="283">
        <v>99.999999999999986</v>
      </c>
      <c r="G7" s="284">
        <v>77.056951310354165</v>
      </c>
      <c r="H7" s="285">
        <v>21.541274463330399</v>
      </c>
      <c r="I7" s="285">
        <v>1.3746868016523328</v>
      </c>
      <c r="J7" s="286">
        <v>2.7087424663100153E-2</v>
      </c>
      <c r="K7" s="7"/>
    </row>
    <row r="8" spans="2:11" ht="15" customHeight="1" x14ac:dyDescent="0.3">
      <c r="B8" s="187" t="s">
        <v>43</v>
      </c>
      <c r="C8" s="192">
        <v>100</v>
      </c>
      <c r="D8" s="197">
        <v>45.080433969322861</v>
      </c>
      <c r="E8" s="194">
        <v>54.919566030677146</v>
      </c>
      <c r="F8" s="168">
        <v>100</v>
      </c>
      <c r="G8" s="225">
        <v>81.130790190735695</v>
      </c>
      <c r="H8" s="226">
        <v>17.847411444141688</v>
      </c>
      <c r="I8" s="226">
        <v>1.0217983651226159</v>
      </c>
      <c r="J8" s="227">
        <v>0</v>
      </c>
      <c r="K8" s="7"/>
    </row>
    <row r="9" spans="2:11" ht="15" customHeight="1" x14ac:dyDescent="0.3">
      <c r="B9" s="186" t="s">
        <v>56</v>
      </c>
      <c r="C9" s="191">
        <v>100</v>
      </c>
      <c r="D9" s="196">
        <v>44.126074498567334</v>
      </c>
      <c r="E9" s="193">
        <v>55.873925501432666</v>
      </c>
      <c r="F9" s="167">
        <v>99.999999999999986</v>
      </c>
      <c r="G9" s="222">
        <v>72.564102564102555</v>
      </c>
      <c r="H9" s="223">
        <v>26.410256410256412</v>
      </c>
      <c r="I9" s="223">
        <v>1.0256410256410255</v>
      </c>
      <c r="J9" s="224">
        <v>0</v>
      </c>
      <c r="K9" s="7"/>
    </row>
    <row r="10" spans="2:11" ht="15" customHeight="1" x14ac:dyDescent="0.3">
      <c r="B10" s="187" t="s">
        <v>66</v>
      </c>
      <c r="C10" s="192">
        <v>100</v>
      </c>
      <c r="D10" s="197">
        <v>36.97478991596639</v>
      </c>
      <c r="E10" s="194">
        <v>63.02521008403361</v>
      </c>
      <c r="F10" s="168">
        <v>100.00000000000001</v>
      </c>
      <c r="G10" s="225">
        <v>72.592592592592595</v>
      </c>
      <c r="H10" s="226">
        <v>25.777777777777779</v>
      </c>
      <c r="I10" s="226">
        <v>1.5925925925925926</v>
      </c>
      <c r="J10" s="227">
        <v>3.7037037037037035E-2</v>
      </c>
      <c r="K10" s="7"/>
    </row>
    <row r="11" spans="2:11" ht="15" customHeight="1" x14ac:dyDescent="0.3">
      <c r="B11" s="186" t="s">
        <v>44</v>
      </c>
      <c r="C11" s="191">
        <v>100</v>
      </c>
      <c r="D11" s="196">
        <v>38.824050819914312</v>
      </c>
      <c r="E11" s="193">
        <v>61.175949180085688</v>
      </c>
      <c r="F11" s="167">
        <v>100</v>
      </c>
      <c r="G11" s="222">
        <v>74.740400869355227</v>
      </c>
      <c r="H11" s="223">
        <v>24.076310070031393</v>
      </c>
      <c r="I11" s="223">
        <v>1.1591403042743298</v>
      </c>
      <c r="J11" s="224">
        <v>2.414875633904854E-2</v>
      </c>
      <c r="K11" s="7"/>
    </row>
    <row r="12" spans="2:11" ht="15" customHeight="1" x14ac:dyDescent="0.3">
      <c r="B12" s="187" t="s">
        <v>45</v>
      </c>
      <c r="C12" s="192">
        <v>100</v>
      </c>
      <c r="D12" s="197">
        <v>37.979797979797979</v>
      </c>
      <c r="E12" s="194">
        <v>62.020202020202021</v>
      </c>
      <c r="F12" s="168">
        <v>100</v>
      </c>
      <c r="G12" s="225">
        <v>69.381107491856682</v>
      </c>
      <c r="H12" s="226">
        <v>28.990228013029316</v>
      </c>
      <c r="I12" s="226">
        <v>1.6286644951140066</v>
      </c>
      <c r="J12" s="227">
        <v>0</v>
      </c>
      <c r="K12" s="7"/>
    </row>
    <row r="13" spans="2:11" ht="15" customHeight="1" x14ac:dyDescent="0.3">
      <c r="B13" s="186" t="s">
        <v>47</v>
      </c>
      <c r="C13" s="191">
        <v>100</v>
      </c>
      <c r="D13" s="196">
        <v>38.22825219473264</v>
      </c>
      <c r="E13" s="193">
        <v>61.77174780526736</v>
      </c>
      <c r="F13" s="167">
        <v>99.999999999999986</v>
      </c>
      <c r="G13" s="222">
        <v>77.58397932816537</v>
      </c>
      <c r="H13" s="223">
        <v>21.350129198966407</v>
      </c>
      <c r="I13" s="223">
        <v>1.0658914728682169</v>
      </c>
      <c r="J13" s="224">
        <v>0</v>
      </c>
      <c r="K13" s="7"/>
    </row>
    <row r="14" spans="2:11" ht="15" customHeight="1" x14ac:dyDescent="0.3">
      <c r="B14" s="187" t="s">
        <v>46</v>
      </c>
      <c r="C14" s="192">
        <v>100</v>
      </c>
      <c r="D14" s="197">
        <v>51.963048498845268</v>
      </c>
      <c r="E14" s="194">
        <v>48.036951501154732</v>
      </c>
      <c r="F14" s="168">
        <v>100</v>
      </c>
      <c r="G14" s="225">
        <v>78.661242603550292</v>
      </c>
      <c r="H14" s="226">
        <v>19.896449704142011</v>
      </c>
      <c r="I14" s="226">
        <v>1.4053254437869822</v>
      </c>
      <c r="J14" s="227">
        <v>3.6982248520710061E-2</v>
      </c>
      <c r="K14" s="7"/>
    </row>
    <row r="15" spans="2:11" ht="15" customHeight="1" x14ac:dyDescent="0.3">
      <c r="B15" s="186" t="s">
        <v>57</v>
      </c>
      <c r="C15" s="191">
        <v>100</v>
      </c>
      <c r="D15" s="196">
        <v>40.193059339097474</v>
      </c>
      <c r="E15" s="193">
        <v>59.806940660902519</v>
      </c>
      <c r="F15" s="167">
        <v>99.999999999999986</v>
      </c>
      <c r="G15" s="222">
        <v>71.96752153678581</v>
      </c>
      <c r="H15" s="223">
        <v>26.200613922170511</v>
      </c>
      <c r="I15" s="223">
        <v>1.8219625705515399</v>
      </c>
      <c r="J15" s="224">
        <v>9.9019704921279334E-3</v>
      </c>
      <c r="K15" s="7"/>
    </row>
    <row r="16" spans="2:11" ht="15" customHeight="1" x14ac:dyDescent="0.3">
      <c r="B16" s="187" t="s">
        <v>48</v>
      </c>
      <c r="C16" s="192">
        <v>100</v>
      </c>
      <c r="D16" s="197">
        <v>32.515793385358606</v>
      </c>
      <c r="E16" s="194">
        <v>67.484206614641394</v>
      </c>
      <c r="F16" s="168">
        <v>100.00000000000001</v>
      </c>
      <c r="G16" s="225">
        <v>73.403083700440533</v>
      </c>
      <c r="H16" s="226">
        <v>25.385462555066081</v>
      </c>
      <c r="I16" s="226">
        <v>1.2114537444933922</v>
      </c>
      <c r="J16" s="227">
        <v>0</v>
      </c>
      <c r="K16" s="7"/>
    </row>
    <row r="17" spans="2:11" ht="15" customHeight="1" x14ac:dyDescent="0.3">
      <c r="B17" s="186" t="s">
        <v>49</v>
      </c>
      <c r="C17" s="191">
        <v>100</v>
      </c>
      <c r="D17" s="196">
        <v>38.389932770212035</v>
      </c>
      <c r="E17" s="193">
        <v>61.610067229787965</v>
      </c>
      <c r="F17" s="167">
        <v>100</v>
      </c>
      <c r="G17" s="222">
        <v>75.349748181309465</v>
      </c>
      <c r="H17" s="223">
        <v>23.195299384443203</v>
      </c>
      <c r="I17" s="223">
        <v>1.4269725797425854</v>
      </c>
      <c r="J17" s="224">
        <v>2.7979854504756579E-2</v>
      </c>
      <c r="K17" s="7"/>
    </row>
    <row r="18" spans="2:11" ht="15" customHeight="1" x14ac:dyDescent="0.3">
      <c r="B18" s="187" t="s">
        <v>58</v>
      </c>
      <c r="C18" s="192">
        <v>100</v>
      </c>
      <c r="D18" s="197">
        <v>49.992194817358723</v>
      </c>
      <c r="E18" s="194">
        <v>50.007805182641277</v>
      </c>
      <c r="F18" s="168">
        <v>100.00000000000001</v>
      </c>
      <c r="G18" s="225">
        <v>78.601529577025133</v>
      </c>
      <c r="H18" s="226">
        <v>19.85328546901826</v>
      </c>
      <c r="I18" s="226">
        <v>1.5139690963009207</v>
      </c>
      <c r="J18" s="227">
        <v>3.1215857655689093E-2</v>
      </c>
      <c r="K18" s="7"/>
    </row>
    <row r="19" spans="2:11" ht="15" customHeight="1" x14ac:dyDescent="0.3">
      <c r="B19" s="186" t="s">
        <v>59</v>
      </c>
      <c r="C19" s="191">
        <v>100</v>
      </c>
      <c r="D19" s="196">
        <v>39.923291492329149</v>
      </c>
      <c r="E19" s="193">
        <v>60.076708507670851</v>
      </c>
      <c r="F19" s="167">
        <v>100</v>
      </c>
      <c r="G19" s="222">
        <v>74.143934997098086</v>
      </c>
      <c r="H19" s="223">
        <v>24.52118398142774</v>
      </c>
      <c r="I19" s="223">
        <v>1.30586186883343</v>
      </c>
      <c r="J19" s="224">
        <v>2.9019152640742889E-2</v>
      </c>
      <c r="K19" s="7"/>
    </row>
    <row r="20" spans="2:11" ht="15" customHeight="1" x14ac:dyDescent="0.3">
      <c r="B20" s="187" t="s">
        <v>60</v>
      </c>
      <c r="C20" s="192">
        <v>100</v>
      </c>
      <c r="D20" s="197">
        <v>39.400101677681747</v>
      </c>
      <c r="E20" s="194">
        <v>60.599898322318246</v>
      </c>
      <c r="F20" s="168">
        <v>100</v>
      </c>
      <c r="G20" s="225">
        <v>68.875838926174495</v>
      </c>
      <c r="H20" s="226">
        <v>28.775167785234899</v>
      </c>
      <c r="I20" s="226">
        <v>2.348993288590604</v>
      </c>
      <c r="J20" s="227">
        <v>0</v>
      </c>
      <c r="K20" s="7"/>
    </row>
    <row r="21" spans="2:11" ht="15" customHeight="1" x14ac:dyDescent="0.3">
      <c r="B21" s="186" t="s">
        <v>61</v>
      </c>
      <c r="C21" s="191">
        <v>100</v>
      </c>
      <c r="D21" s="196">
        <v>39.756367663344406</v>
      </c>
      <c r="E21" s="193">
        <v>60.243632336655594</v>
      </c>
      <c r="F21" s="167">
        <v>100</v>
      </c>
      <c r="G21" s="222">
        <v>60.110294117647058</v>
      </c>
      <c r="H21" s="223">
        <v>38.05147058823529</v>
      </c>
      <c r="I21" s="223">
        <v>1.8382352941176472</v>
      </c>
      <c r="J21" s="224">
        <v>0</v>
      </c>
      <c r="K21" s="7"/>
    </row>
    <row r="22" spans="2:11" ht="15" customHeight="1" x14ac:dyDescent="0.3">
      <c r="B22" s="187" t="s">
        <v>50</v>
      </c>
      <c r="C22" s="192">
        <v>100</v>
      </c>
      <c r="D22" s="197">
        <v>24.344569288389515</v>
      </c>
      <c r="E22" s="194">
        <v>75.655430711610478</v>
      </c>
      <c r="F22" s="168">
        <v>100</v>
      </c>
      <c r="G22" s="225">
        <v>57.42574257425742</v>
      </c>
      <c r="H22" s="226">
        <v>40.594059405940598</v>
      </c>
      <c r="I22" s="226">
        <v>1.9801980198019802</v>
      </c>
      <c r="J22" s="227">
        <v>0</v>
      </c>
      <c r="K22" s="7"/>
    </row>
    <row r="23" spans="2:11" ht="15" customHeight="1" x14ac:dyDescent="0.3">
      <c r="B23" s="186" t="s">
        <v>51</v>
      </c>
      <c r="C23" s="191">
        <v>100</v>
      </c>
      <c r="D23" s="196">
        <v>49.367088607594937</v>
      </c>
      <c r="E23" s="193">
        <v>50.632911392405063</v>
      </c>
      <c r="F23" s="167">
        <v>100</v>
      </c>
      <c r="G23" s="222">
        <v>86.666666666666671</v>
      </c>
      <c r="H23" s="223">
        <v>12.5</v>
      </c>
      <c r="I23" s="223">
        <v>0.83333333333333337</v>
      </c>
      <c r="J23" s="224">
        <v>0</v>
      </c>
      <c r="K23" s="7"/>
    </row>
    <row r="24" spans="2:11" ht="15" customHeight="1" x14ac:dyDescent="0.3">
      <c r="B24" s="184" t="s">
        <v>6</v>
      </c>
      <c r="C24" s="189">
        <v>100</v>
      </c>
      <c r="D24" s="195">
        <v>42.756124830819324</v>
      </c>
      <c r="E24" s="190">
        <v>57.243875169180683</v>
      </c>
      <c r="F24" s="188">
        <v>100</v>
      </c>
      <c r="G24" s="228">
        <v>75.205167303442011</v>
      </c>
      <c r="H24" s="216">
        <v>23.319684068052151</v>
      </c>
      <c r="I24" s="216">
        <v>1.454589065739202</v>
      </c>
      <c r="J24" s="229">
        <v>2.0559562766631831E-2</v>
      </c>
      <c r="K24" s="7"/>
    </row>
    <row r="25" spans="2:11" ht="15" customHeight="1" x14ac:dyDescent="0.3">
      <c r="B25" s="14"/>
      <c r="C25" s="9"/>
      <c r="D25" s="15"/>
      <c r="E25" s="9"/>
      <c r="F25" s="9"/>
      <c r="G25" s="9"/>
      <c r="H25" s="9"/>
      <c r="I25" s="9"/>
    </row>
    <row r="26" spans="2:11" ht="15" customHeight="1" x14ac:dyDescent="0.3">
      <c r="B26" s="40" t="s">
        <v>129</v>
      </c>
    </row>
  </sheetData>
  <mergeCells count="6">
    <mergeCell ref="B4:B6"/>
    <mergeCell ref="E5:E6"/>
    <mergeCell ref="F5:J5"/>
    <mergeCell ref="C4:C6"/>
    <mergeCell ref="D4:J4"/>
    <mergeCell ref="D5:D6"/>
  </mergeCell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0EEE0-3616-4F52-8C57-74D17A7EEF6C}">
  <dimension ref="B1:L26"/>
  <sheetViews>
    <sheetView zoomScaleNormal="100" workbookViewId="0"/>
  </sheetViews>
  <sheetFormatPr baseColWidth="10" defaultColWidth="11.5703125" defaultRowHeight="15" customHeight="1" x14ac:dyDescent="0.3"/>
  <cols>
    <col min="1" max="2" width="11.5703125" style="2"/>
    <col min="3" max="3" width="11.5703125" style="2" customWidth="1"/>
    <col min="4" max="4" width="11.5703125" style="2"/>
    <col min="5" max="6" width="11.5703125" style="2" customWidth="1"/>
    <col min="7" max="10" width="11.5703125" style="2"/>
    <col min="11" max="12" width="11.5703125" style="2" customWidth="1"/>
    <col min="13" max="16" width="11.5703125" style="2"/>
    <col min="17" max="17" width="12.42578125" style="2" customWidth="1"/>
    <col min="18" max="16384" width="11.5703125" style="2"/>
  </cols>
  <sheetData>
    <row r="1" spans="2:12" ht="15" customHeight="1" x14ac:dyDescent="0.3">
      <c r="B1" s="10" t="s">
        <v>153</v>
      </c>
    </row>
    <row r="2" spans="2:12" ht="15" customHeight="1" x14ac:dyDescent="0.3">
      <c r="B2" s="29" t="s">
        <v>165</v>
      </c>
      <c r="C2" s="98"/>
      <c r="D2" s="98"/>
      <c r="E2" s="98"/>
      <c r="G2" s="29"/>
      <c r="H2" s="98"/>
      <c r="I2" s="98"/>
      <c r="J2" s="98"/>
    </row>
    <row r="4" spans="2:12" ht="15" customHeight="1" x14ac:dyDescent="0.3">
      <c r="B4" s="241"/>
      <c r="C4" s="242"/>
      <c r="D4" s="242"/>
      <c r="E4" s="242"/>
      <c r="F4" s="242"/>
      <c r="G4" s="242"/>
      <c r="H4" s="242"/>
      <c r="I4" s="242"/>
      <c r="J4" s="243"/>
      <c r="L4" s="383"/>
    </row>
    <row r="5" spans="2:12" ht="15" customHeight="1" x14ac:dyDescent="0.3">
      <c r="B5" s="244"/>
      <c r="C5" s="230"/>
      <c r="D5" s="230"/>
      <c r="E5" s="230"/>
      <c r="F5" s="230"/>
      <c r="G5" s="230"/>
      <c r="H5" s="230"/>
      <c r="I5" s="230"/>
      <c r="J5" s="245"/>
      <c r="L5" s="383"/>
    </row>
    <row r="6" spans="2:12" ht="15" customHeight="1" x14ac:dyDescent="0.3">
      <c r="B6" s="244"/>
      <c r="C6" s="230"/>
      <c r="D6" s="230"/>
      <c r="E6" s="230"/>
      <c r="F6" s="230"/>
      <c r="G6" s="230"/>
      <c r="H6" s="230"/>
      <c r="I6" s="230"/>
      <c r="J6" s="245"/>
    </row>
    <row r="7" spans="2:12" ht="15" customHeight="1" x14ac:dyDescent="0.3">
      <c r="B7" s="244"/>
      <c r="C7" s="230"/>
      <c r="D7" s="230"/>
      <c r="E7" s="230"/>
      <c r="F7" s="230"/>
      <c r="G7" s="230"/>
      <c r="H7" s="230"/>
      <c r="I7" s="230"/>
      <c r="J7" s="245"/>
    </row>
    <row r="8" spans="2:12" ht="15" customHeight="1" x14ac:dyDescent="0.3">
      <c r="B8" s="244"/>
      <c r="C8" s="230"/>
      <c r="D8" s="230"/>
      <c r="E8" s="230"/>
      <c r="F8" s="230"/>
      <c r="G8" s="230"/>
      <c r="H8" s="230"/>
      <c r="I8" s="230"/>
      <c r="J8" s="245"/>
    </row>
    <row r="9" spans="2:12" ht="15" customHeight="1" x14ac:dyDescent="0.3">
      <c r="B9" s="244"/>
      <c r="C9" s="230"/>
      <c r="D9" s="230"/>
      <c r="E9" s="230"/>
      <c r="F9" s="230"/>
      <c r="G9" s="230"/>
      <c r="H9" s="230"/>
      <c r="I9" s="230"/>
      <c r="J9" s="245"/>
    </row>
    <row r="10" spans="2:12" ht="15" customHeight="1" x14ac:dyDescent="0.3">
      <c r="B10" s="244"/>
      <c r="C10" s="230"/>
      <c r="D10" s="230"/>
      <c r="E10" s="230"/>
      <c r="F10" s="230"/>
      <c r="G10" s="230"/>
      <c r="H10" s="230"/>
      <c r="I10" s="230"/>
      <c r="J10" s="245"/>
    </row>
    <row r="11" spans="2:12" ht="15" customHeight="1" x14ac:dyDescent="0.3">
      <c r="B11" s="244"/>
      <c r="C11" s="230"/>
      <c r="D11" s="230"/>
      <c r="E11" s="230"/>
      <c r="F11" s="230"/>
      <c r="G11" s="230"/>
      <c r="H11" s="230"/>
      <c r="I11" s="230"/>
      <c r="J11" s="245"/>
    </row>
    <row r="12" spans="2:12" ht="15" customHeight="1" x14ac:dyDescent="0.3">
      <c r="B12" s="244"/>
      <c r="C12" s="230"/>
      <c r="D12" s="230"/>
      <c r="E12" s="230"/>
      <c r="F12" s="230"/>
      <c r="G12" s="230"/>
      <c r="H12" s="230"/>
      <c r="I12" s="230"/>
      <c r="J12" s="245"/>
    </row>
    <row r="13" spans="2:12" ht="15" customHeight="1" x14ac:dyDescent="0.3">
      <c r="B13" s="244"/>
      <c r="C13" s="230"/>
      <c r="D13" s="230"/>
      <c r="E13" s="230"/>
      <c r="F13" s="230"/>
      <c r="G13" s="230"/>
      <c r="H13" s="230"/>
      <c r="I13" s="230"/>
      <c r="J13" s="245"/>
    </row>
    <row r="14" spans="2:12" ht="15" customHeight="1" x14ac:dyDescent="0.3">
      <c r="B14" s="244"/>
      <c r="C14" s="230"/>
      <c r="D14" s="230"/>
      <c r="E14" s="230"/>
      <c r="F14" s="230"/>
      <c r="G14" s="230"/>
      <c r="H14" s="230"/>
      <c r="I14" s="230"/>
      <c r="J14" s="245"/>
    </row>
    <row r="15" spans="2:12" ht="15" customHeight="1" x14ac:dyDescent="0.3">
      <c r="B15" s="244"/>
      <c r="C15" s="230"/>
      <c r="D15" s="230"/>
      <c r="E15" s="230"/>
      <c r="F15" s="230"/>
      <c r="G15" s="230"/>
      <c r="H15" s="230"/>
      <c r="I15" s="230"/>
      <c r="J15" s="245"/>
    </row>
    <row r="16" spans="2:12" ht="15" customHeight="1" x14ac:dyDescent="0.3">
      <c r="B16" s="244"/>
      <c r="C16" s="230"/>
      <c r="D16" s="230"/>
      <c r="E16" s="230"/>
      <c r="F16" s="230"/>
      <c r="G16" s="230"/>
      <c r="H16" s="230"/>
      <c r="I16" s="230"/>
      <c r="J16" s="245"/>
    </row>
    <row r="17" spans="2:10" ht="15" customHeight="1" x14ac:dyDescent="0.3">
      <c r="B17" s="244"/>
      <c r="C17" s="230"/>
      <c r="D17" s="230"/>
      <c r="E17" s="230"/>
      <c r="F17" s="230"/>
      <c r="G17" s="230"/>
      <c r="H17" s="230"/>
      <c r="I17" s="230"/>
      <c r="J17" s="245"/>
    </row>
    <row r="18" spans="2:10" ht="15" customHeight="1" x14ac:dyDescent="0.3">
      <c r="B18" s="244"/>
      <c r="C18" s="230"/>
      <c r="D18" s="230"/>
      <c r="E18" s="230"/>
      <c r="F18" s="230"/>
      <c r="G18" s="230"/>
      <c r="H18" s="230"/>
      <c r="I18" s="230"/>
      <c r="J18" s="245"/>
    </row>
    <row r="19" spans="2:10" ht="15" customHeight="1" x14ac:dyDescent="0.3">
      <c r="B19" s="244"/>
      <c r="C19" s="230"/>
      <c r="D19" s="230"/>
      <c r="E19" s="230"/>
      <c r="F19" s="230"/>
      <c r="G19" s="230"/>
      <c r="H19" s="230"/>
      <c r="I19" s="230"/>
      <c r="J19" s="245"/>
    </row>
    <row r="20" spans="2:10" ht="15" customHeight="1" x14ac:dyDescent="0.3">
      <c r="B20" s="244"/>
      <c r="C20" s="230"/>
      <c r="D20" s="230"/>
      <c r="E20" s="230"/>
      <c r="F20" s="230"/>
      <c r="G20" s="230"/>
      <c r="H20" s="230"/>
      <c r="I20" s="230"/>
      <c r="J20" s="245"/>
    </row>
    <row r="21" spans="2:10" ht="15" customHeight="1" x14ac:dyDescent="0.3">
      <c r="B21" s="244"/>
      <c r="C21" s="230"/>
      <c r="D21" s="230"/>
      <c r="E21" s="230"/>
      <c r="F21" s="230"/>
      <c r="G21" s="230"/>
      <c r="H21" s="230"/>
      <c r="I21" s="230"/>
      <c r="J21" s="245"/>
    </row>
    <row r="22" spans="2:10" ht="15" customHeight="1" x14ac:dyDescent="0.3">
      <c r="B22" s="244"/>
      <c r="C22" s="230"/>
      <c r="D22" s="230"/>
      <c r="E22" s="230"/>
      <c r="F22" s="230"/>
      <c r="G22" s="230"/>
      <c r="H22" s="230"/>
      <c r="I22" s="230"/>
      <c r="J22" s="245"/>
    </row>
    <row r="23" spans="2:10" ht="15" customHeight="1" x14ac:dyDescent="0.3">
      <c r="B23" s="244"/>
      <c r="C23" s="230"/>
      <c r="D23" s="230"/>
      <c r="E23" s="230"/>
      <c r="F23" s="230"/>
      <c r="G23" s="230"/>
      <c r="H23" s="230"/>
      <c r="I23" s="230"/>
      <c r="J23" s="245"/>
    </row>
    <row r="24" spans="2:10" ht="15" customHeight="1" x14ac:dyDescent="0.3">
      <c r="B24" s="246"/>
      <c r="C24" s="247"/>
      <c r="D24" s="247"/>
      <c r="E24" s="247"/>
      <c r="F24" s="247"/>
      <c r="G24" s="247"/>
      <c r="H24" s="247"/>
      <c r="I24" s="247"/>
      <c r="J24" s="248"/>
    </row>
    <row r="26" spans="2:10" ht="15" customHeight="1" x14ac:dyDescent="0.3">
      <c r="B26" s="40" t="s">
        <v>129</v>
      </c>
    </row>
  </sheetData>
  <pageMargins left="0.7" right="0.7" top="0.75" bottom="0.75" header="0.3" footer="0.3"/>
  <pageSetup paperSize="9" orientation="portrait" horizontalDpi="4294967293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14"/>
  <dimension ref="B1:J42"/>
  <sheetViews>
    <sheetView zoomScaleNormal="100" workbookViewId="0"/>
  </sheetViews>
  <sheetFormatPr baseColWidth="10" defaultColWidth="11.5703125" defaultRowHeight="15" customHeight="1" x14ac:dyDescent="0.3"/>
  <cols>
    <col min="1" max="6" width="11.5703125" style="2" customWidth="1"/>
    <col min="7" max="7" width="11.5703125" style="2"/>
    <col min="8" max="8" width="15.85546875" style="2" customWidth="1"/>
    <col min="9" max="9" width="11.5703125" style="2" customWidth="1"/>
    <col min="10" max="16384" width="11.5703125" style="2"/>
  </cols>
  <sheetData>
    <row r="1" spans="2:10" ht="15" customHeight="1" x14ac:dyDescent="0.3">
      <c r="B1" s="10" t="s">
        <v>154</v>
      </c>
      <c r="C1" s="10"/>
      <c r="D1" s="10"/>
      <c r="E1" s="10"/>
      <c r="F1" s="10"/>
      <c r="G1" s="10"/>
      <c r="H1" s="10"/>
      <c r="I1" s="10"/>
      <c r="J1" s="10"/>
    </row>
    <row r="2" spans="2:10" ht="15" customHeight="1" x14ac:dyDescent="0.3">
      <c r="B2" s="29" t="s">
        <v>164</v>
      </c>
      <c r="C2" s="29"/>
      <c r="E2" s="29"/>
      <c r="F2" s="29"/>
      <c r="G2" s="29"/>
      <c r="H2" s="29"/>
      <c r="I2" s="29"/>
      <c r="J2" s="29"/>
    </row>
    <row r="3" spans="2:10" ht="15" customHeight="1" x14ac:dyDescent="0.3">
      <c r="B3" s="101"/>
      <c r="C3" s="14"/>
      <c r="D3" s="14"/>
      <c r="E3" s="14"/>
      <c r="F3" s="14"/>
      <c r="G3" s="14"/>
      <c r="H3" s="14"/>
      <c r="I3" s="14"/>
      <c r="J3" s="14"/>
    </row>
    <row r="4" spans="2:10" ht="15" customHeight="1" x14ac:dyDescent="0.3">
      <c r="I4" s="4"/>
    </row>
    <row r="5" spans="2:10" ht="15" customHeight="1" x14ac:dyDescent="0.3">
      <c r="I5" s="4"/>
    </row>
    <row r="6" spans="2:10" ht="15" customHeight="1" x14ac:dyDescent="0.3">
      <c r="J6" s="36"/>
    </row>
    <row r="8" spans="2:10" ht="15" customHeight="1" x14ac:dyDescent="0.3">
      <c r="I8" s="36"/>
    </row>
    <row r="9" spans="2:10" ht="15" customHeight="1" x14ac:dyDescent="0.3">
      <c r="I9" s="203"/>
    </row>
    <row r="42" spans="2:2" ht="15" customHeight="1" x14ac:dyDescent="0.3">
      <c r="B42" s="40" t="s">
        <v>129</v>
      </c>
    </row>
  </sheetData>
  <phoneticPr fontId="2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9">
    <tabColor theme="1"/>
  </sheetPr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30"/>
  <dimension ref="B1:S48"/>
  <sheetViews>
    <sheetView zoomScaleNormal="100" workbookViewId="0"/>
  </sheetViews>
  <sheetFormatPr baseColWidth="10" defaultColWidth="11.42578125" defaultRowHeight="15" customHeight="1" x14ac:dyDescent="0.2"/>
  <cols>
    <col min="1" max="1" width="11.42578125" style="302"/>
    <col min="2" max="2" width="11.42578125" style="302" customWidth="1"/>
    <col min="3" max="3" width="11.42578125" style="302"/>
    <col min="4" max="9" width="11.42578125" style="302" customWidth="1"/>
    <col min="10" max="10" width="11.42578125" style="302"/>
    <col min="11" max="11" width="11.42578125" style="302" customWidth="1"/>
    <col min="12" max="16384" width="11.42578125" style="302"/>
  </cols>
  <sheetData>
    <row r="1" spans="2:10" ht="15" customHeight="1" x14ac:dyDescent="0.2">
      <c r="B1" s="28" t="s">
        <v>160</v>
      </c>
    </row>
    <row r="2" spans="2:10" ht="15" customHeight="1" x14ac:dyDescent="0.2">
      <c r="B2" s="29" t="s">
        <v>164</v>
      </c>
    </row>
    <row r="4" spans="2:10" ht="15" customHeight="1" x14ac:dyDescent="0.2">
      <c r="I4" s="263"/>
    </row>
    <row r="5" spans="2:10" ht="15" customHeight="1" x14ac:dyDescent="0.2">
      <c r="H5" s="311"/>
    </row>
    <row r="6" spans="2:10" ht="15" customHeight="1" x14ac:dyDescent="0.2">
      <c r="H6" s="310"/>
      <c r="I6" s="263"/>
      <c r="J6" s="263"/>
    </row>
    <row r="7" spans="2:10" ht="15" customHeight="1" x14ac:dyDescent="0.2">
      <c r="I7" s="310"/>
    </row>
    <row r="8" spans="2:10" ht="15" customHeight="1" x14ac:dyDescent="0.2">
      <c r="I8" s="310"/>
    </row>
    <row r="9" spans="2:10" ht="15" customHeight="1" x14ac:dyDescent="0.2">
      <c r="I9" s="310"/>
    </row>
    <row r="24" spans="3:19" ht="15" customHeight="1" x14ac:dyDescent="0.25">
      <c r="P24" s="301"/>
      <c r="Q24" s="301"/>
      <c r="R24" s="320"/>
      <c r="S24" s="320"/>
    </row>
    <row r="25" spans="3:19" ht="15" customHeight="1" x14ac:dyDescent="0.25">
      <c r="P25" s="301"/>
      <c r="Q25" s="301"/>
      <c r="R25" s="320"/>
      <c r="S25" s="320"/>
    </row>
    <row r="26" spans="3:19" ht="15" customHeight="1" x14ac:dyDescent="0.2">
      <c r="C26" s="310"/>
    </row>
    <row r="48" spans="2:19" ht="15" customHeight="1" x14ac:dyDescent="0.25">
      <c r="B48" s="303" t="s">
        <v>129</v>
      </c>
      <c r="P48" s="301"/>
      <c r="Q48" s="301"/>
      <c r="R48" s="320"/>
      <c r="S48" s="320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1"/>
  <dimension ref="B1:J48"/>
  <sheetViews>
    <sheetView zoomScaleNormal="100" workbookViewId="0"/>
  </sheetViews>
  <sheetFormatPr baseColWidth="10" defaultColWidth="11.42578125" defaultRowHeight="15" customHeight="1" x14ac:dyDescent="0.2"/>
  <cols>
    <col min="1" max="1" width="11.42578125" style="302"/>
    <col min="2" max="2" width="11.42578125" style="302" customWidth="1"/>
    <col min="3" max="3" width="11.42578125" style="302"/>
    <col min="4" max="9" width="11.42578125" style="302" customWidth="1"/>
    <col min="10" max="10" width="11.42578125" style="302"/>
    <col min="11" max="11" width="11.42578125" style="302" customWidth="1"/>
    <col min="12" max="16384" width="11.42578125" style="302"/>
  </cols>
  <sheetData>
    <row r="1" spans="2:10" ht="15" customHeight="1" x14ac:dyDescent="0.2">
      <c r="B1" s="28" t="s">
        <v>161</v>
      </c>
    </row>
    <row r="2" spans="2:10" ht="15" customHeight="1" x14ac:dyDescent="0.2">
      <c r="B2" s="29" t="s">
        <v>164</v>
      </c>
      <c r="I2" s="312"/>
    </row>
    <row r="3" spans="2:10" ht="15" customHeight="1" x14ac:dyDescent="0.2">
      <c r="I3" s="312"/>
    </row>
    <row r="4" spans="2:10" ht="15" customHeight="1" x14ac:dyDescent="0.2">
      <c r="I4" s="263"/>
    </row>
    <row r="5" spans="2:10" ht="15" customHeight="1" x14ac:dyDescent="0.2">
      <c r="H5" s="311"/>
      <c r="I5" s="263"/>
    </row>
    <row r="6" spans="2:10" ht="15" customHeight="1" x14ac:dyDescent="0.2">
      <c r="I6" s="263"/>
    </row>
    <row r="8" spans="2:10" ht="15" customHeight="1" x14ac:dyDescent="0.2">
      <c r="I8" s="263"/>
      <c r="J8" s="263"/>
    </row>
    <row r="9" spans="2:10" ht="15" customHeight="1" x14ac:dyDescent="0.2">
      <c r="I9" s="310"/>
      <c r="J9" s="304"/>
    </row>
    <row r="10" spans="2:10" ht="15" customHeight="1" x14ac:dyDescent="0.2">
      <c r="I10" s="310"/>
      <c r="J10" s="304"/>
    </row>
    <row r="11" spans="2:10" ht="15" customHeight="1" x14ac:dyDescent="0.2">
      <c r="I11" s="310"/>
      <c r="J11" s="304"/>
    </row>
    <row r="12" spans="2:10" ht="15" customHeight="1" x14ac:dyDescent="0.2">
      <c r="H12" s="313"/>
      <c r="I12" s="310"/>
    </row>
    <row r="25" spans="3:3" ht="15" customHeight="1" x14ac:dyDescent="0.2">
      <c r="C25" s="310"/>
    </row>
    <row r="26" spans="3:3" ht="15" customHeight="1" x14ac:dyDescent="0.2">
      <c r="C26" s="310"/>
    </row>
    <row r="27" spans="3:3" ht="15" customHeight="1" x14ac:dyDescent="0.2">
      <c r="C27" s="310"/>
    </row>
    <row r="48" spans="2:2" ht="15" customHeight="1" x14ac:dyDescent="0.2">
      <c r="B48" s="303" t="s">
        <v>129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2"/>
  <dimension ref="B1:J49"/>
  <sheetViews>
    <sheetView zoomScaleNormal="100" workbookViewId="0"/>
  </sheetViews>
  <sheetFormatPr baseColWidth="10" defaultColWidth="11.42578125" defaultRowHeight="15" customHeight="1" x14ac:dyDescent="0.2"/>
  <cols>
    <col min="1" max="1" width="11.42578125" style="302"/>
    <col min="2" max="2" width="11.42578125" style="302" customWidth="1"/>
    <col min="3" max="3" width="11.42578125" style="302"/>
    <col min="4" max="9" width="11.42578125" style="302" customWidth="1"/>
    <col min="10" max="10" width="11.42578125" style="302"/>
    <col min="11" max="11" width="11.42578125" style="302" customWidth="1"/>
    <col min="12" max="16384" width="11.42578125" style="302"/>
  </cols>
  <sheetData>
    <row r="1" spans="2:10" ht="15" customHeight="1" x14ac:dyDescent="0.2">
      <c r="B1" s="28" t="s">
        <v>162</v>
      </c>
    </row>
    <row r="2" spans="2:10" ht="15" customHeight="1" x14ac:dyDescent="0.2">
      <c r="B2" s="29" t="s">
        <v>164</v>
      </c>
    </row>
    <row r="4" spans="2:10" ht="15" customHeight="1" x14ac:dyDescent="0.2">
      <c r="I4" s="263"/>
    </row>
    <row r="5" spans="2:10" ht="15" customHeight="1" x14ac:dyDescent="0.2">
      <c r="H5" s="311"/>
      <c r="I5" s="263"/>
    </row>
    <row r="6" spans="2:10" ht="15" customHeight="1" x14ac:dyDescent="0.2">
      <c r="I6" s="263"/>
    </row>
    <row r="7" spans="2:10" ht="15" customHeight="1" x14ac:dyDescent="0.2">
      <c r="I7" s="263"/>
    </row>
    <row r="8" spans="2:10" ht="15" customHeight="1" x14ac:dyDescent="0.2">
      <c r="I8" s="263"/>
      <c r="J8" s="304"/>
    </row>
    <row r="9" spans="2:10" ht="15" customHeight="1" x14ac:dyDescent="0.2">
      <c r="I9" s="263"/>
      <c r="J9" s="304"/>
    </row>
    <row r="10" spans="2:10" ht="15" customHeight="1" x14ac:dyDescent="0.2">
      <c r="I10" s="304"/>
      <c r="J10" s="304"/>
    </row>
    <row r="11" spans="2:10" ht="15" customHeight="1" x14ac:dyDescent="0.2">
      <c r="I11" s="304"/>
      <c r="J11" s="304"/>
    </row>
    <row r="12" spans="2:10" ht="15" customHeight="1" x14ac:dyDescent="0.2">
      <c r="H12" s="313"/>
      <c r="I12" s="310"/>
      <c r="J12" s="304"/>
    </row>
    <row r="26" spans="3:3" ht="15" customHeight="1" x14ac:dyDescent="0.2">
      <c r="C26" s="310"/>
    </row>
    <row r="48" spans="2:2" ht="15" customHeight="1" x14ac:dyDescent="0.2">
      <c r="B48" s="303" t="s">
        <v>129</v>
      </c>
    </row>
    <row r="49" spans="3:3" ht="15" customHeight="1" x14ac:dyDescent="0.2">
      <c r="C49" s="31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O24"/>
  <sheetViews>
    <sheetView zoomScaleNormal="100" workbookViewId="0"/>
  </sheetViews>
  <sheetFormatPr baseColWidth="10" defaultRowHeight="15" customHeight="1" x14ac:dyDescent="0.2"/>
  <cols>
    <col min="2" max="2" width="11.5703125" customWidth="1"/>
    <col min="3" max="3" width="11.140625" customWidth="1"/>
    <col min="4" max="4" width="11.5703125" customWidth="1"/>
    <col min="5" max="5" width="11.140625" customWidth="1"/>
    <col min="6" max="6" width="11.5703125" customWidth="1"/>
    <col min="7" max="7" width="11.140625" customWidth="1"/>
    <col min="8" max="8" width="11.5703125" customWidth="1"/>
    <col min="14" max="19" width="10.85546875" customWidth="1"/>
  </cols>
  <sheetData>
    <row r="1" spans="2:15" ht="15" customHeight="1" x14ac:dyDescent="0.2">
      <c r="B1" s="37" t="s">
        <v>135</v>
      </c>
    </row>
    <row r="2" spans="2:15" ht="15" customHeight="1" x14ac:dyDescent="0.2">
      <c r="B2" s="29" t="s">
        <v>170</v>
      </c>
    </row>
    <row r="3" spans="2:15" ht="15" customHeight="1" x14ac:dyDescent="0.2">
      <c r="B3" s="29"/>
    </row>
    <row r="4" spans="2:15" ht="15" customHeight="1" x14ac:dyDescent="0.2">
      <c r="B4" s="397" t="s">
        <v>67</v>
      </c>
      <c r="C4" s="399" t="s">
        <v>40</v>
      </c>
      <c r="D4" s="400"/>
      <c r="E4" s="400"/>
      <c r="F4" s="400"/>
      <c r="G4" s="400"/>
      <c r="H4" s="401"/>
      <c r="J4" s="377"/>
    </row>
    <row r="5" spans="2:15" ht="15" customHeight="1" x14ac:dyDescent="0.2">
      <c r="B5" s="398"/>
      <c r="C5" s="402" t="s">
        <v>134</v>
      </c>
      <c r="D5" s="404" t="s">
        <v>72</v>
      </c>
      <c r="E5" s="394" t="s">
        <v>77</v>
      </c>
      <c r="F5" s="395"/>
      <c r="G5" s="394" t="s">
        <v>41</v>
      </c>
      <c r="H5" s="396"/>
      <c r="I5" s="319"/>
      <c r="J5" s="377"/>
    </row>
    <row r="6" spans="2:15" ht="45.2" customHeight="1" x14ac:dyDescent="0.2">
      <c r="B6" s="398"/>
      <c r="C6" s="403"/>
      <c r="D6" s="405"/>
      <c r="E6" s="265" t="s">
        <v>134</v>
      </c>
      <c r="F6" s="264" t="s">
        <v>72</v>
      </c>
      <c r="G6" s="265" t="s">
        <v>134</v>
      </c>
      <c r="H6" s="266" t="s">
        <v>72</v>
      </c>
      <c r="I6" s="319"/>
      <c r="J6" s="377"/>
    </row>
    <row r="7" spans="2:15" ht="15" customHeight="1" x14ac:dyDescent="0.2">
      <c r="B7" s="267" t="s">
        <v>133</v>
      </c>
      <c r="C7" s="207">
        <v>101962</v>
      </c>
      <c r="D7" s="211">
        <v>22.343144430712371</v>
      </c>
      <c r="E7" s="209">
        <v>43595</v>
      </c>
      <c r="F7" s="211">
        <v>35.211835494076041</v>
      </c>
      <c r="G7" s="209">
        <v>58367</v>
      </c>
      <c r="H7" s="213">
        <v>14.223370320358526</v>
      </c>
      <c r="I7" s="319"/>
      <c r="J7" s="377"/>
      <c r="K7" s="376"/>
      <c r="L7" s="376"/>
      <c r="M7" s="376"/>
      <c r="N7" s="376"/>
      <c r="O7" s="376"/>
    </row>
    <row r="8" spans="2:15" ht="15" customHeight="1" x14ac:dyDescent="0.2">
      <c r="B8" s="198" t="s">
        <v>131</v>
      </c>
      <c r="C8" s="206">
        <v>83341</v>
      </c>
      <c r="D8" s="210">
        <v>10.914293319137599</v>
      </c>
      <c r="E8" s="208">
        <v>32242</v>
      </c>
      <c r="F8" s="210">
        <v>2.4531299650460738</v>
      </c>
      <c r="G8" s="208">
        <v>51099</v>
      </c>
      <c r="H8" s="212">
        <v>17.01167849782459</v>
      </c>
      <c r="I8" s="319"/>
      <c r="J8" s="376"/>
      <c r="K8" s="376"/>
      <c r="L8" s="376"/>
      <c r="M8" s="376"/>
      <c r="N8" s="376"/>
      <c r="O8" s="376"/>
    </row>
    <row r="9" spans="2:15" ht="15" customHeight="1" x14ac:dyDescent="0.2">
      <c r="B9" s="267" t="s">
        <v>130</v>
      </c>
      <c r="C9" s="207">
        <v>75140</v>
      </c>
      <c r="D9" s="211">
        <v>8.1633534382242487</v>
      </c>
      <c r="E9" s="209">
        <v>31470</v>
      </c>
      <c r="F9" s="211">
        <v>-6.3548551093077776E-3</v>
      </c>
      <c r="G9" s="209">
        <v>43670</v>
      </c>
      <c r="H9" s="213">
        <v>14.930126062583881</v>
      </c>
      <c r="I9" s="319"/>
      <c r="J9" s="376"/>
      <c r="K9" s="376"/>
      <c r="L9" s="376"/>
      <c r="M9" s="376"/>
      <c r="N9" s="376"/>
      <c r="O9" s="376"/>
    </row>
    <row r="10" spans="2:15" ht="15" customHeight="1" x14ac:dyDescent="0.2">
      <c r="B10" s="198" t="s">
        <v>128</v>
      </c>
      <c r="C10" s="206">
        <v>69469</v>
      </c>
      <c r="D10" s="210">
        <v>9.1318964433831979</v>
      </c>
      <c r="E10" s="208">
        <v>31472</v>
      </c>
      <c r="F10" s="210">
        <v>1.3558339505974004</v>
      </c>
      <c r="G10" s="208">
        <v>37997</v>
      </c>
      <c r="H10" s="212">
        <v>16.537340898635193</v>
      </c>
      <c r="I10" s="319"/>
      <c r="J10" s="376"/>
      <c r="K10" s="376"/>
      <c r="L10" s="376"/>
      <c r="M10" s="376"/>
      <c r="N10" s="376"/>
      <c r="O10" s="376"/>
    </row>
    <row r="11" spans="2:15" ht="15" customHeight="1" x14ac:dyDescent="0.2">
      <c r="B11" s="267" t="s">
        <v>127</v>
      </c>
      <c r="C11" s="207">
        <v>63656</v>
      </c>
      <c r="D11" s="211">
        <v>3.7503055985657312</v>
      </c>
      <c r="E11" s="209">
        <v>31051</v>
      </c>
      <c r="F11" s="211">
        <v>1.9402495075509023</v>
      </c>
      <c r="G11" s="209">
        <v>32605</v>
      </c>
      <c r="H11" s="213">
        <v>5.53487619355883</v>
      </c>
      <c r="I11" s="319"/>
      <c r="J11" s="376"/>
      <c r="K11" s="376"/>
      <c r="L11" s="376"/>
      <c r="M11" s="376"/>
      <c r="N11" s="376"/>
      <c r="O11" s="376"/>
    </row>
    <row r="12" spans="2:15" ht="15" customHeight="1" x14ac:dyDescent="0.2">
      <c r="B12" s="198" t="s">
        <v>121</v>
      </c>
      <c r="C12" s="206">
        <v>61355</v>
      </c>
      <c r="D12" s="210">
        <v>4.8839276556463318</v>
      </c>
      <c r="E12" s="208">
        <v>30460</v>
      </c>
      <c r="F12" s="210">
        <v>19.756241399646157</v>
      </c>
      <c r="G12" s="208">
        <v>30895</v>
      </c>
      <c r="H12" s="212">
        <v>-6.557178719414452</v>
      </c>
      <c r="I12" s="319"/>
      <c r="J12" s="376"/>
      <c r="K12" s="376"/>
      <c r="L12" s="376"/>
      <c r="M12" s="376"/>
      <c r="N12" s="376"/>
      <c r="O12" s="376"/>
    </row>
    <row r="13" spans="2:15" ht="15" customHeight="1" x14ac:dyDescent="0.2">
      <c r="B13" s="267" t="s">
        <v>117</v>
      </c>
      <c r="C13" s="207">
        <v>58498</v>
      </c>
      <c r="D13" s="211">
        <v>6.761812640300775</v>
      </c>
      <c r="E13" s="209">
        <v>25435</v>
      </c>
      <c r="F13" s="211">
        <v>-6.4408151254322092</v>
      </c>
      <c r="G13" s="209">
        <v>33063</v>
      </c>
      <c r="H13" s="213">
        <v>19.763103560691135</v>
      </c>
      <c r="I13" s="319"/>
      <c r="J13" s="376"/>
      <c r="K13" s="376"/>
      <c r="L13" s="376"/>
      <c r="M13" s="376"/>
      <c r="N13" s="376"/>
      <c r="O13" s="376"/>
    </row>
    <row r="14" spans="2:15" ht="15" customHeight="1" x14ac:dyDescent="0.2">
      <c r="B14" s="198">
        <v>2017</v>
      </c>
      <c r="C14" s="206">
        <v>54793</v>
      </c>
      <c r="D14" s="210">
        <v>4.0999335043222231</v>
      </c>
      <c r="E14" s="208">
        <v>27186</v>
      </c>
      <c r="F14" s="210">
        <v>-8.365916138600511</v>
      </c>
      <c r="G14" s="208">
        <v>27607</v>
      </c>
      <c r="H14" s="212">
        <v>20.202899812774859</v>
      </c>
      <c r="I14" s="319"/>
      <c r="J14" s="376"/>
      <c r="K14" s="376"/>
      <c r="L14" s="376"/>
      <c r="M14" s="376"/>
      <c r="N14" s="376"/>
      <c r="O14" s="376"/>
    </row>
    <row r="15" spans="2:15" ht="15" customHeight="1" x14ac:dyDescent="0.2">
      <c r="B15" s="267">
        <v>2016</v>
      </c>
      <c r="C15" s="207">
        <v>52635</v>
      </c>
      <c r="D15" s="211">
        <v>1.211421978655892</v>
      </c>
      <c r="E15" s="209">
        <v>29668</v>
      </c>
      <c r="F15" s="211">
        <v>-16.173146473779383</v>
      </c>
      <c r="G15" s="209">
        <v>22967</v>
      </c>
      <c r="H15" s="213">
        <v>38.24715584181061</v>
      </c>
      <c r="I15" s="319"/>
      <c r="J15" s="376"/>
      <c r="K15" s="376"/>
      <c r="L15" s="376"/>
      <c r="M15" s="376"/>
      <c r="N15" s="376"/>
      <c r="O15" s="376"/>
    </row>
    <row r="16" spans="2:15" ht="15" customHeight="1" x14ac:dyDescent="0.2">
      <c r="B16" s="198">
        <v>2015</v>
      </c>
      <c r="C16" s="206">
        <v>52005</v>
      </c>
      <c r="D16" s="210">
        <v>-0.88999847537733956</v>
      </c>
      <c r="E16" s="208">
        <v>35392</v>
      </c>
      <c r="F16" s="210">
        <v>-2.8812908182866011</v>
      </c>
      <c r="G16" s="208">
        <v>16613</v>
      </c>
      <c r="H16" s="212">
        <v>3.6369307548346939</v>
      </c>
      <c r="I16" s="319"/>
      <c r="J16" s="376"/>
      <c r="K16" s="376"/>
      <c r="L16" s="376"/>
      <c r="M16" s="376"/>
      <c r="N16" s="376"/>
      <c r="O16" s="376"/>
    </row>
    <row r="17" spans="2:15" ht="15" customHeight="1" x14ac:dyDescent="0.2">
      <c r="B17" s="267">
        <v>2014</v>
      </c>
      <c r="C17" s="207">
        <v>52472</v>
      </c>
      <c r="D17" s="211">
        <v>-18.099519260785414</v>
      </c>
      <c r="E17" s="209">
        <v>36442</v>
      </c>
      <c r="F17" s="211">
        <v>-24.159746935547645</v>
      </c>
      <c r="G17" s="209">
        <v>16030</v>
      </c>
      <c r="H17" s="213">
        <v>8.1163763501294284E-2</v>
      </c>
      <c r="I17" s="319"/>
      <c r="J17" s="376"/>
      <c r="K17" s="376"/>
      <c r="L17" s="376"/>
      <c r="M17" s="376"/>
      <c r="N17" s="376"/>
      <c r="O17" s="376"/>
    </row>
    <row r="18" spans="2:15" ht="15" customHeight="1" x14ac:dyDescent="0.2">
      <c r="B18" s="360">
        <v>2013</v>
      </c>
      <c r="C18" s="361">
        <v>64068</v>
      </c>
      <c r="D18" s="362">
        <v>-18.025487486565325</v>
      </c>
      <c r="E18" s="363">
        <v>48051</v>
      </c>
      <c r="F18" s="362">
        <v>-21.901310015278099</v>
      </c>
      <c r="G18" s="363">
        <v>16017</v>
      </c>
      <c r="H18" s="364">
        <v>-3.6861094407696982</v>
      </c>
      <c r="I18" s="319"/>
      <c r="J18" s="376"/>
      <c r="K18" s="376"/>
      <c r="L18" s="376"/>
      <c r="M18" s="376"/>
      <c r="N18" s="376"/>
      <c r="O18" s="376"/>
    </row>
    <row r="19" spans="2:15" ht="15" customHeight="1" x14ac:dyDescent="0.2">
      <c r="B19" s="267">
        <v>2012</v>
      </c>
      <c r="C19" s="207">
        <v>78156</v>
      </c>
      <c r="D19" s="211">
        <v>-9.1262135922330145</v>
      </c>
      <c r="E19" s="209">
        <v>61526</v>
      </c>
      <c r="F19" s="211">
        <v>-7.4657843284704484</v>
      </c>
      <c r="G19" s="209">
        <v>16630</v>
      </c>
      <c r="H19" s="213">
        <v>-14.783499871893412</v>
      </c>
      <c r="I19" s="319"/>
      <c r="J19" s="376"/>
      <c r="K19" s="376"/>
      <c r="L19" s="376"/>
      <c r="M19" s="376"/>
      <c r="N19" s="376"/>
      <c r="O19" s="376"/>
    </row>
    <row r="20" spans="2:15" ht="15" customHeight="1" x14ac:dyDescent="0.2">
      <c r="B20" s="360" t="s">
        <v>65</v>
      </c>
      <c r="C20" s="361">
        <v>86005</v>
      </c>
      <c r="D20" s="362">
        <v>-9.4684210526315837</v>
      </c>
      <c r="E20" s="363">
        <v>66490</v>
      </c>
      <c r="F20" s="362">
        <v>5.288994457640527</v>
      </c>
      <c r="G20" s="363">
        <v>19515</v>
      </c>
      <c r="H20" s="364">
        <v>-38.728414442700156</v>
      </c>
      <c r="I20" s="319"/>
      <c r="J20" s="376"/>
      <c r="K20" s="376"/>
      <c r="L20" s="376"/>
      <c r="M20" s="376"/>
      <c r="N20" s="376"/>
      <c r="O20" s="376"/>
    </row>
    <row r="21" spans="2:15" ht="15" customHeight="1" x14ac:dyDescent="0.2">
      <c r="B21" s="371" t="s">
        <v>113</v>
      </c>
      <c r="C21" s="372">
        <v>95000</v>
      </c>
      <c r="D21" s="373" t="s">
        <v>39</v>
      </c>
      <c r="E21" s="374">
        <v>63150</v>
      </c>
      <c r="F21" s="373" t="s">
        <v>39</v>
      </c>
      <c r="G21" s="374">
        <v>31850</v>
      </c>
      <c r="H21" s="375" t="s">
        <v>39</v>
      </c>
      <c r="J21" s="376"/>
      <c r="K21" s="376"/>
      <c r="L21" s="376"/>
      <c r="M21" s="376"/>
      <c r="N21" s="376"/>
      <c r="O21" s="376"/>
    </row>
    <row r="22" spans="2:15" s="302" customFormat="1" ht="12.75" x14ac:dyDescent="0.2">
      <c r="B22" s="390" t="s">
        <v>112</v>
      </c>
      <c r="C22" s="390"/>
      <c r="D22" s="390"/>
      <c r="E22" s="390"/>
      <c r="F22" s="390"/>
      <c r="G22" s="390"/>
      <c r="H22" s="390"/>
    </row>
    <row r="23" spans="2:15" s="302" customFormat="1" ht="15" customHeight="1" x14ac:dyDescent="0.2"/>
    <row r="24" spans="2:15" s="302" customFormat="1" ht="15" customHeight="1" x14ac:dyDescent="0.2">
      <c r="B24" s="303" t="s">
        <v>129</v>
      </c>
    </row>
  </sheetData>
  <mergeCells count="6">
    <mergeCell ref="E5:F5"/>
    <mergeCell ref="G5:H5"/>
    <mergeCell ref="B4:B6"/>
    <mergeCell ref="C4:H4"/>
    <mergeCell ref="C5:C6"/>
    <mergeCell ref="D5:D6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15"/>
  <dimension ref="B1:L62"/>
  <sheetViews>
    <sheetView zoomScaleNormal="100" workbookViewId="0"/>
  </sheetViews>
  <sheetFormatPr baseColWidth="10" defaultColWidth="11.42578125" defaultRowHeight="15" customHeight="1" x14ac:dyDescent="0.2"/>
  <cols>
    <col min="1" max="1" width="11.5703125" style="307" customWidth="1"/>
    <col min="2" max="2" width="30.42578125" style="307" customWidth="1"/>
    <col min="3" max="3" width="5" style="307" customWidth="1"/>
    <col min="4" max="12" width="10.42578125" style="307" customWidth="1"/>
    <col min="13" max="16384" width="11.42578125" style="307"/>
  </cols>
  <sheetData>
    <row r="1" spans="2:12" ht="15" customHeight="1" x14ac:dyDescent="0.2">
      <c r="B1" s="10" t="s">
        <v>155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2:12" ht="15" customHeight="1" x14ac:dyDescent="0.2">
      <c r="B2" s="314" t="s">
        <v>165</v>
      </c>
      <c r="C2" s="314"/>
      <c r="D2" s="314"/>
      <c r="E2" s="314"/>
      <c r="F2" s="314"/>
      <c r="G2" s="314"/>
      <c r="H2" s="314"/>
      <c r="I2" s="314"/>
      <c r="J2" s="314"/>
      <c r="K2" s="314"/>
      <c r="L2" s="314"/>
    </row>
    <row r="3" spans="2:12" ht="15" customHeight="1" x14ac:dyDescent="0.2"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</row>
    <row r="4" spans="2:12" ht="15" customHeight="1" x14ac:dyDescent="0.2">
      <c r="B4" s="384"/>
      <c r="C4" s="385" t="s">
        <v>110</v>
      </c>
      <c r="D4" s="488">
        <v>2024</v>
      </c>
      <c r="E4" s="489"/>
      <c r="F4" s="490"/>
      <c r="G4" s="488">
        <v>2023</v>
      </c>
      <c r="H4" s="489"/>
      <c r="I4" s="490"/>
      <c r="J4" s="486" t="s">
        <v>72</v>
      </c>
      <c r="K4" s="486"/>
      <c r="L4" s="487"/>
    </row>
    <row r="5" spans="2:12" ht="22.35" customHeight="1" x14ac:dyDescent="0.2">
      <c r="B5" s="164"/>
      <c r="C5" s="169" t="s">
        <v>107</v>
      </c>
      <c r="D5" s="491" t="s">
        <v>40</v>
      </c>
      <c r="E5" s="495" t="s">
        <v>77</v>
      </c>
      <c r="F5" s="496" t="s">
        <v>41</v>
      </c>
      <c r="G5" s="491" t="s">
        <v>40</v>
      </c>
      <c r="H5" s="495" t="s">
        <v>77</v>
      </c>
      <c r="I5" s="496" t="s">
        <v>41</v>
      </c>
      <c r="J5" s="491" t="s">
        <v>40</v>
      </c>
      <c r="K5" s="495" t="s">
        <v>77</v>
      </c>
      <c r="L5" s="493" t="s">
        <v>41</v>
      </c>
    </row>
    <row r="6" spans="2:12" ht="22.35" customHeight="1" x14ac:dyDescent="0.25">
      <c r="B6" s="103" t="s">
        <v>104</v>
      </c>
      <c r="C6" s="316"/>
      <c r="D6" s="492"/>
      <c r="E6" s="488"/>
      <c r="F6" s="490"/>
      <c r="G6" s="492"/>
      <c r="H6" s="488"/>
      <c r="I6" s="490"/>
      <c r="J6" s="492"/>
      <c r="K6" s="488"/>
      <c r="L6" s="494"/>
    </row>
    <row r="7" spans="2:12" ht="15" customHeight="1" x14ac:dyDescent="0.2">
      <c r="B7" s="505" t="s">
        <v>6</v>
      </c>
      <c r="C7" s="506"/>
      <c r="D7" s="104">
        <v>101962</v>
      </c>
      <c r="E7" s="56">
        <v>43595</v>
      </c>
      <c r="F7" s="109">
        <v>58367</v>
      </c>
      <c r="G7" s="104">
        <v>83341</v>
      </c>
      <c r="H7" s="56">
        <v>32242</v>
      </c>
      <c r="I7" s="109">
        <v>51099</v>
      </c>
      <c r="J7" s="106">
        <v>22.343144430712375</v>
      </c>
      <c r="K7" s="62">
        <v>35.211835494076048</v>
      </c>
      <c r="L7" s="63">
        <v>14.223370320358519</v>
      </c>
    </row>
    <row r="8" spans="2:12" ht="15" customHeight="1" x14ac:dyDescent="0.2">
      <c r="B8" s="503" t="s">
        <v>99</v>
      </c>
      <c r="C8" s="504"/>
      <c r="D8" s="105">
        <v>26716</v>
      </c>
      <c r="E8" s="57">
        <v>11949</v>
      </c>
      <c r="F8" s="110">
        <v>14767</v>
      </c>
      <c r="G8" s="105">
        <v>22438</v>
      </c>
      <c r="H8" s="57">
        <v>8968</v>
      </c>
      <c r="I8" s="110">
        <v>13470</v>
      </c>
      <c r="J8" s="107">
        <v>19.065870398431233</v>
      </c>
      <c r="K8" s="64">
        <v>33.240410347903662</v>
      </c>
      <c r="L8" s="65">
        <v>9.6288047512991835</v>
      </c>
    </row>
    <row r="9" spans="2:12" ht="15" customHeight="1" x14ac:dyDescent="0.2">
      <c r="B9" s="499" t="s">
        <v>7</v>
      </c>
      <c r="C9" s="500"/>
      <c r="D9" s="111">
        <v>3110</v>
      </c>
      <c r="E9" s="72">
        <v>1402</v>
      </c>
      <c r="F9" s="116">
        <v>1708</v>
      </c>
      <c r="G9" s="111">
        <v>2736</v>
      </c>
      <c r="H9" s="72">
        <v>1227</v>
      </c>
      <c r="I9" s="116">
        <v>1509</v>
      </c>
      <c r="J9" s="113">
        <v>13.669590643274853</v>
      </c>
      <c r="K9" s="66">
        <v>14.262428687856559</v>
      </c>
      <c r="L9" s="67">
        <v>13.18754141815772</v>
      </c>
    </row>
    <row r="10" spans="2:12" ht="15" customHeight="1" x14ac:dyDescent="0.2">
      <c r="B10" s="501" t="s">
        <v>8</v>
      </c>
      <c r="C10" s="502"/>
      <c r="D10" s="61">
        <v>4376</v>
      </c>
      <c r="E10" s="52">
        <v>1957</v>
      </c>
      <c r="F10" s="117">
        <v>2419</v>
      </c>
      <c r="G10" s="61">
        <v>3882</v>
      </c>
      <c r="H10" s="52">
        <v>1506</v>
      </c>
      <c r="I10" s="117">
        <v>2376</v>
      </c>
      <c r="J10" s="114">
        <v>12.725399278722307</v>
      </c>
      <c r="K10" s="68">
        <v>29.946879150066401</v>
      </c>
      <c r="L10" s="69">
        <v>1.8097643097643099</v>
      </c>
    </row>
    <row r="11" spans="2:12" ht="15" customHeight="1" x14ac:dyDescent="0.2">
      <c r="B11" s="499" t="s">
        <v>9</v>
      </c>
      <c r="C11" s="500"/>
      <c r="D11" s="112">
        <v>2237</v>
      </c>
      <c r="E11" s="73">
        <v>775</v>
      </c>
      <c r="F11" s="118">
        <v>1462</v>
      </c>
      <c r="G11" s="112">
        <v>1957</v>
      </c>
      <c r="H11" s="73">
        <v>652</v>
      </c>
      <c r="I11" s="118">
        <v>1305</v>
      </c>
      <c r="J11" s="115">
        <v>14.307613694430248</v>
      </c>
      <c r="K11" s="70">
        <v>18.865030674846626</v>
      </c>
      <c r="L11" s="71">
        <v>12.030651340996169</v>
      </c>
    </row>
    <row r="12" spans="2:12" ht="15" customHeight="1" x14ac:dyDescent="0.2">
      <c r="B12" s="501" t="s">
        <v>10</v>
      </c>
      <c r="C12" s="502"/>
      <c r="D12" s="61">
        <v>2764</v>
      </c>
      <c r="E12" s="52">
        <v>1135</v>
      </c>
      <c r="F12" s="117">
        <v>1629</v>
      </c>
      <c r="G12" s="61">
        <v>2295</v>
      </c>
      <c r="H12" s="52">
        <v>805</v>
      </c>
      <c r="I12" s="117">
        <v>1490</v>
      </c>
      <c r="J12" s="114">
        <v>20.435729847494553</v>
      </c>
      <c r="K12" s="68">
        <v>40.993788819875775</v>
      </c>
      <c r="L12" s="69">
        <v>9.3288590604026851</v>
      </c>
    </row>
    <row r="13" spans="2:12" ht="15" customHeight="1" x14ac:dyDescent="0.2">
      <c r="B13" s="499" t="s">
        <v>11</v>
      </c>
      <c r="C13" s="500"/>
      <c r="D13" s="112">
        <v>1549</v>
      </c>
      <c r="E13" s="73">
        <v>771</v>
      </c>
      <c r="F13" s="118">
        <v>778</v>
      </c>
      <c r="G13" s="112">
        <v>1395</v>
      </c>
      <c r="H13" s="73">
        <v>638</v>
      </c>
      <c r="I13" s="118">
        <v>757</v>
      </c>
      <c r="J13" s="115">
        <v>11.039426523297491</v>
      </c>
      <c r="K13" s="70">
        <v>20.846394984326018</v>
      </c>
      <c r="L13" s="71">
        <v>2.7741083223249667</v>
      </c>
    </row>
    <row r="14" spans="2:12" ht="15" customHeight="1" x14ac:dyDescent="0.2">
      <c r="B14" s="501" t="s">
        <v>12</v>
      </c>
      <c r="C14" s="502"/>
      <c r="D14" s="61">
        <v>1802</v>
      </c>
      <c r="E14" s="52">
        <v>686</v>
      </c>
      <c r="F14" s="117">
        <v>1116</v>
      </c>
      <c r="G14" s="61">
        <v>1560</v>
      </c>
      <c r="H14" s="52">
        <v>488</v>
      </c>
      <c r="I14" s="117">
        <v>1072</v>
      </c>
      <c r="J14" s="114">
        <v>15.512820512820513</v>
      </c>
      <c r="K14" s="68">
        <v>40.57377049180328</v>
      </c>
      <c r="L14" s="69">
        <v>4.1044776119402986</v>
      </c>
    </row>
    <row r="15" spans="2:12" ht="15" customHeight="1" x14ac:dyDescent="0.2">
      <c r="B15" s="499" t="s">
        <v>13</v>
      </c>
      <c r="C15" s="500"/>
      <c r="D15" s="112">
        <v>5265</v>
      </c>
      <c r="E15" s="73">
        <v>2719</v>
      </c>
      <c r="F15" s="118">
        <v>2546</v>
      </c>
      <c r="G15" s="112">
        <v>4095</v>
      </c>
      <c r="H15" s="73">
        <v>1852</v>
      </c>
      <c r="I15" s="118">
        <v>2243</v>
      </c>
      <c r="J15" s="115">
        <v>28.571428571428569</v>
      </c>
      <c r="K15" s="70">
        <v>46.814254859611232</v>
      </c>
      <c r="L15" s="71">
        <v>13.508693713776193</v>
      </c>
    </row>
    <row r="16" spans="2:12" ht="15" customHeight="1" x14ac:dyDescent="0.2">
      <c r="B16" s="507" t="s">
        <v>14</v>
      </c>
      <c r="C16" s="508"/>
      <c r="D16" s="61">
        <v>5613</v>
      </c>
      <c r="E16" s="52">
        <v>2504</v>
      </c>
      <c r="F16" s="119">
        <v>3109</v>
      </c>
      <c r="G16" s="61">
        <v>4518</v>
      </c>
      <c r="H16" s="52">
        <v>1800</v>
      </c>
      <c r="I16" s="119">
        <v>2718</v>
      </c>
      <c r="J16" s="114">
        <v>24.236387782204517</v>
      </c>
      <c r="K16" s="68">
        <v>39.111111111111114</v>
      </c>
      <c r="L16" s="69">
        <v>14.385577630610744</v>
      </c>
    </row>
    <row r="17" spans="2:12" ht="15" customHeight="1" x14ac:dyDescent="0.2">
      <c r="B17" s="503" t="s">
        <v>82</v>
      </c>
      <c r="C17" s="504"/>
      <c r="D17" s="105">
        <v>2673</v>
      </c>
      <c r="E17" s="57">
        <v>1205</v>
      </c>
      <c r="F17" s="110">
        <v>1468</v>
      </c>
      <c r="G17" s="105">
        <v>2195</v>
      </c>
      <c r="H17" s="57">
        <v>870</v>
      </c>
      <c r="I17" s="110">
        <v>1325</v>
      </c>
      <c r="J17" s="107">
        <v>21.776765375854215</v>
      </c>
      <c r="K17" s="64">
        <v>38.505747126436781</v>
      </c>
      <c r="L17" s="65">
        <v>10.79245283018868</v>
      </c>
    </row>
    <row r="18" spans="2:12" ht="15" customHeight="1" x14ac:dyDescent="0.2">
      <c r="B18" s="499" t="s">
        <v>15</v>
      </c>
      <c r="C18" s="500"/>
      <c r="D18" s="111">
        <v>612</v>
      </c>
      <c r="E18" s="72">
        <v>307</v>
      </c>
      <c r="F18" s="116">
        <v>305</v>
      </c>
      <c r="G18" s="111">
        <v>461</v>
      </c>
      <c r="H18" s="72">
        <v>213</v>
      </c>
      <c r="I18" s="116">
        <v>248</v>
      </c>
      <c r="J18" s="113">
        <v>32.754880694143168</v>
      </c>
      <c r="K18" s="66">
        <v>44.131455399061032</v>
      </c>
      <c r="L18" s="67">
        <v>22.983870967741936</v>
      </c>
    </row>
    <row r="19" spans="2:12" ht="15" customHeight="1" x14ac:dyDescent="0.2">
      <c r="B19" s="501" t="s">
        <v>16</v>
      </c>
      <c r="C19" s="502"/>
      <c r="D19" s="61">
        <v>199</v>
      </c>
      <c r="E19" s="52">
        <v>49</v>
      </c>
      <c r="F19" s="117">
        <v>150</v>
      </c>
      <c r="G19" s="61">
        <v>190</v>
      </c>
      <c r="H19" s="52">
        <v>50</v>
      </c>
      <c r="I19" s="117">
        <v>140</v>
      </c>
      <c r="J19" s="114">
        <v>4.7368421052631584</v>
      </c>
      <c r="K19" s="68">
        <v>-2</v>
      </c>
      <c r="L19" s="69">
        <v>7.1428571428571423</v>
      </c>
    </row>
    <row r="20" spans="2:12" ht="15" customHeight="1" x14ac:dyDescent="0.2">
      <c r="B20" s="499" t="s">
        <v>17</v>
      </c>
      <c r="C20" s="500"/>
      <c r="D20" s="111">
        <v>1862</v>
      </c>
      <c r="E20" s="72">
        <v>849</v>
      </c>
      <c r="F20" s="116">
        <v>1013</v>
      </c>
      <c r="G20" s="111">
        <v>1544</v>
      </c>
      <c r="H20" s="72">
        <v>607</v>
      </c>
      <c r="I20" s="116">
        <v>937</v>
      </c>
      <c r="J20" s="113">
        <v>20.595854922279795</v>
      </c>
      <c r="K20" s="66">
        <v>39.868204283360789</v>
      </c>
      <c r="L20" s="67">
        <v>8.1109925293489855</v>
      </c>
    </row>
    <row r="21" spans="2:12" ht="15" customHeight="1" x14ac:dyDescent="0.2">
      <c r="B21" s="503" t="s">
        <v>83</v>
      </c>
      <c r="C21" s="504"/>
      <c r="D21" s="105">
        <v>2094</v>
      </c>
      <c r="E21" s="57">
        <v>924</v>
      </c>
      <c r="F21" s="110">
        <v>1170</v>
      </c>
      <c r="G21" s="105">
        <v>1837</v>
      </c>
      <c r="H21" s="57">
        <v>810</v>
      </c>
      <c r="I21" s="110">
        <v>1027</v>
      </c>
      <c r="J21" s="107">
        <v>13.990201415351116</v>
      </c>
      <c r="K21" s="64">
        <v>14.074074074074074</v>
      </c>
      <c r="L21" s="65">
        <v>13.924050632911392</v>
      </c>
    </row>
    <row r="22" spans="2:12" ht="15" customHeight="1" x14ac:dyDescent="0.2">
      <c r="B22" s="503" t="s">
        <v>84</v>
      </c>
      <c r="C22" s="504"/>
      <c r="D22" s="105">
        <v>4284</v>
      </c>
      <c r="E22" s="57">
        <v>1584</v>
      </c>
      <c r="F22" s="110">
        <v>2700</v>
      </c>
      <c r="G22" s="105">
        <v>3426</v>
      </c>
      <c r="H22" s="57">
        <v>1095</v>
      </c>
      <c r="I22" s="110">
        <v>2331</v>
      </c>
      <c r="J22" s="107">
        <v>25.04378283712785</v>
      </c>
      <c r="K22" s="64">
        <v>44.657534246575345</v>
      </c>
      <c r="L22" s="65">
        <v>15.83011583011583</v>
      </c>
    </row>
    <row r="23" spans="2:12" ht="15" customHeight="1" x14ac:dyDescent="0.2">
      <c r="B23" s="503" t="s">
        <v>85</v>
      </c>
      <c r="C23" s="504"/>
      <c r="D23" s="105">
        <v>6769</v>
      </c>
      <c r="E23" s="57">
        <v>2628</v>
      </c>
      <c r="F23" s="110">
        <v>4141</v>
      </c>
      <c r="G23" s="105">
        <v>5615</v>
      </c>
      <c r="H23" s="57">
        <v>1999</v>
      </c>
      <c r="I23" s="110">
        <v>3616</v>
      </c>
      <c r="J23" s="107">
        <v>20.552092609082813</v>
      </c>
      <c r="K23" s="64">
        <v>31.465732866433214</v>
      </c>
      <c r="L23" s="65">
        <v>14.518805309734514</v>
      </c>
    </row>
    <row r="24" spans="2:12" ht="15" customHeight="1" x14ac:dyDescent="0.2">
      <c r="B24" s="499" t="s">
        <v>86</v>
      </c>
      <c r="C24" s="500"/>
      <c r="D24" s="111">
        <v>2866</v>
      </c>
      <c r="E24" s="72">
        <v>1355</v>
      </c>
      <c r="F24" s="116">
        <v>1511</v>
      </c>
      <c r="G24" s="111">
        <v>2600</v>
      </c>
      <c r="H24" s="72">
        <v>1056</v>
      </c>
      <c r="I24" s="116">
        <v>1544</v>
      </c>
      <c r="J24" s="113">
        <v>10.23076923076923</v>
      </c>
      <c r="K24" s="66">
        <v>28.314393939393938</v>
      </c>
      <c r="L24" s="67">
        <v>-2.1373056994818653</v>
      </c>
    </row>
    <row r="25" spans="2:12" ht="15" customHeight="1" x14ac:dyDescent="0.2">
      <c r="B25" s="501" t="s">
        <v>37</v>
      </c>
      <c r="C25" s="502"/>
      <c r="D25" s="61">
        <v>3903</v>
      </c>
      <c r="E25" s="52">
        <v>1273</v>
      </c>
      <c r="F25" s="117">
        <v>2630</v>
      </c>
      <c r="G25" s="61">
        <v>3015</v>
      </c>
      <c r="H25" s="52">
        <v>943</v>
      </c>
      <c r="I25" s="117">
        <v>2072</v>
      </c>
      <c r="J25" s="114">
        <v>29.452736318407961</v>
      </c>
      <c r="K25" s="68">
        <v>34.994697773064686</v>
      </c>
      <c r="L25" s="69">
        <v>26.930501930501933</v>
      </c>
    </row>
    <row r="26" spans="2:12" ht="15" customHeight="1" x14ac:dyDescent="0.2">
      <c r="B26" s="503" t="s">
        <v>87</v>
      </c>
      <c r="C26" s="504"/>
      <c r="D26" s="105">
        <v>1485</v>
      </c>
      <c r="E26" s="57">
        <v>564</v>
      </c>
      <c r="F26" s="110">
        <v>921</v>
      </c>
      <c r="G26" s="105">
        <v>1229</v>
      </c>
      <c r="H26" s="57">
        <v>450</v>
      </c>
      <c r="I26" s="110">
        <v>779</v>
      </c>
      <c r="J26" s="107">
        <v>20.829943043124491</v>
      </c>
      <c r="K26" s="64">
        <v>25.333333333333336</v>
      </c>
      <c r="L26" s="65">
        <v>18.228498074454428</v>
      </c>
    </row>
    <row r="27" spans="2:12" ht="15" customHeight="1" x14ac:dyDescent="0.2">
      <c r="B27" s="503" t="s">
        <v>88</v>
      </c>
      <c r="C27" s="504"/>
      <c r="D27" s="105">
        <v>5012</v>
      </c>
      <c r="E27" s="57">
        <v>1916</v>
      </c>
      <c r="F27" s="110">
        <v>3096</v>
      </c>
      <c r="G27" s="105">
        <v>4099</v>
      </c>
      <c r="H27" s="57">
        <v>1465</v>
      </c>
      <c r="I27" s="110">
        <v>2634</v>
      </c>
      <c r="J27" s="107">
        <v>22.273725298853378</v>
      </c>
      <c r="K27" s="64">
        <v>30.784982935153582</v>
      </c>
      <c r="L27" s="65">
        <v>17.539863325740317</v>
      </c>
    </row>
    <row r="28" spans="2:12" ht="15" customHeight="1" x14ac:dyDescent="0.2">
      <c r="B28" s="499" t="s">
        <v>23</v>
      </c>
      <c r="C28" s="500"/>
      <c r="D28" s="111">
        <v>355</v>
      </c>
      <c r="E28" s="72">
        <v>117</v>
      </c>
      <c r="F28" s="116">
        <v>238</v>
      </c>
      <c r="G28" s="111">
        <v>292</v>
      </c>
      <c r="H28" s="72">
        <v>85</v>
      </c>
      <c r="I28" s="116">
        <v>207</v>
      </c>
      <c r="J28" s="113">
        <v>21.575342465753426</v>
      </c>
      <c r="K28" s="66">
        <v>37.647058823529413</v>
      </c>
      <c r="L28" s="67">
        <v>14.975845410628018</v>
      </c>
    </row>
    <row r="29" spans="2:12" ht="15" customHeight="1" x14ac:dyDescent="0.2">
      <c r="B29" s="501" t="s">
        <v>24</v>
      </c>
      <c r="C29" s="502"/>
      <c r="D29" s="61">
        <v>1158</v>
      </c>
      <c r="E29" s="52">
        <v>420</v>
      </c>
      <c r="F29" s="117">
        <v>738</v>
      </c>
      <c r="G29" s="61">
        <v>928</v>
      </c>
      <c r="H29" s="52">
        <v>344</v>
      </c>
      <c r="I29" s="117">
        <v>584</v>
      </c>
      <c r="J29" s="114">
        <v>24.78448275862069</v>
      </c>
      <c r="K29" s="68">
        <v>22.093023255813954</v>
      </c>
      <c r="L29" s="69">
        <v>26.36986301369863</v>
      </c>
    </row>
    <row r="30" spans="2:12" ht="15" customHeight="1" x14ac:dyDescent="0.2">
      <c r="B30" s="499" t="s">
        <v>25</v>
      </c>
      <c r="C30" s="500"/>
      <c r="D30" s="111">
        <v>900</v>
      </c>
      <c r="E30" s="72">
        <v>375</v>
      </c>
      <c r="F30" s="116">
        <v>525</v>
      </c>
      <c r="G30" s="111">
        <v>788</v>
      </c>
      <c r="H30" s="72">
        <v>292</v>
      </c>
      <c r="I30" s="116">
        <v>496</v>
      </c>
      <c r="J30" s="113">
        <v>14.213197969543149</v>
      </c>
      <c r="K30" s="66">
        <v>28.424657534246577</v>
      </c>
      <c r="L30" s="67">
        <v>5.846774193548387</v>
      </c>
    </row>
    <row r="31" spans="2:12" ht="15" customHeight="1" x14ac:dyDescent="0.2">
      <c r="B31" s="501" t="s">
        <v>26</v>
      </c>
      <c r="C31" s="502"/>
      <c r="D31" s="61">
        <v>429</v>
      </c>
      <c r="E31" s="52">
        <v>63</v>
      </c>
      <c r="F31" s="117">
        <v>366</v>
      </c>
      <c r="G31" s="61">
        <v>335</v>
      </c>
      <c r="H31" s="52">
        <v>46</v>
      </c>
      <c r="I31" s="117">
        <v>289</v>
      </c>
      <c r="J31" s="114">
        <v>28.059701492537314</v>
      </c>
      <c r="K31" s="68">
        <v>36.95652173913043</v>
      </c>
      <c r="L31" s="69">
        <v>26.643598615916954</v>
      </c>
    </row>
    <row r="32" spans="2:12" ht="15" customHeight="1" x14ac:dyDescent="0.2">
      <c r="B32" s="499" t="s">
        <v>27</v>
      </c>
      <c r="C32" s="500"/>
      <c r="D32" s="111">
        <v>542</v>
      </c>
      <c r="E32" s="72">
        <v>205</v>
      </c>
      <c r="F32" s="116">
        <v>337</v>
      </c>
      <c r="G32" s="111">
        <v>415</v>
      </c>
      <c r="H32" s="72">
        <v>149</v>
      </c>
      <c r="I32" s="116">
        <v>266</v>
      </c>
      <c r="J32" s="113">
        <v>30.602409638554217</v>
      </c>
      <c r="K32" s="66">
        <v>37.583892617449663</v>
      </c>
      <c r="L32" s="67">
        <v>26.691729323308273</v>
      </c>
    </row>
    <row r="33" spans="2:12" ht="15" customHeight="1" x14ac:dyDescent="0.2">
      <c r="B33" s="501" t="s">
        <v>28</v>
      </c>
      <c r="C33" s="502"/>
      <c r="D33" s="61">
        <v>372</v>
      </c>
      <c r="E33" s="52">
        <v>80</v>
      </c>
      <c r="F33" s="117">
        <v>292</v>
      </c>
      <c r="G33" s="61">
        <v>307</v>
      </c>
      <c r="H33" s="52">
        <v>24</v>
      </c>
      <c r="I33" s="117">
        <v>283</v>
      </c>
      <c r="J33" s="114">
        <v>21.172638436482085</v>
      </c>
      <c r="K33" s="68">
        <v>233.33333333333334</v>
      </c>
      <c r="L33" s="69">
        <v>3.1802120141342751</v>
      </c>
    </row>
    <row r="34" spans="2:12" ht="15" customHeight="1" x14ac:dyDescent="0.2">
      <c r="B34" s="499" t="s">
        <v>29</v>
      </c>
      <c r="C34" s="500"/>
      <c r="D34" s="111">
        <v>212</v>
      </c>
      <c r="E34" s="72">
        <v>143</v>
      </c>
      <c r="F34" s="116">
        <v>69</v>
      </c>
      <c r="G34" s="111">
        <v>174</v>
      </c>
      <c r="H34" s="72">
        <v>125</v>
      </c>
      <c r="I34" s="116">
        <v>49</v>
      </c>
      <c r="J34" s="113">
        <v>21.839080459770116</v>
      </c>
      <c r="K34" s="66">
        <v>14.399999999999999</v>
      </c>
      <c r="L34" s="67">
        <v>40.816326530612244</v>
      </c>
    </row>
    <row r="35" spans="2:12" ht="15" customHeight="1" x14ac:dyDescent="0.2">
      <c r="B35" s="501" t="s">
        <v>30</v>
      </c>
      <c r="C35" s="502"/>
      <c r="D35" s="61">
        <v>798</v>
      </c>
      <c r="E35" s="52">
        <v>413</v>
      </c>
      <c r="F35" s="117">
        <v>385</v>
      </c>
      <c r="G35" s="61">
        <v>673</v>
      </c>
      <c r="H35" s="52">
        <v>341</v>
      </c>
      <c r="I35" s="117">
        <v>332</v>
      </c>
      <c r="J35" s="114">
        <v>18.573551263001487</v>
      </c>
      <c r="K35" s="68">
        <v>21.114369501466275</v>
      </c>
      <c r="L35" s="69">
        <v>15.963855421686745</v>
      </c>
    </row>
    <row r="36" spans="2:12" ht="15" customHeight="1" x14ac:dyDescent="0.2">
      <c r="B36" s="499" t="s">
        <v>31</v>
      </c>
      <c r="C36" s="500"/>
      <c r="D36" s="111">
        <v>246</v>
      </c>
      <c r="E36" s="72">
        <v>100</v>
      </c>
      <c r="F36" s="116">
        <v>146</v>
      </c>
      <c r="G36" s="111">
        <v>187</v>
      </c>
      <c r="H36" s="72">
        <v>59</v>
      </c>
      <c r="I36" s="116">
        <v>128</v>
      </c>
      <c r="J36" s="113">
        <v>31.550802139037433</v>
      </c>
      <c r="K36" s="66">
        <v>69.491525423728817</v>
      </c>
      <c r="L36" s="67">
        <v>14.0625</v>
      </c>
    </row>
    <row r="37" spans="2:12" ht="15" customHeight="1" x14ac:dyDescent="0.2">
      <c r="B37" s="503" t="s">
        <v>105</v>
      </c>
      <c r="C37" s="504"/>
      <c r="D37" s="105">
        <v>5629</v>
      </c>
      <c r="E37" s="57">
        <v>2925</v>
      </c>
      <c r="F37" s="110">
        <v>2704</v>
      </c>
      <c r="G37" s="105">
        <v>4556</v>
      </c>
      <c r="H37" s="57">
        <v>2291</v>
      </c>
      <c r="I37" s="110">
        <v>2265</v>
      </c>
      <c r="J37" s="107">
        <v>23.551360842844602</v>
      </c>
      <c r="K37" s="64">
        <v>27.673505019642075</v>
      </c>
      <c r="L37" s="65">
        <v>19.381898454746139</v>
      </c>
    </row>
    <row r="38" spans="2:12" ht="15" customHeight="1" x14ac:dyDescent="0.2">
      <c r="B38" s="499" t="s">
        <v>18</v>
      </c>
      <c r="C38" s="500"/>
      <c r="D38" s="111">
        <v>1000</v>
      </c>
      <c r="E38" s="72">
        <v>667</v>
      </c>
      <c r="F38" s="116">
        <v>333</v>
      </c>
      <c r="G38" s="111">
        <v>827</v>
      </c>
      <c r="H38" s="72">
        <v>556</v>
      </c>
      <c r="I38" s="116">
        <v>271</v>
      </c>
      <c r="J38" s="113">
        <v>20.918984280532044</v>
      </c>
      <c r="K38" s="66">
        <v>19.964028776978417</v>
      </c>
      <c r="L38" s="67">
        <v>22.878228782287824</v>
      </c>
    </row>
    <row r="39" spans="2:12" ht="15" customHeight="1" x14ac:dyDescent="0.2">
      <c r="B39" s="501" t="s">
        <v>19</v>
      </c>
      <c r="C39" s="502"/>
      <c r="D39" s="61">
        <v>1103</v>
      </c>
      <c r="E39" s="52">
        <v>541</v>
      </c>
      <c r="F39" s="117">
        <v>562</v>
      </c>
      <c r="G39" s="61">
        <v>894</v>
      </c>
      <c r="H39" s="52">
        <v>343</v>
      </c>
      <c r="I39" s="117">
        <v>551</v>
      </c>
      <c r="J39" s="114">
        <v>23.378076062639821</v>
      </c>
      <c r="K39" s="68">
        <v>57.725947521865898</v>
      </c>
      <c r="L39" s="69">
        <v>1.9963702359346642</v>
      </c>
    </row>
    <row r="40" spans="2:12" ht="15" customHeight="1" x14ac:dyDescent="0.2">
      <c r="B40" s="499" t="s">
        <v>20</v>
      </c>
      <c r="C40" s="500"/>
      <c r="D40" s="111">
        <v>573</v>
      </c>
      <c r="E40" s="72">
        <v>345</v>
      </c>
      <c r="F40" s="116">
        <v>228</v>
      </c>
      <c r="G40" s="111">
        <v>493</v>
      </c>
      <c r="H40" s="72">
        <v>316</v>
      </c>
      <c r="I40" s="116">
        <v>177</v>
      </c>
      <c r="J40" s="113">
        <v>16.227180527383368</v>
      </c>
      <c r="K40" s="66">
        <v>9.1772151898734187</v>
      </c>
      <c r="L40" s="67">
        <v>28.8135593220339</v>
      </c>
    </row>
    <row r="41" spans="2:12" ht="15" customHeight="1" x14ac:dyDescent="0.2">
      <c r="B41" s="501" t="s">
        <v>21</v>
      </c>
      <c r="C41" s="502"/>
      <c r="D41" s="61">
        <v>714</v>
      </c>
      <c r="E41" s="52">
        <v>304</v>
      </c>
      <c r="F41" s="117">
        <v>410</v>
      </c>
      <c r="G41" s="61">
        <v>568</v>
      </c>
      <c r="H41" s="52">
        <v>226</v>
      </c>
      <c r="I41" s="117">
        <v>342</v>
      </c>
      <c r="J41" s="114">
        <v>25.704225352112676</v>
      </c>
      <c r="K41" s="68">
        <v>34.513274336283182</v>
      </c>
      <c r="L41" s="69">
        <v>19.883040935672515</v>
      </c>
    </row>
    <row r="42" spans="2:12" ht="15" customHeight="1" x14ac:dyDescent="0.2">
      <c r="B42" s="499" t="s">
        <v>22</v>
      </c>
      <c r="C42" s="500"/>
      <c r="D42" s="111">
        <v>2239</v>
      </c>
      <c r="E42" s="72">
        <v>1068</v>
      </c>
      <c r="F42" s="116">
        <v>1171</v>
      </c>
      <c r="G42" s="111">
        <v>1774</v>
      </c>
      <c r="H42" s="72">
        <v>850</v>
      </c>
      <c r="I42" s="116">
        <v>924</v>
      </c>
      <c r="J42" s="113">
        <v>26.211950394588502</v>
      </c>
      <c r="K42" s="66">
        <v>25.647058823529413</v>
      </c>
      <c r="L42" s="67">
        <v>26.731601731601735</v>
      </c>
    </row>
    <row r="43" spans="2:12" ht="15" customHeight="1" x14ac:dyDescent="0.2">
      <c r="B43" s="503" t="s">
        <v>89</v>
      </c>
      <c r="C43" s="504"/>
      <c r="D43" s="105">
        <v>16886</v>
      </c>
      <c r="E43" s="57">
        <v>6787</v>
      </c>
      <c r="F43" s="110">
        <v>10099</v>
      </c>
      <c r="G43" s="105">
        <v>13170</v>
      </c>
      <c r="H43" s="57">
        <v>4707</v>
      </c>
      <c r="I43" s="110">
        <v>8463</v>
      </c>
      <c r="J43" s="107">
        <v>28.215641609719061</v>
      </c>
      <c r="K43" s="64">
        <v>44.189504992564267</v>
      </c>
      <c r="L43" s="65">
        <v>19.331206427980621</v>
      </c>
    </row>
    <row r="44" spans="2:12" ht="15" customHeight="1" x14ac:dyDescent="0.2">
      <c r="B44" s="499" t="s">
        <v>62</v>
      </c>
      <c r="C44" s="500"/>
      <c r="D44" s="111">
        <v>6655</v>
      </c>
      <c r="E44" s="72">
        <v>2693</v>
      </c>
      <c r="F44" s="116">
        <v>3962</v>
      </c>
      <c r="G44" s="111">
        <v>5040</v>
      </c>
      <c r="H44" s="72">
        <v>1879</v>
      </c>
      <c r="I44" s="116">
        <v>3161</v>
      </c>
      <c r="J44" s="113">
        <v>32.043650793650798</v>
      </c>
      <c r="K44" s="66">
        <v>43.320915380521555</v>
      </c>
      <c r="L44" s="67">
        <v>25.340082252451758</v>
      </c>
    </row>
    <row r="45" spans="2:12" ht="15" customHeight="1" x14ac:dyDescent="0.2">
      <c r="B45" s="501" t="s">
        <v>63</v>
      </c>
      <c r="C45" s="502"/>
      <c r="D45" s="61">
        <v>2697</v>
      </c>
      <c r="E45" s="52">
        <v>742</v>
      </c>
      <c r="F45" s="117">
        <v>1955</v>
      </c>
      <c r="G45" s="61">
        <v>2220</v>
      </c>
      <c r="H45" s="52">
        <v>554</v>
      </c>
      <c r="I45" s="117">
        <v>1666</v>
      </c>
      <c r="J45" s="114">
        <v>21.486486486486488</v>
      </c>
      <c r="K45" s="68">
        <v>33.935018050541515</v>
      </c>
      <c r="L45" s="69">
        <v>17.346938775510203</v>
      </c>
    </row>
    <row r="46" spans="2:12" ht="15" customHeight="1" x14ac:dyDescent="0.2">
      <c r="B46" s="499" t="s">
        <v>64</v>
      </c>
      <c r="C46" s="500"/>
      <c r="D46" s="111">
        <v>7534</v>
      </c>
      <c r="E46" s="72">
        <v>3352</v>
      </c>
      <c r="F46" s="116">
        <v>4182</v>
      </c>
      <c r="G46" s="111">
        <v>5910</v>
      </c>
      <c r="H46" s="72">
        <v>2274</v>
      </c>
      <c r="I46" s="116">
        <v>3636</v>
      </c>
      <c r="J46" s="113">
        <v>27.478849407783418</v>
      </c>
      <c r="K46" s="66">
        <v>47.405452946350046</v>
      </c>
      <c r="L46" s="67">
        <v>15.016501650165019</v>
      </c>
    </row>
    <row r="47" spans="2:12" ht="15" customHeight="1" x14ac:dyDescent="0.2">
      <c r="B47" s="503" t="s">
        <v>90</v>
      </c>
      <c r="C47" s="504"/>
      <c r="D47" s="105">
        <v>2691</v>
      </c>
      <c r="E47" s="57">
        <v>875</v>
      </c>
      <c r="F47" s="110">
        <v>1816</v>
      </c>
      <c r="G47" s="105">
        <v>2257</v>
      </c>
      <c r="H47" s="57">
        <v>653</v>
      </c>
      <c r="I47" s="110">
        <v>1604</v>
      </c>
      <c r="J47" s="107">
        <v>19.229065130704477</v>
      </c>
      <c r="K47" s="64">
        <v>33.996937212863706</v>
      </c>
      <c r="L47" s="65">
        <v>13.216957605985039</v>
      </c>
    </row>
    <row r="48" spans="2:12" ht="15" customHeight="1" x14ac:dyDescent="0.2">
      <c r="B48" s="499" t="s">
        <v>32</v>
      </c>
      <c r="C48" s="500"/>
      <c r="D48" s="111">
        <v>1407</v>
      </c>
      <c r="E48" s="72">
        <v>502</v>
      </c>
      <c r="F48" s="116">
        <v>905</v>
      </c>
      <c r="G48" s="111">
        <v>1230</v>
      </c>
      <c r="H48" s="72">
        <v>374</v>
      </c>
      <c r="I48" s="116">
        <v>856</v>
      </c>
      <c r="J48" s="113">
        <v>14.390243902439023</v>
      </c>
      <c r="K48" s="66">
        <v>34.224598930481278</v>
      </c>
      <c r="L48" s="67">
        <v>5.7242990654205608</v>
      </c>
    </row>
    <row r="49" spans="2:12" ht="15" customHeight="1" x14ac:dyDescent="0.2">
      <c r="B49" s="501" t="s">
        <v>33</v>
      </c>
      <c r="C49" s="502"/>
      <c r="D49" s="61">
        <v>1284</v>
      </c>
      <c r="E49" s="52">
        <v>373</v>
      </c>
      <c r="F49" s="117">
        <v>911</v>
      </c>
      <c r="G49" s="61">
        <v>1027</v>
      </c>
      <c r="H49" s="52">
        <v>279</v>
      </c>
      <c r="I49" s="117">
        <v>748</v>
      </c>
      <c r="J49" s="114">
        <v>25.024342745861734</v>
      </c>
      <c r="K49" s="68">
        <v>33.691756272401435</v>
      </c>
      <c r="L49" s="69">
        <v>21.791443850267381</v>
      </c>
    </row>
    <row r="50" spans="2:12" ht="15" customHeight="1" x14ac:dyDescent="0.2">
      <c r="B50" s="503" t="s">
        <v>91</v>
      </c>
      <c r="C50" s="504"/>
      <c r="D50" s="105">
        <v>5801</v>
      </c>
      <c r="E50" s="57">
        <v>2227</v>
      </c>
      <c r="F50" s="110">
        <v>3574</v>
      </c>
      <c r="G50" s="105">
        <v>4795</v>
      </c>
      <c r="H50" s="57">
        <v>1564</v>
      </c>
      <c r="I50" s="110">
        <v>3231</v>
      </c>
      <c r="J50" s="107">
        <v>20.980187695516161</v>
      </c>
      <c r="K50" s="64">
        <v>42.391304347826086</v>
      </c>
      <c r="L50" s="65">
        <v>10.61590838749613</v>
      </c>
    </row>
    <row r="51" spans="2:12" ht="15" customHeight="1" x14ac:dyDescent="0.2">
      <c r="B51" s="499" t="s">
        <v>92</v>
      </c>
      <c r="C51" s="500"/>
      <c r="D51" s="111">
        <v>2681</v>
      </c>
      <c r="E51" s="72">
        <v>943</v>
      </c>
      <c r="F51" s="116">
        <v>1738</v>
      </c>
      <c r="G51" s="111">
        <v>2208</v>
      </c>
      <c r="H51" s="72">
        <v>730</v>
      </c>
      <c r="I51" s="116">
        <v>1478</v>
      </c>
      <c r="J51" s="113">
        <v>21.422101449275363</v>
      </c>
      <c r="K51" s="66">
        <v>29.178082191780824</v>
      </c>
      <c r="L51" s="67">
        <v>17.591339648173207</v>
      </c>
    </row>
    <row r="52" spans="2:12" ht="15" customHeight="1" x14ac:dyDescent="0.2">
      <c r="B52" s="501" t="s">
        <v>34</v>
      </c>
      <c r="C52" s="502"/>
      <c r="D52" s="61">
        <v>777</v>
      </c>
      <c r="E52" s="52">
        <v>344</v>
      </c>
      <c r="F52" s="117">
        <v>433</v>
      </c>
      <c r="G52" s="61">
        <v>686</v>
      </c>
      <c r="H52" s="52">
        <v>229</v>
      </c>
      <c r="I52" s="117">
        <v>457</v>
      </c>
      <c r="J52" s="114">
        <v>13.26530612244898</v>
      </c>
      <c r="K52" s="68">
        <v>50.21834061135371</v>
      </c>
      <c r="L52" s="69">
        <v>-5.2516411378555796</v>
      </c>
    </row>
    <row r="53" spans="2:12" ht="15" customHeight="1" x14ac:dyDescent="0.2">
      <c r="B53" s="499" t="s">
        <v>35</v>
      </c>
      <c r="C53" s="500"/>
      <c r="D53" s="111">
        <v>546</v>
      </c>
      <c r="E53" s="72">
        <v>231</v>
      </c>
      <c r="F53" s="116">
        <v>315</v>
      </c>
      <c r="G53" s="111">
        <v>437</v>
      </c>
      <c r="H53" s="72">
        <v>153</v>
      </c>
      <c r="I53" s="116">
        <v>284</v>
      </c>
      <c r="J53" s="113">
        <v>24.94279176201373</v>
      </c>
      <c r="K53" s="66">
        <v>50.980392156862742</v>
      </c>
      <c r="L53" s="67">
        <v>10.915492957746478</v>
      </c>
    </row>
    <row r="54" spans="2:12" ht="15" customHeight="1" x14ac:dyDescent="0.2">
      <c r="B54" s="501" t="s">
        <v>36</v>
      </c>
      <c r="C54" s="502"/>
      <c r="D54" s="61">
        <v>1797</v>
      </c>
      <c r="E54" s="52">
        <v>709</v>
      </c>
      <c r="F54" s="117">
        <v>1088</v>
      </c>
      <c r="G54" s="61">
        <v>1464</v>
      </c>
      <c r="H54" s="52">
        <v>452</v>
      </c>
      <c r="I54" s="117">
        <v>1012</v>
      </c>
      <c r="J54" s="114">
        <v>22.745901639344261</v>
      </c>
      <c r="K54" s="68">
        <v>56.858407079646021</v>
      </c>
      <c r="L54" s="69">
        <v>7.5098814229249005</v>
      </c>
    </row>
    <row r="55" spans="2:12" ht="15" customHeight="1" x14ac:dyDescent="0.2">
      <c r="B55" s="503" t="s">
        <v>93</v>
      </c>
      <c r="C55" s="504"/>
      <c r="D55" s="105">
        <v>12812</v>
      </c>
      <c r="E55" s="57">
        <v>6405</v>
      </c>
      <c r="F55" s="110">
        <v>6407</v>
      </c>
      <c r="G55" s="105">
        <v>10084</v>
      </c>
      <c r="H55" s="57">
        <v>4652</v>
      </c>
      <c r="I55" s="110">
        <v>5432</v>
      </c>
      <c r="J55" s="107">
        <v>27.052756842522808</v>
      </c>
      <c r="K55" s="64">
        <v>37.682717110920031</v>
      </c>
      <c r="L55" s="65">
        <v>17.949189985272458</v>
      </c>
    </row>
    <row r="56" spans="2:12" ht="15" customHeight="1" x14ac:dyDescent="0.2">
      <c r="B56" s="503" t="s">
        <v>94</v>
      </c>
      <c r="C56" s="504"/>
      <c r="D56" s="105">
        <v>5736</v>
      </c>
      <c r="E56" s="57">
        <v>2290</v>
      </c>
      <c r="F56" s="110">
        <v>3446</v>
      </c>
      <c r="G56" s="105">
        <v>4820</v>
      </c>
      <c r="H56" s="57">
        <v>1711</v>
      </c>
      <c r="I56" s="110">
        <v>3109</v>
      </c>
      <c r="J56" s="107">
        <v>19.004149377593361</v>
      </c>
      <c r="K56" s="64">
        <v>33.839859731151371</v>
      </c>
      <c r="L56" s="65">
        <v>10.839498230942425</v>
      </c>
    </row>
    <row r="57" spans="2:12" ht="15" customHeight="1" x14ac:dyDescent="0.2">
      <c r="B57" s="503" t="s">
        <v>95</v>
      </c>
      <c r="C57" s="504"/>
      <c r="D57" s="105">
        <v>1967</v>
      </c>
      <c r="E57" s="57">
        <v>775</v>
      </c>
      <c r="F57" s="110">
        <v>1192</v>
      </c>
      <c r="G57" s="105">
        <v>1645</v>
      </c>
      <c r="H57" s="57">
        <v>635</v>
      </c>
      <c r="I57" s="110">
        <v>1010</v>
      </c>
      <c r="J57" s="107">
        <v>19.574468085106382</v>
      </c>
      <c r="K57" s="64">
        <v>22.047244094488189</v>
      </c>
      <c r="L57" s="65">
        <v>18.019801980198018</v>
      </c>
    </row>
    <row r="58" spans="2:12" ht="15" customHeight="1" x14ac:dyDescent="0.2">
      <c r="B58" s="503" t="s">
        <v>96</v>
      </c>
      <c r="C58" s="504"/>
      <c r="D58" s="105">
        <v>903</v>
      </c>
      <c r="E58" s="57">
        <v>359</v>
      </c>
      <c r="F58" s="110">
        <v>544</v>
      </c>
      <c r="G58" s="105">
        <v>716</v>
      </c>
      <c r="H58" s="57">
        <v>222</v>
      </c>
      <c r="I58" s="110">
        <v>494</v>
      </c>
      <c r="J58" s="107">
        <v>26.117318435754189</v>
      </c>
      <c r="K58" s="64">
        <v>61.711711711711715</v>
      </c>
      <c r="L58" s="65">
        <v>10.121457489878543</v>
      </c>
    </row>
    <row r="59" spans="2:12" ht="15" customHeight="1" x14ac:dyDescent="0.2">
      <c r="B59" s="503" t="s">
        <v>97</v>
      </c>
      <c r="C59" s="504"/>
      <c r="D59" s="105">
        <v>267</v>
      </c>
      <c r="E59" s="57">
        <v>65</v>
      </c>
      <c r="F59" s="110">
        <v>202</v>
      </c>
      <c r="G59" s="105">
        <v>234</v>
      </c>
      <c r="H59" s="57">
        <v>38</v>
      </c>
      <c r="I59" s="110">
        <v>196</v>
      </c>
      <c r="J59" s="107">
        <v>14.102564102564102</v>
      </c>
      <c r="K59" s="64">
        <v>71.05263157894737</v>
      </c>
      <c r="L59" s="65">
        <v>3.0612244897959182</v>
      </c>
    </row>
    <row r="60" spans="2:12" ht="15" customHeight="1" x14ac:dyDescent="0.2">
      <c r="B60" s="497" t="s">
        <v>98</v>
      </c>
      <c r="C60" s="498"/>
      <c r="D60" s="120">
        <v>237</v>
      </c>
      <c r="E60" s="60">
        <v>117</v>
      </c>
      <c r="F60" s="121">
        <v>120</v>
      </c>
      <c r="G60" s="120">
        <v>225</v>
      </c>
      <c r="H60" s="60">
        <v>112</v>
      </c>
      <c r="I60" s="121">
        <v>113</v>
      </c>
      <c r="J60" s="122">
        <v>5.3333333333333339</v>
      </c>
      <c r="K60" s="123">
        <v>4.4642857142857144</v>
      </c>
      <c r="L60" s="124">
        <v>6.1946902654867255</v>
      </c>
    </row>
    <row r="61" spans="2:12" ht="15" customHeight="1" x14ac:dyDescent="0.2">
      <c r="D61" s="6"/>
      <c r="E61" s="6"/>
      <c r="F61" s="6"/>
      <c r="G61" s="6"/>
      <c r="H61" s="6"/>
      <c r="I61" s="6"/>
    </row>
    <row r="62" spans="2:12" ht="15" customHeight="1" x14ac:dyDescent="0.2">
      <c r="B62" s="303" t="s">
        <v>129</v>
      </c>
      <c r="C62" s="302"/>
      <c r="D62" s="302"/>
      <c r="E62" s="302"/>
      <c r="F62" s="302"/>
      <c r="G62" s="302"/>
      <c r="H62" s="302"/>
      <c r="I62" s="302"/>
      <c r="J62" s="302"/>
      <c r="K62" s="302"/>
    </row>
  </sheetData>
  <mergeCells count="66">
    <mergeCell ref="B51:C51"/>
    <mergeCell ref="B52:C52"/>
    <mergeCell ref="B59:C59"/>
    <mergeCell ref="B47:C47"/>
    <mergeCell ref="B35:C35"/>
    <mergeCell ref="B36:C36"/>
    <mergeCell ref="B49:C49"/>
    <mergeCell ref="B50:C50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8:C48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B8:C8"/>
    <mergeCell ref="B9:C9"/>
    <mergeCell ref="D5:D6"/>
    <mergeCell ref="E5:E6"/>
    <mergeCell ref="F5:F6"/>
    <mergeCell ref="B7:C7"/>
    <mergeCell ref="B60:C60"/>
    <mergeCell ref="B53:C53"/>
    <mergeCell ref="B54:C54"/>
    <mergeCell ref="B55:C55"/>
    <mergeCell ref="B56:C56"/>
    <mergeCell ref="B57:C57"/>
    <mergeCell ref="B58:C58"/>
    <mergeCell ref="J4:L4"/>
    <mergeCell ref="G4:I4"/>
    <mergeCell ref="G5:G6"/>
    <mergeCell ref="D4:F4"/>
    <mergeCell ref="L5:L6"/>
    <mergeCell ref="H5:H6"/>
    <mergeCell ref="I5:I6"/>
    <mergeCell ref="J5:J6"/>
    <mergeCell ref="K5:K6"/>
  </mergeCells>
  <phoneticPr fontId="2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/>
  <dimension ref="B1:G62"/>
  <sheetViews>
    <sheetView zoomScaleNormal="100" workbookViewId="0"/>
  </sheetViews>
  <sheetFormatPr baseColWidth="10" defaultColWidth="11.5703125" defaultRowHeight="15" customHeight="1" x14ac:dyDescent="0.3"/>
  <cols>
    <col min="1" max="1" width="11.5703125" style="23"/>
    <col min="2" max="2" width="30.42578125" style="23" customWidth="1"/>
    <col min="3" max="3" width="5" style="23" customWidth="1"/>
    <col min="4" max="7" width="14.28515625" style="23" customWidth="1"/>
    <col min="8" max="16384" width="11.5703125" style="23"/>
  </cols>
  <sheetData>
    <row r="1" spans="2:7" ht="15" customHeight="1" x14ac:dyDescent="0.3">
      <c r="B1" s="10" t="s">
        <v>139</v>
      </c>
      <c r="C1" s="10"/>
      <c r="D1" s="10"/>
      <c r="E1" s="10"/>
      <c r="F1" s="10"/>
      <c r="G1" s="10"/>
    </row>
    <row r="2" spans="2:7" ht="15" customHeight="1" x14ac:dyDescent="0.3">
      <c r="B2" s="55" t="s">
        <v>165</v>
      </c>
      <c r="C2" s="55"/>
      <c r="D2" s="55"/>
      <c r="E2" s="55"/>
      <c r="F2" s="55"/>
      <c r="G2" s="55"/>
    </row>
    <row r="3" spans="2:7" ht="15" customHeight="1" x14ac:dyDescent="0.3">
      <c r="B3" s="43"/>
      <c r="C3" s="43"/>
      <c r="D3" s="43"/>
      <c r="E3" s="43"/>
      <c r="F3" s="43"/>
      <c r="G3" s="43"/>
    </row>
    <row r="4" spans="2:7" ht="15" customHeight="1" x14ac:dyDescent="0.3">
      <c r="B4" s="384"/>
      <c r="C4" s="385" t="s">
        <v>110</v>
      </c>
      <c r="D4" s="509">
        <v>2024</v>
      </c>
      <c r="E4" s="511"/>
      <c r="F4" s="509">
        <v>2023</v>
      </c>
      <c r="G4" s="510"/>
    </row>
    <row r="5" spans="2:7" ht="22.35" customHeight="1" x14ac:dyDescent="0.3">
      <c r="B5" s="164"/>
      <c r="C5" s="169" t="s">
        <v>107</v>
      </c>
      <c r="D5" s="512" t="s">
        <v>77</v>
      </c>
      <c r="E5" s="514" t="s">
        <v>41</v>
      </c>
      <c r="F5" s="512" t="s">
        <v>77</v>
      </c>
      <c r="G5" s="516" t="s">
        <v>41</v>
      </c>
    </row>
    <row r="6" spans="2:7" ht="22.35" customHeight="1" x14ac:dyDescent="0.3">
      <c r="B6" s="103" t="s">
        <v>104</v>
      </c>
      <c r="C6" s="108"/>
      <c r="D6" s="513"/>
      <c r="E6" s="515"/>
      <c r="F6" s="513"/>
      <c r="G6" s="487"/>
    </row>
    <row r="7" spans="2:7" ht="15" customHeight="1" x14ac:dyDescent="0.3">
      <c r="B7" s="505" t="s">
        <v>6</v>
      </c>
      <c r="C7" s="506"/>
      <c r="D7" s="142">
        <v>42.756124830819324</v>
      </c>
      <c r="E7" s="143">
        <v>57.243875169180683</v>
      </c>
      <c r="F7" s="142">
        <v>38.686840810645421</v>
      </c>
      <c r="G7" s="144">
        <v>61.313159189354579</v>
      </c>
    </row>
    <row r="8" spans="2:7" ht="15" customHeight="1" x14ac:dyDescent="0.3">
      <c r="B8" s="503" t="s">
        <v>99</v>
      </c>
      <c r="C8" s="504"/>
      <c r="D8" s="145">
        <v>44.726006887258571</v>
      </c>
      <c r="E8" s="146">
        <v>55.273993112741429</v>
      </c>
      <c r="F8" s="145">
        <v>39.967911578572064</v>
      </c>
      <c r="G8" s="147">
        <v>60.032088421427929</v>
      </c>
    </row>
    <row r="9" spans="2:7" ht="15" customHeight="1" x14ac:dyDescent="0.3">
      <c r="B9" s="499" t="s">
        <v>7</v>
      </c>
      <c r="C9" s="500"/>
      <c r="D9" s="148">
        <v>45.080385852090032</v>
      </c>
      <c r="E9" s="149">
        <v>54.919614147909968</v>
      </c>
      <c r="F9" s="150">
        <v>44.846491228070171</v>
      </c>
      <c r="G9" s="151">
        <v>55.153508771929829</v>
      </c>
    </row>
    <row r="10" spans="2:7" ht="15" customHeight="1" x14ac:dyDescent="0.3">
      <c r="B10" s="501" t="s">
        <v>8</v>
      </c>
      <c r="C10" s="502"/>
      <c r="D10" s="152">
        <v>44.721206581352831</v>
      </c>
      <c r="E10" s="153">
        <v>55.278793418647169</v>
      </c>
      <c r="F10" s="154">
        <v>38.794435857805254</v>
      </c>
      <c r="G10" s="155">
        <v>61.205564142194746</v>
      </c>
    </row>
    <row r="11" spans="2:7" ht="15" customHeight="1" x14ac:dyDescent="0.3">
      <c r="B11" s="499" t="s">
        <v>9</v>
      </c>
      <c r="C11" s="500"/>
      <c r="D11" s="156">
        <v>34.644613321412606</v>
      </c>
      <c r="E11" s="157">
        <v>65.355386678587394</v>
      </c>
      <c r="F11" s="158">
        <v>33.316300459887586</v>
      </c>
      <c r="G11" s="159">
        <v>66.683699540112414</v>
      </c>
    </row>
    <row r="12" spans="2:7" ht="15" customHeight="1" x14ac:dyDescent="0.3">
      <c r="B12" s="501" t="s">
        <v>10</v>
      </c>
      <c r="C12" s="502"/>
      <c r="D12" s="152">
        <v>41.063675832127352</v>
      </c>
      <c r="E12" s="153">
        <v>58.936324167872641</v>
      </c>
      <c r="F12" s="154">
        <v>35.076252723311548</v>
      </c>
      <c r="G12" s="155">
        <v>64.923747276688445</v>
      </c>
    </row>
    <row r="13" spans="2:7" ht="15" customHeight="1" x14ac:dyDescent="0.3">
      <c r="B13" s="499" t="s">
        <v>11</v>
      </c>
      <c r="C13" s="500"/>
      <c r="D13" s="156">
        <v>49.774047772756617</v>
      </c>
      <c r="E13" s="157">
        <v>50.22595222724339</v>
      </c>
      <c r="F13" s="158">
        <v>45.73476702508961</v>
      </c>
      <c r="G13" s="159">
        <v>54.26523297491039</v>
      </c>
    </row>
    <row r="14" spans="2:7" ht="15" customHeight="1" x14ac:dyDescent="0.3">
      <c r="B14" s="501" t="s">
        <v>12</v>
      </c>
      <c r="C14" s="502"/>
      <c r="D14" s="152">
        <v>38.068812430632633</v>
      </c>
      <c r="E14" s="153">
        <v>61.931187569367374</v>
      </c>
      <c r="F14" s="154">
        <v>31.282051282051281</v>
      </c>
      <c r="G14" s="155">
        <v>68.717948717948715</v>
      </c>
    </row>
    <row r="15" spans="2:7" ht="15" customHeight="1" x14ac:dyDescent="0.3">
      <c r="B15" s="499" t="s">
        <v>13</v>
      </c>
      <c r="C15" s="500"/>
      <c r="D15" s="156">
        <v>51.642924976258307</v>
      </c>
      <c r="E15" s="157">
        <v>48.357075023741693</v>
      </c>
      <c r="F15" s="158">
        <v>45.225885225885229</v>
      </c>
      <c r="G15" s="159">
        <v>54.774114774114778</v>
      </c>
    </row>
    <row r="16" spans="2:7" ht="15" customHeight="1" x14ac:dyDescent="0.3">
      <c r="B16" s="507" t="s">
        <v>14</v>
      </c>
      <c r="C16" s="508"/>
      <c r="D16" s="152">
        <v>44.61072510244076</v>
      </c>
      <c r="E16" s="153">
        <v>55.38927489755924</v>
      </c>
      <c r="F16" s="154">
        <v>39.840637450199203</v>
      </c>
      <c r="G16" s="155">
        <v>60.159362549800797</v>
      </c>
    </row>
    <row r="17" spans="2:7" ht="15" customHeight="1" x14ac:dyDescent="0.3">
      <c r="B17" s="503" t="s">
        <v>82</v>
      </c>
      <c r="C17" s="504"/>
      <c r="D17" s="145">
        <v>45.080433969322861</v>
      </c>
      <c r="E17" s="146">
        <v>54.919566030677146</v>
      </c>
      <c r="F17" s="145">
        <v>39.635535307517081</v>
      </c>
      <c r="G17" s="147">
        <v>60.364464692482912</v>
      </c>
    </row>
    <row r="18" spans="2:7" ht="15" customHeight="1" x14ac:dyDescent="0.3">
      <c r="B18" s="499" t="s">
        <v>15</v>
      </c>
      <c r="C18" s="500"/>
      <c r="D18" s="148">
        <v>50.16339869281046</v>
      </c>
      <c r="E18" s="149">
        <v>49.83660130718954</v>
      </c>
      <c r="F18" s="150">
        <v>46.203904555314537</v>
      </c>
      <c r="G18" s="151">
        <v>53.796095444685463</v>
      </c>
    </row>
    <row r="19" spans="2:7" ht="15" customHeight="1" x14ac:dyDescent="0.3">
      <c r="B19" s="501" t="s">
        <v>16</v>
      </c>
      <c r="C19" s="502"/>
      <c r="D19" s="152">
        <v>24.623115577889447</v>
      </c>
      <c r="E19" s="153">
        <v>75.376884422110564</v>
      </c>
      <c r="F19" s="154">
        <v>26.315789473684209</v>
      </c>
      <c r="G19" s="155">
        <v>73.68421052631578</v>
      </c>
    </row>
    <row r="20" spans="2:7" ht="15" customHeight="1" x14ac:dyDescent="0.3">
      <c r="B20" s="499" t="s">
        <v>17</v>
      </c>
      <c r="C20" s="500"/>
      <c r="D20" s="148">
        <v>45.596133190118152</v>
      </c>
      <c r="E20" s="149">
        <v>54.403866809881848</v>
      </c>
      <c r="F20" s="150">
        <v>39.313471502590673</v>
      </c>
      <c r="G20" s="151">
        <v>60.686528497409334</v>
      </c>
    </row>
    <row r="21" spans="2:7" ht="15" customHeight="1" x14ac:dyDescent="0.3">
      <c r="B21" s="503" t="s">
        <v>83</v>
      </c>
      <c r="C21" s="504"/>
      <c r="D21" s="145">
        <v>44.126074498567334</v>
      </c>
      <c r="E21" s="146">
        <v>55.873925501432666</v>
      </c>
      <c r="F21" s="145">
        <v>44.093630919978224</v>
      </c>
      <c r="G21" s="147">
        <v>55.906369080021776</v>
      </c>
    </row>
    <row r="22" spans="2:7" ht="15" customHeight="1" x14ac:dyDescent="0.3">
      <c r="B22" s="503" t="s">
        <v>84</v>
      </c>
      <c r="C22" s="504"/>
      <c r="D22" s="145">
        <v>36.97478991596639</v>
      </c>
      <c r="E22" s="146">
        <v>63.02521008403361</v>
      </c>
      <c r="F22" s="145">
        <v>31.961471103327494</v>
      </c>
      <c r="G22" s="147">
        <v>68.038528896672503</v>
      </c>
    </row>
    <row r="23" spans="2:7" ht="15" customHeight="1" x14ac:dyDescent="0.3">
      <c r="B23" s="503" t="s">
        <v>85</v>
      </c>
      <c r="C23" s="504"/>
      <c r="D23" s="145">
        <v>38.824050819914312</v>
      </c>
      <c r="E23" s="146">
        <v>61.175949180085688</v>
      </c>
      <c r="F23" s="145">
        <v>35.60106856634016</v>
      </c>
      <c r="G23" s="147">
        <v>64.39893143365984</v>
      </c>
    </row>
    <row r="24" spans="2:7" ht="15" customHeight="1" x14ac:dyDescent="0.3">
      <c r="B24" s="499" t="s">
        <v>86</v>
      </c>
      <c r="C24" s="500"/>
      <c r="D24" s="148">
        <v>47.278436845778089</v>
      </c>
      <c r="E24" s="149">
        <v>52.721563154221904</v>
      </c>
      <c r="F24" s="150">
        <v>40.615384615384613</v>
      </c>
      <c r="G24" s="151">
        <v>59.38461538461538</v>
      </c>
    </row>
    <row r="25" spans="2:7" ht="15" customHeight="1" x14ac:dyDescent="0.3">
      <c r="B25" s="501" t="s">
        <v>37</v>
      </c>
      <c r="C25" s="502"/>
      <c r="D25" s="152">
        <v>32.615936459133998</v>
      </c>
      <c r="E25" s="153">
        <v>67.384063540865995</v>
      </c>
      <c r="F25" s="154">
        <v>31.276948590381426</v>
      </c>
      <c r="G25" s="155">
        <v>68.723051409618577</v>
      </c>
    </row>
    <row r="26" spans="2:7" ht="15" customHeight="1" x14ac:dyDescent="0.3">
      <c r="B26" s="503" t="s">
        <v>87</v>
      </c>
      <c r="C26" s="504"/>
      <c r="D26" s="145">
        <v>37.979797979797979</v>
      </c>
      <c r="E26" s="146">
        <v>62.020202020202021</v>
      </c>
      <c r="F26" s="145">
        <v>36.615134255492272</v>
      </c>
      <c r="G26" s="147">
        <v>63.384865744507735</v>
      </c>
    </row>
    <row r="27" spans="2:7" ht="15" customHeight="1" x14ac:dyDescent="0.3">
      <c r="B27" s="503" t="s">
        <v>88</v>
      </c>
      <c r="C27" s="504"/>
      <c r="D27" s="145">
        <v>38.22825219473264</v>
      </c>
      <c r="E27" s="146">
        <v>61.77174780526736</v>
      </c>
      <c r="F27" s="145">
        <v>35.740424493778974</v>
      </c>
      <c r="G27" s="147">
        <v>64.25957550622104</v>
      </c>
    </row>
    <row r="28" spans="2:7" ht="15" customHeight="1" x14ac:dyDescent="0.3">
      <c r="B28" s="499" t="s">
        <v>23</v>
      </c>
      <c r="C28" s="500"/>
      <c r="D28" s="148">
        <v>32.95774647887324</v>
      </c>
      <c r="E28" s="149">
        <v>67.042253521126753</v>
      </c>
      <c r="F28" s="150">
        <v>29.109589041095891</v>
      </c>
      <c r="G28" s="151">
        <v>70.890410958904098</v>
      </c>
    </row>
    <row r="29" spans="2:7" ht="15" customHeight="1" x14ac:dyDescent="0.3">
      <c r="B29" s="501" t="s">
        <v>24</v>
      </c>
      <c r="C29" s="502"/>
      <c r="D29" s="152">
        <v>36.269430051813472</v>
      </c>
      <c r="E29" s="153">
        <v>63.730569948186535</v>
      </c>
      <c r="F29" s="154">
        <v>37.068965517241381</v>
      </c>
      <c r="G29" s="155">
        <v>62.931034482758619</v>
      </c>
    </row>
    <row r="30" spans="2:7" ht="15" customHeight="1" x14ac:dyDescent="0.3">
      <c r="B30" s="499" t="s">
        <v>25</v>
      </c>
      <c r="C30" s="500"/>
      <c r="D30" s="148">
        <v>41.666666666666671</v>
      </c>
      <c r="E30" s="149">
        <v>58.333333333333336</v>
      </c>
      <c r="F30" s="150">
        <v>37.055837563451774</v>
      </c>
      <c r="G30" s="151">
        <v>62.944162436548226</v>
      </c>
    </row>
    <row r="31" spans="2:7" ht="15" customHeight="1" x14ac:dyDescent="0.3">
      <c r="B31" s="501" t="s">
        <v>26</v>
      </c>
      <c r="C31" s="502"/>
      <c r="D31" s="152">
        <v>14.685314685314685</v>
      </c>
      <c r="E31" s="153">
        <v>85.314685314685306</v>
      </c>
      <c r="F31" s="154">
        <v>13.73134328358209</v>
      </c>
      <c r="G31" s="155">
        <v>86.268656716417908</v>
      </c>
    </row>
    <row r="32" spans="2:7" ht="15" customHeight="1" x14ac:dyDescent="0.3">
      <c r="B32" s="499" t="s">
        <v>27</v>
      </c>
      <c r="C32" s="500"/>
      <c r="D32" s="148">
        <v>37.822878228782287</v>
      </c>
      <c r="E32" s="149">
        <v>62.177121771217713</v>
      </c>
      <c r="F32" s="150">
        <v>35.903614457831324</v>
      </c>
      <c r="G32" s="151">
        <v>64.096385542168676</v>
      </c>
    </row>
    <row r="33" spans="2:7" ht="15" customHeight="1" x14ac:dyDescent="0.3">
      <c r="B33" s="501" t="s">
        <v>28</v>
      </c>
      <c r="C33" s="502"/>
      <c r="D33" s="152">
        <v>21.50537634408602</v>
      </c>
      <c r="E33" s="153">
        <v>78.494623655913969</v>
      </c>
      <c r="F33" s="154">
        <v>7.8175895765472303</v>
      </c>
      <c r="G33" s="155">
        <v>92.182410423452765</v>
      </c>
    </row>
    <row r="34" spans="2:7" ht="15" customHeight="1" x14ac:dyDescent="0.3">
      <c r="B34" s="499" t="s">
        <v>29</v>
      </c>
      <c r="C34" s="500"/>
      <c r="D34" s="148">
        <v>67.452830188679243</v>
      </c>
      <c r="E34" s="149">
        <v>32.547169811320757</v>
      </c>
      <c r="F34" s="150">
        <v>71.839080459770116</v>
      </c>
      <c r="G34" s="151">
        <v>28.160919540229884</v>
      </c>
    </row>
    <row r="35" spans="2:7" ht="15" customHeight="1" x14ac:dyDescent="0.3">
      <c r="B35" s="501" t="s">
        <v>30</v>
      </c>
      <c r="C35" s="502"/>
      <c r="D35" s="152">
        <v>51.754385964912288</v>
      </c>
      <c r="E35" s="153">
        <v>48.245614035087719</v>
      </c>
      <c r="F35" s="154">
        <v>50.668647845468051</v>
      </c>
      <c r="G35" s="155">
        <v>49.331352154531949</v>
      </c>
    </row>
    <row r="36" spans="2:7" ht="15" customHeight="1" x14ac:dyDescent="0.3">
      <c r="B36" s="499" t="s">
        <v>31</v>
      </c>
      <c r="C36" s="500"/>
      <c r="D36" s="148">
        <v>40.650406504065039</v>
      </c>
      <c r="E36" s="149">
        <v>59.349593495934961</v>
      </c>
      <c r="F36" s="150">
        <v>31.550802139037433</v>
      </c>
      <c r="G36" s="151">
        <v>68.449197860962556</v>
      </c>
    </row>
    <row r="37" spans="2:7" ht="15" customHeight="1" x14ac:dyDescent="0.3">
      <c r="B37" s="503" t="s">
        <v>105</v>
      </c>
      <c r="C37" s="504"/>
      <c r="D37" s="145">
        <v>51.963048498845268</v>
      </c>
      <c r="E37" s="146">
        <v>48.036951501154732</v>
      </c>
      <c r="F37" s="145">
        <v>50.28533801580334</v>
      </c>
      <c r="G37" s="147">
        <v>49.71466198419666</v>
      </c>
    </row>
    <row r="38" spans="2:7" ht="15" customHeight="1" x14ac:dyDescent="0.3">
      <c r="B38" s="499" t="s">
        <v>18</v>
      </c>
      <c r="C38" s="500"/>
      <c r="D38" s="148">
        <v>66.7</v>
      </c>
      <c r="E38" s="149">
        <v>33.300000000000004</v>
      </c>
      <c r="F38" s="150">
        <v>67.230955259975815</v>
      </c>
      <c r="G38" s="151">
        <v>32.769044740024185</v>
      </c>
    </row>
    <row r="39" spans="2:7" ht="15" customHeight="1" x14ac:dyDescent="0.3">
      <c r="B39" s="501" t="s">
        <v>19</v>
      </c>
      <c r="C39" s="502"/>
      <c r="D39" s="152">
        <v>49.048050770625565</v>
      </c>
      <c r="E39" s="153">
        <v>50.951949229374435</v>
      </c>
      <c r="F39" s="154">
        <v>38.366890380313201</v>
      </c>
      <c r="G39" s="155">
        <v>61.633109619686799</v>
      </c>
    </row>
    <row r="40" spans="2:7" ht="15" customHeight="1" x14ac:dyDescent="0.3">
      <c r="B40" s="499" t="s">
        <v>20</v>
      </c>
      <c r="C40" s="500"/>
      <c r="D40" s="148">
        <v>60.209424083769633</v>
      </c>
      <c r="E40" s="149">
        <v>39.790575916230367</v>
      </c>
      <c r="F40" s="150">
        <v>64.097363083164311</v>
      </c>
      <c r="G40" s="151">
        <v>35.902636916835704</v>
      </c>
    </row>
    <row r="41" spans="2:7" ht="15" customHeight="1" x14ac:dyDescent="0.3">
      <c r="B41" s="501" t="s">
        <v>21</v>
      </c>
      <c r="C41" s="502"/>
      <c r="D41" s="152">
        <v>42.577030812324928</v>
      </c>
      <c r="E41" s="153">
        <v>57.422969187675065</v>
      </c>
      <c r="F41" s="154">
        <v>39.7887323943662</v>
      </c>
      <c r="G41" s="155">
        <v>60.2112676056338</v>
      </c>
    </row>
    <row r="42" spans="2:7" ht="15" customHeight="1" x14ac:dyDescent="0.3">
      <c r="B42" s="499" t="s">
        <v>22</v>
      </c>
      <c r="C42" s="500"/>
      <c r="D42" s="148">
        <v>47.699866011612329</v>
      </c>
      <c r="E42" s="149">
        <v>52.300133988387678</v>
      </c>
      <c r="F42" s="150">
        <v>47.914317925591881</v>
      </c>
      <c r="G42" s="151">
        <v>52.085682074408112</v>
      </c>
    </row>
    <row r="43" spans="2:7" ht="15" customHeight="1" x14ac:dyDescent="0.3">
      <c r="B43" s="503" t="s">
        <v>89</v>
      </c>
      <c r="C43" s="504"/>
      <c r="D43" s="145">
        <v>40.193059339097474</v>
      </c>
      <c r="E43" s="146">
        <v>59.806940660902519</v>
      </c>
      <c r="F43" s="145">
        <v>35.740318906605921</v>
      </c>
      <c r="G43" s="147">
        <v>64.259681093394079</v>
      </c>
    </row>
    <row r="44" spans="2:7" ht="15" customHeight="1" x14ac:dyDescent="0.3">
      <c r="B44" s="499" t="s">
        <v>62</v>
      </c>
      <c r="C44" s="500"/>
      <c r="D44" s="148">
        <v>40.465815176558976</v>
      </c>
      <c r="E44" s="149">
        <v>59.534184823441016</v>
      </c>
      <c r="F44" s="150">
        <v>37.281746031746032</v>
      </c>
      <c r="G44" s="151">
        <v>62.718253968253968</v>
      </c>
    </row>
    <row r="45" spans="2:7" ht="15" customHeight="1" x14ac:dyDescent="0.3">
      <c r="B45" s="501" t="s">
        <v>63</v>
      </c>
      <c r="C45" s="502"/>
      <c r="D45" s="152">
        <v>27.512050426399703</v>
      </c>
      <c r="E45" s="153">
        <v>72.487949573600304</v>
      </c>
      <c r="F45" s="154">
        <v>24.954954954954957</v>
      </c>
      <c r="G45" s="155">
        <v>75.045045045045043</v>
      </c>
    </row>
    <row r="46" spans="2:7" ht="15" customHeight="1" x14ac:dyDescent="0.3">
      <c r="B46" s="499" t="s">
        <v>64</v>
      </c>
      <c r="C46" s="500"/>
      <c r="D46" s="148">
        <v>44.49163790814972</v>
      </c>
      <c r="E46" s="149">
        <v>55.50836209185028</v>
      </c>
      <c r="F46" s="150">
        <v>38.477157360406089</v>
      </c>
      <c r="G46" s="151">
        <v>61.522842639593911</v>
      </c>
    </row>
    <row r="47" spans="2:7" ht="15" customHeight="1" x14ac:dyDescent="0.3">
      <c r="B47" s="503" t="s">
        <v>90</v>
      </c>
      <c r="C47" s="504"/>
      <c r="D47" s="145">
        <v>32.515793385358606</v>
      </c>
      <c r="E47" s="146">
        <v>67.484206614641394</v>
      </c>
      <c r="F47" s="145">
        <v>28.932210899424014</v>
      </c>
      <c r="G47" s="147">
        <v>71.067789100575979</v>
      </c>
    </row>
    <row r="48" spans="2:7" ht="15" customHeight="1" x14ac:dyDescent="0.3">
      <c r="B48" s="499" t="s">
        <v>32</v>
      </c>
      <c r="C48" s="500"/>
      <c r="D48" s="148">
        <v>35.678749111584935</v>
      </c>
      <c r="E48" s="149">
        <v>64.321250888415065</v>
      </c>
      <c r="F48" s="150">
        <v>30.40650406504065</v>
      </c>
      <c r="G48" s="151">
        <v>69.59349593495935</v>
      </c>
    </row>
    <row r="49" spans="2:7" ht="15" customHeight="1" x14ac:dyDescent="0.3">
      <c r="B49" s="501" t="s">
        <v>33</v>
      </c>
      <c r="C49" s="502"/>
      <c r="D49" s="152">
        <v>29.049844236760126</v>
      </c>
      <c r="E49" s="153">
        <v>70.950155763239877</v>
      </c>
      <c r="F49" s="154">
        <v>27.166504381694256</v>
      </c>
      <c r="G49" s="155">
        <v>72.833495618305747</v>
      </c>
    </row>
    <row r="50" spans="2:7" ht="15" customHeight="1" x14ac:dyDescent="0.3">
      <c r="B50" s="503" t="s">
        <v>91</v>
      </c>
      <c r="C50" s="504"/>
      <c r="D50" s="145">
        <v>38.389932770212035</v>
      </c>
      <c r="E50" s="146">
        <v>61.610067229787965</v>
      </c>
      <c r="F50" s="145">
        <v>32.617309697601669</v>
      </c>
      <c r="G50" s="147">
        <v>67.382690302398331</v>
      </c>
    </row>
    <row r="51" spans="2:7" ht="15" customHeight="1" x14ac:dyDescent="0.3">
      <c r="B51" s="499" t="s">
        <v>92</v>
      </c>
      <c r="C51" s="500"/>
      <c r="D51" s="148">
        <v>35.173442745244309</v>
      </c>
      <c r="E51" s="149">
        <v>64.826557254755684</v>
      </c>
      <c r="F51" s="150">
        <v>33.061594202898554</v>
      </c>
      <c r="G51" s="151">
        <v>66.938405797101453</v>
      </c>
    </row>
    <row r="52" spans="2:7" ht="15" customHeight="1" x14ac:dyDescent="0.3">
      <c r="B52" s="501" t="s">
        <v>34</v>
      </c>
      <c r="C52" s="502"/>
      <c r="D52" s="152">
        <v>44.272844272844274</v>
      </c>
      <c r="E52" s="153">
        <v>55.727155727155733</v>
      </c>
      <c r="F52" s="154">
        <v>33.381924198250729</v>
      </c>
      <c r="G52" s="155">
        <v>66.618075801749271</v>
      </c>
    </row>
    <row r="53" spans="2:7" ht="15" customHeight="1" x14ac:dyDescent="0.3">
      <c r="B53" s="499" t="s">
        <v>35</v>
      </c>
      <c r="C53" s="500"/>
      <c r="D53" s="148">
        <v>42.307692307692307</v>
      </c>
      <c r="E53" s="149">
        <v>57.692307692307686</v>
      </c>
      <c r="F53" s="150">
        <v>35.011441647597252</v>
      </c>
      <c r="G53" s="151">
        <v>64.988558352402748</v>
      </c>
    </row>
    <row r="54" spans="2:7" ht="15" customHeight="1" x14ac:dyDescent="0.3">
      <c r="B54" s="501" t="s">
        <v>36</v>
      </c>
      <c r="C54" s="502"/>
      <c r="D54" s="152">
        <v>39.454646633277683</v>
      </c>
      <c r="E54" s="153">
        <v>60.54535336672231</v>
      </c>
      <c r="F54" s="154">
        <v>30.874316939890711</v>
      </c>
      <c r="G54" s="155">
        <v>69.125683060109282</v>
      </c>
    </row>
    <row r="55" spans="2:7" ht="15" customHeight="1" x14ac:dyDescent="0.3">
      <c r="B55" s="503" t="s">
        <v>93</v>
      </c>
      <c r="C55" s="504"/>
      <c r="D55" s="145">
        <v>49.992194817358723</v>
      </c>
      <c r="E55" s="146">
        <v>50.007805182641277</v>
      </c>
      <c r="F55" s="145">
        <v>46.132487108290363</v>
      </c>
      <c r="G55" s="147">
        <v>53.867512891709637</v>
      </c>
    </row>
    <row r="56" spans="2:7" ht="15" customHeight="1" x14ac:dyDescent="0.3">
      <c r="B56" s="503" t="s">
        <v>94</v>
      </c>
      <c r="C56" s="504"/>
      <c r="D56" s="145">
        <v>39.923291492329149</v>
      </c>
      <c r="E56" s="146">
        <v>60.076708507670851</v>
      </c>
      <c r="F56" s="145">
        <v>35.497925311203318</v>
      </c>
      <c r="G56" s="147">
        <v>64.502074688796682</v>
      </c>
    </row>
    <row r="57" spans="2:7" ht="15" customHeight="1" x14ac:dyDescent="0.3">
      <c r="B57" s="503" t="s">
        <v>95</v>
      </c>
      <c r="C57" s="504"/>
      <c r="D57" s="145">
        <v>39.400101677681747</v>
      </c>
      <c r="E57" s="146">
        <v>60.599898322318246</v>
      </c>
      <c r="F57" s="145">
        <v>38.601823708206688</v>
      </c>
      <c r="G57" s="147">
        <v>61.39817629179332</v>
      </c>
    </row>
    <row r="58" spans="2:7" ht="15" customHeight="1" x14ac:dyDescent="0.3">
      <c r="B58" s="503" t="s">
        <v>96</v>
      </c>
      <c r="C58" s="504"/>
      <c r="D58" s="145">
        <v>39.756367663344406</v>
      </c>
      <c r="E58" s="146">
        <v>60.243632336655594</v>
      </c>
      <c r="F58" s="145">
        <v>31.005586592178769</v>
      </c>
      <c r="G58" s="147">
        <v>68.994413407821227</v>
      </c>
    </row>
    <row r="59" spans="2:7" ht="15" customHeight="1" x14ac:dyDescent="0.3">
      <c r="B59" s="503" t="s">
        <v>97</v>
      </c>
      <c r="C59" s="504"/>
      <c r="D59" s="145">
        <v>24.344569288389515</v>
      </c>
      <c r="E59" s="146">
        <v>75.655430711610478</v>
      </c>
      <c r="F59" s="145">
        <v>16.239316239316238</v>
      </c>
      <c r="G59" s="147">
        <v>83.760683760683762</v>
      </c>
    </row>
    <row r="60" spans="2:7" ht="15" customHeight="1" x14ac:dyDescent="0.3">
      <c r="B60" s="497" t="s">
        <v>98</v>
      </c>
      <c r="C60" s="498"/>
      <c r="D60" s="160">
        <v>49.367088607594937</v>
      </c>
      <c r="E60" s="161">
        <v>50.632911392405063</v>
      </c>
      <c r="F60" s="160">
        <v>49.777777777777779</v>
      </c>
      <c r="G60" s="162">
        <v>50.222222222222221</v>
      </c>
    </row>
    <row r="61" spans="2:7" s="317" customFormat="1" ht="15" customHeight="1" x14ac:dyDescent="0.2"/>
    <row r="62" spans="2:7" s="317" customFormat="1" ht="15" customHeight="1" x14ac:dyDescent="0.2">
      <c r="B62" s="303" t="s">
        <v>129</v>
      </c>
    </row>
  </sheetData>
  <mergeCells count="60">
    <mergeCell ref="B51:C51"/>
    <mergeCell ref="B58:C58"/>
    <mergeCell ref="B59:C59"/>
    <mergeCell ref="B60:C60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0:C10"/>
    <mergeCell ref="D5:D6"/>
    <mergeCell ref="E5:E6"/>
    <mergeCell ref="F5:F6"/>
    <mergeCell ref="G5:G6"/>
    <mergeCell ref="F4:G4"/>
    <mergeCell ref="D4:E4"/>
    <mergeCell ref="B7:C7"/>
    <mergeCell ref="B8:C8"/>
    <mergeCell ref="B9:C9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/>
  <dimension ref="B1:L62"/>
  <sheetViews>
    <sheetView zoomScaleNormal="100" workbookViewId="0"/>
  </sheetViews>
  <sheetFormatPr baseColWidth="10" defaultColWidth="11.42578125" defaultRowHeight="15" customHeight="1" x14ac:dyDescent="0.3"/>
  <cols>
    <col min="1" max="1" width="11.5703125" style="23" customWidth="1"/>
    <col min="2" max="2" width="30.42578125" style="23" customWidth="1"/>
    <col min="3" max="3" width="5" style="23" customWidth="1"/>
    <col min="4" max="12" width="10.5703125" style="23" customWidth="1"/>
    <col min="13" max="16384" width="11.42578125" style="23"/>
  </cols>
  <sheetData>
    <row r="1" spans="2:12" ht="15" customHeight="1" x14ac:dyDescent="0.3">
      <c r="B1" s="10" t="s">
        <v>156</v>
      </c>
      <c r="C1" s="10"/>
      <c r="D1" s="10"/>
      <c r="E1" s="10"/>
      <c r="F1" s="10"/>
      <c r="G1" s="10"/>
      <c r="H1" s="10"/>
      <c r="I1" s="10"/>
      <c r="J1" s="10"/>
      <c r="K1" s="10"/>
    </row>
    <row r="2" spans="2:12" ht="15" customHeight="1" x14ac:dyDescent="0.3">
      <c r="B2" s="55" t="s">
        <v>165</v>
      </c>
      <c r="C2" s="55"/>
      <c r="D2" s="55"/>
      <c r="E2" s="55"/>
      <c r="F2" s="55"/>
      <c r="G2" s="55"/>
      <c r="H2" s="55"/>
      <c r="I2" s="55"/>
      <c r="J2" s="55"/>
      <c r="K2" s="55"/>
    </row>
    <row r="3" spans="2:12" ht="15" customHeight="1" x14ac:dyDescent="0.3">
      <c r="C3" s="43"/>
      <c r="D3" s="43"/>
      <c r="E3" s="43"/>
      <c r="F3" s="43"/>
      <c r="G3" s="43"/>
      <c r="H3" s="43"/>
      <c r="I3" s="43"/>
      <c r="J3" s="43"/>
      <c r="K3" s="43"/>
    </row>
    <row r="4" spans="2:12" ht="15" customHeight="1" x14ac:dyDescent="0.3">
      <c r="B4" s="384"/>
      <c r="C4" s="385" t="s">
        <v>110</v>
      </c>
      <c r="D4" s="488">
        <v>2024</v>
      </c>
      <c r="E4" s="489"/>
      <c r="F4" s="490"/>
      <c r="G4" s="488">
        <v>2023</v>
      </c>
      <c r="H4" s="489"/>
      <c r="I4" s="490"/>
      <c r="J4" s="486" t="s">
        <v>72</v>
      </c>
      <c r="K4" s="486"/>
      <c r="L4" s="487"/>
    </row>
    <row r="5" spans="2:12" ht="22.35" customHeight="1" x14ac:dyDescent="0.3">
      <c r="B5" s="164"/>
      <c r="C5" s="169" t="s">
        <v>107</v>
      </c>
      <c r="D5" s="491" t="s">
        <v>40</v>
      </c>
      <c r="E5" s="495" t="s">
        <v>77</v>
      </c>
      <c r="F5" s="496" t="s">
        <v>41</v>
      </c>
      <c r="G5" s="491" t="s">
        <v>40</v>
      </c>
      <c r="H5" s="495" t="s">
        <v>77</v>
      </c>
      <c r="I5" s="496" t="s">
        <v>41</v>
      </c>
      <c r="J5" s="491" t="s">
        <v>40</v>
      </c>
      <c r="K5" s="495" t="s">
        <v>77</v>
      </c>
      <c r="L5" s="493" t="s">
        <v>41</v>
      </c>
    </row>
    <row r="6" spans="2:12" ht="22.35" customHeight="1" x14ac:dyDescent="0.3">
      <c r="B6" s="103" t="s">
        <v>104</v>
      </c>
      <c r="C6" s="169"/>
      <c r="D6" s="492"/>
      <c r="E6" s="488"/>
      <c r="F6" s="490"/>
      <c r="G6" s="492"/>
      <c r="H6" s="488"/>
      <c r="I6" s="490"/>
      <c r="J6" s="492"/>
      <c r="K6" s="488"/>
      <c r="L6" s="517"/>
    </row>
    <row r="7" spans="2:12" ht="15" customHeight="1" x14ac:dyDescent="0.3">
      <c r="B7" s="505" t="s">
        <v>6</v>
      </c>
      <c r="C7" s="506"/>
      <c r="D7" s="340">
        <v>5885.4047134956218</v>
      </c>
      <c r="E7" s="341">
        <v>2516.3709861011125</v>
      </c>
      <c r="F7" s="342">
        <v>3369.0337273945092</v>
      </c>
      <c r="G7" s="340">
        <v>4880.0396535061172</v>
      </c>
      <c r="H7" s="341">
        <v>1887.9331722482841</v>
      </c>
      <c r="I7" s="342">
        <v>2992.1064812578334</v>
      </c>
      <c r="J7" s="106">
        <v>20.601575629968274</v>
      </c>
      <c r="K7" s="62">
        <v>33.287079388749781</v>
      </c>
      <c r="L7" s="63">
        <v>12.597387442515807</v>
      </c>
    </row>
    <row r="8" spans="2:12" ht="15" customHeight="1" x14ac:dyDescent="0.3">
      <c r="B8" s="503" t="s">
        <v>99</v>
      </c>
      <c r="C8" s="504"/>
      <c r="D8" s="340">
        <v>6955.02766026684</v>
      </c>
      <c r="E8" s="343">
        <v>3110.7061503416858</v>
      </c>
      <c r="F8" s="344">
        <v>3844.3215099251547</v>
      </c>
      <c r="G8" s="345">
        <v>5901.1014530259126</v>
      </c>
      <c r="H8" s="343">
        <v>2358.547010907228</v>
      </c>
      <c r="I8" s="344">
        <v>3542.5544421186842</v>
      </c>
      <c r="J8" s="107">
        <v>17.859821859197229</v>
      </c>
      <c r="K8" s="64">
        <v>31.890784281850532</v>
      </c>
      <c r="L8" s="65">
        <v>8.5183466545681004</v>
      </c>
    </row>
    <row r="9" spans="2:12" ht="15" customHeight="1" x14ac:dyDescent="0.3">
      <c r="B9" s="499" t="s">
        <v>7</v>
      </c>
      <c r="C9" s="500"/>
      <c r="D9" s="346">
        <v>9781.7813535972418</v>
      </c>
      <c r="E9" s="347">
        <v>4409.6647774094317</v>
      </c>
      <c r="F9" s="348">
        <v>5372.1165761878101</v>
      </c>
      <c r="G9" s="346">
        <v>8728.9154896774835</v>
      </c>
      <c r="H9" s="347">
        <v>3914.6123193838712</v>
      </c>
      <c r="I9" s="348">
        <v>4814.3031702936123</v>
      </c>
      <c r="J9" s="113">
        <v>12.06181758965179</v>
      </c>
      <c r="K9" s="66">
        <v>12.646270374571289</v>
      </c>
      <c r="L9" s="67">
        <v>11.586586597540308</v>
      </c>
    </row>
    <row r="10" spans="2:12" ht="15" customHeight="1" x14ac:dyDescent="0.3">
      <c r="B10" s="501" t="s">
        <v>8</v>
      </c>
      <c r="C10" s="502"/>
      <c r="D10" s="349">
        <v>7787.7240127422538</v>
      </c>
      <c r="E10" s="350">
        <v>3482.7641437240841</v>
      </c>
      <c r="F10" s="351">
        <v>4304.9598690181701</v>
      </c>
      <c r="G10" s="349">
        <v>6967.3403676788639</v>
      </c>
      <c r="H10" s="350">
        <v>2702.9403899341496</v>
      </c>
      <c r="I10" s="351">
        <v>4264.3999777447143</v>
      </c>
      <c r="J10" s="114">
        <v>11.774703140227047</v>
      </c>
      <c r="K10" s="68">
        <v>28.850941615065839</v>
      </c>
      <c r="L10" s="69">
        <v>0.95112774329640815</v>
      </c>
    </row>
    <row r="11" spans="2:12" ht="15" customHeight="1" x14ac:dyDescent="0.3">
      <c r="B11" s="499" t="s">
        <v>9</v>
      </c>
      <c r="C11" s="500"/>
      <c r="D11" s="352">
        <v>6398.7597218527517</v>
      </c>
      <c r="E11" s="353">
        <v>2216.8255630021827</v>
      </c>
      <c r="F11" s="354">
        <v>4181.9341588505686</v>
      </c>
      <c r="G11" s="352">
        <v>5610.6651376146792</v>
      </c>
      <c r="H11" s="353">
        <v>1869.2660550458716</v>
      </c>
      <c r="I11" s="354">
        <v>3741.3990825688074</v>
      </c>
      <c r="J11" s="115">
        <v>14.04636642729891</v>
      </c>
      <c r="K11" s="70">
        <v>18.593367542202653</v>
      </c>
      <c r="L11" s="71">
        <v>11.774608015868067</v>
      </c>
    </row>
    <row r="12" spans="2:12" ht="15" customHeight="1" x14ac:dyDescent="0.3">
      <c r="B12" s="501" t="s">
        <v>10</v>
      </c>
      <c r="C12" s="502"/>
      <c r="D12" s="349">
        <v>6580.8113635660193</v>
      </c>
      <c r="E12" s="350">
        <v>2702.3230454585496</v>
      </c>
      <c r="F12" s="351">
        <v>3878.4883181074692</v>
      </c>
      <c r="G12" s="349">
        <v>5522.6682067571473</v>
      </c>
      <c r="H12" s="350">
        <v>1937.1450572721146</v>
      </c>
      <c r="I12" s="351">
        <v>3585.5231494850323</v>
      </c>
      <c r="J12" s="114">
        <v>19.159998703420253</v>
      </c>
      <c r="K12" s="68">
        <v>39.500293760342224</v>
      </c>
      <c r="L12" s="69">
        <v>8.1707788907879131</v>
      </c>
    </row>
    <row r="13" spans="2:12" ht="15" customHeight="1" x14ac:dyDescent="0.3">
      <c r="B13" s="499" t="s">
        <v>11</v>
      </c>
      <c r="C13" s="500"/>
      <c r="D13" s="352">
        <v>6539.1759540695712</v>
      </c>
      <c r="E13" s="353">
        <v>3254.8125633232016</v>
      </c>
      <c r="F13" s="354">
        <v>3284.3633907463695</v>
      </c>
      <c r="G13" s="352">
        <v>5934.0743482089301</v>
      </c>
      <c r="H13" s="353">
        <v>2713.9350782489587</v>
      </c>
      <c r="I13" s="354">
        <v>3220.1392699599714</v>
      </c>
      <c r="J13" s="115">
        <v>10.197068158461439</v>
      </c>
      <c r="K13" s="70">
        <v>19.929639784280294</v>
      </c>
      <c r="L13" s="71">
        <v>1.9944516495150362</v>
      </c>
    </row>
    <row r="14" spans="2:12" ht="15" customHeight="1" x14ac:dyDescent="0.3">
      <c r="B14" s="501" t="s">
        <v>12</v>
      </c>
      <c r="C14" s="502"/>
      <c r="D14" s="349">
        <v>6498.4709480122328</v>
      </c>
      <c r="E14" s="350">
        <v>2473.8907160579311</v>
      </c>
      <c r="F14" s="351">
        <v>4024.5802319543013</v>
      </c>
      <c r="G14" s="349">
        <v>5627.5635175157913</v>
      </c>
      <c r="H14" s="350">
        <v>1760.4173054792989</v>
      </c>
      <c r="I14" s="351">
        <v>3867.1462120364927</v>
      </c>
      <c r="J14" s="114">
        <v>15.475745902924812</v>
      </c>
      <c r="K14" s="68">
        <v>40.528652402924365</v>
      </c>
      <c r="L14" s="69">
        <v>4.0710645857608192</v>
      </c>
    </row>
    <row r="15" spans="2:12" ht="15" customHeight="1" x14ac:dyDescent="0.3">
      <c r="B15" s="499" t="s">
        <v>13</v>
      </c>
      <c r="C15" s="500"/>
      <c r="D15" s="352">
        <v>6609.4641500907001</v>
      </c>
      <c r="E15" s="353">
        <v>3413.3206123640289</v>
      </c>
      <c r="F15" s="354">
        <v>3196.1435377266707</v>
      </c>
      <c r="G15" s="352">
        <v>5230.3927328833961</v>
      </c>
      <c r="H15" s="353">
        <v>2365.4914142368862</v>
      </c>
      <c r="I15" s="354">
        <v>2864.9013186465099</v>
      </c>
      <c r="J15" s="115">
        <v>26.366498418696242</v>
      </c>
      <c r="K15" s="70">
        <v>44.296470146571011</v>
      </c>
      <c r="L15" s="71">
        <v>11.562081280923575</v>
      </c>
    </row>
    <row r="16" spans="2:12" ht="15" customHeight="1" x14ac:dyDescent="0.3">
      <c r="B16" s="507" t="s">
        <v>14</v>
      </c>
      <c r="C16" s="508"/>
      <c r="D16" s="349">
        <v>6370.9304872802722</v>
      </c>
      <c r="E16" s="350">
        <v>2842.1182861481921</v>
      </c>
      <c r="F16" s="355">
        <v>3528.8122011320802</v>
      </c>
      <c r="G16" s="349">
        <v>5180.271855346813</v>
      </c>
      <c r="H16" s="350">
        <v>2063.8533288234316</v>
      </c>
      <c r="I16" s="355">
        <v>3116.4185265233818</v>
      </c>
      <c r="J16" s="114">
        <v>22.984481609869992</v>
      </c>
      <c r="K16" s="68">
        <v>37.709315214198689</v>
      </c>
      <c r="L16" s="69">
        <v>13.232936176539708</v>
      </c>
    </row>
    <row r="17" spans="2:12" ht="15" customHeight="1" x14ac:dyDescent="0.3">
      <c r="B17" s="503" t="s">
        <v>82</v>
      </c>
      <c r="C17" s="504"/>
      <c r="D17" s="345">
        <v>4420.8708768308661</v>
      </c>
      <c r="E17" s="343">
        <v>1992.947776498763</v>
      </c>
      <c r="F17" s="344">
        <v>2427.9231003321029</v>
      </c>
      <c r="G17" s="345">
        <v>3666.4300329895186</v>
      </c>
      <c r="H17" s="343">
        <v>1453.2091702509708</v>
      </c>
      <c r="I17" s="344">
        <v>2213.220862738548</v>
      </c>
      <c r="J17" s="107">
        <v>20.576987343358482</v>
      </c>
      <c r="K17" s="64">
        <v>37.141150585677821</v>
      </c>
      <c r="L17" s="65">
        <v>9.7008952521752025</v>
      </c>
    </row>
    <row r="18" spans="2:12" ht="15" customHeight="1" x14ac:dyDescent="0.3">
      <c r="B18" s="499" t="s">
        <v>15</v>
      </c>
      <c r="C18" s="500"/>
      <c r="D18" s="346">
        <v>6157.8089469341758</v>
      </c>
      <c r="E18" s="347">
        <v>3088.9662527921437</v>
      </c>
      <c r="F18" s="348">
        <v>3068.8426941420321</v>
      </c>
      <c r="G18" s="346">
        <v>4674.8400312332051</v>
      </c>
      <c r="H18" s="347">
        <v>2159.9586261446261</v>
      </c>
      <c r="I18" s="348">
        <v>2514.8814050885785</v>
      </c>
      <c r="J18" s="113">
        <v>31.722345701522737</v>
      </c>
      <c r="K18" s="66">
        <v>43.010436190888093</v>
      </c>
      <c r="L18" s="67">
        <v>22.027332498962991</v>
      </c>
    </row>
    <row r="19" spans="2:12" ht="15" customHeight="1" x14ac:dyDescent="0.3">
      <c r="B19" s="501" t="s">
        <v>16</v>
      </c>
      <c r="C19" s="502"/>
      <c r="D19" s="349">
        <v>3377.2890042937393</v>
      </c>
      <c r="E19" s="350">
        <v>831.59377492659917</v>
      </c>
      <c r="F19" s="351">
        <v>2545.6952293671402</v>
      </c>
      <c r="G19" s="349">
        <v>3235.0887946740222</v>
      </c>
      <c r="H19" s="350">
        <v>851.33915649316373</v>
      </c>
      <c r="I19" s="351">
        <v>2383.7496381808587</v>
      </c>
      <c r="J19" s="114">
        <v>4.3955581637766326</v>
      </c>
      <c r="K19" s="68">
        <v>-2.3193320095718066</v>
      </c>
      <c r="L19" s="69">
        <v>6.7937332256867835</v>
      </c>
    </row>
    <row r="20" spans="2:12" ht="15" customHeight="1" x14ac:dyDescent="0.3">
      <c r="B20" s="499" t="s">
        <v>17</v>
      </c>
      <c r="C20" s="500"/>
      <c r="D20" s="346">
        <v>4171.866563004819</v>
      </c>
      <c r="E20" s="347">
        <v>1902.2098345816819</v>
      </c>
      <c r="F20" s="348">
        <v>2269.6567284231373</v>
      </c>
      <c r="G20" s="346">
        <v>3498.5079226249682</v>
      </c>
      <c r="H20" s="347">
        <v>1375.3849151770439</v>
      </c>
      <c r="I20" s="348">
        <v>2123.1230074479245</v>
      </c>
      <c r="J20" s="113">
        <v>19.247023453204662</v>
      </c>
      <c r="K20" s="66">
        <v>38.30381688727649</v>
      </c>
      <c r="L20" s="67">
        <v>6.9018008123491654</v>
      </c>
    </row>
    <row r="21" spans="2:12" ht="15" customHeight="1" x14ac:dyDescent="0.3">
      <c r="B21" s="503" t="s">
        <v>83</v>
      </c>
      <c r="C21" s="504"/>
      <c r="D21" s="345">
        <v>4332.3092201222735</v>
      </c>
      <c r="E21" s="343">
        <v>1911.6779939794558</v>
      </c>
      <c r="F21" s="344">
        <v>2420.6312261428175</v>
      </c>
      <c r="G21" s="345">
        <v>3821.5341472902887</v>
      </c>
      <c r="H21" s="343">
        <v>1685.053162387117</v>
      </c>
      <c r="I21" s="344">
        <v>2136.4809849031717</v>
      </c>
      <c r="J21" s="107">
        <v>13.365707413452183</v>
      </c>
      <c r="K21" s="64">
        <v>13.449120576783018</v>
      </c>
      <c r="L21" s="65">
        <v>13.29991903731003</v>
      </c>
    </row>
    <row r="22" spans="2:12" ht="15" customHeight="1" x14ac:dyDescent="0.3">
      <c r="B22" s="503" t="s">
        <v>84</v>
      </c>
      <c r="C22" s="504"/>
      <c r="D22" s="345">
        <v>7890.0403894924702</v>
      </c>
      <c r="E22" s="343">
        <v>2917.3258582997369</v>
      </c>
      <c r="F22" s="344">
        <v>4972.7145311927334</v>
      </c>
      <c r="G22" s="345">
        <v>6447.5212047417317</v>
      </c>
      <c r="H22" s="343">
        <v>2060.7226267344417</v>
      </c>
      <c r="I22" s="344">
        <v>4386.7985780072904</v>
      </c>
      <c r="J22" s="107">
        <v>22.373236767175882</v>
      </c>
      <c r="K22" s="64">
        <v>41.568099483758552</v>
      </c>
      <c r="L22" s="65">
        <v>13.356345014855824</v>
      </c>
    </row>
    <row r="23" spans="2:12" ht="15" customHeight="1" x14ac:dyDescent="0.3">
      <c r="B23" s="503" t="s">
        <v>85</v>
      </c>
      <c r="C23" s="504"/>
      <c r="D23" s="345">
        <v>6640.1414156871742</v>
      </c>
      <c r="E23" s="343">
        <v>2577.9718777405665</v>
      </c>
      <c r="F23" s="344">
        <v>4062.1695379466082</v>
      </c>
      <c r="G23" s="345">
        <v>5593.1587152170778</v>
      </c>
      <c r="H23" s="343">
        <v>1991.2242692286623</v>
      </c>
      <c r="I23" s="344">
        <v>3601.9344459884151</v>
      </c>
      <c r="J23" s="107">
        <v>18.718987852456493</v>
      </c>
      <c r="K23" s="64">
        <v>29.466676234274296</v>
      </c>
      <c r="L23" s="65">
        <v>12.777442201114212</v>
      </c>
    </row>
    <row r="24" spans="2:12" ht="15" customHeight="1" x14ac:dyDescent="0.3">
      <c r="B24" s="499" t="s">
        <v>86</v>
      </c>
      <c r="C24" s="500"/>
      <c r="D24" s="346">
        <v>5466.6801458035698</v>
      </c>
      <c r="E24" s="347">
        <v>2584.5609202944302</v>
      </c>
      <c r="F24" s="348">
        <v>2882.1192255091396</v>
      </c>
      <c r="G24" s="346">
        <v>5040.8405019901629</v>
      </c>
      <c r="H24" s="347">
        <v>2047.3567577313891</v>
      </c>
      <c r="I24" s="348">
        <v>2993.4837442587736</v>
      </c>
      <c r="J24" s="113">
        <v>8.4477904755225257</v>
      </c>
      <c r="K24" s="66">
        <v>26.23891320036963</v>
      </c>
      <c r="L24" s="67">
        <v>-3.7202312844765215</v>
      </c>
    </row>
    <row r="25" spans="2:12" ht="15" customHeight="1" x14ac:dyDescent="0.3">
      <c r="B25" s="501" t="s">
        <v>37</v>
      </c>
      <c r="C25" s="502"/>
      <c r="D25" s="349">
        <v>7882.6349772488138</v>
      </c>
      <c r="E25" s="350">
        <v>2570.9952154849448</v>
      </c>
      <c r="F25" s="351">
        <v>5311.6397617638686</v>
      </c>
      <c r="G25" s="349">
        <v>6176.7851216304261</v>
      </c>
      <c r="H25" s="350">
        <v>1931.909907030677</v>
      </c>
      <c r="I25" s="351">
        <v>4244.8752145997487</v>
      </c>
      <c r="J25" s="114">
        <v>27.617115085397547</v>
      </c>
      <c r="K25" s="68">
        <v>33.080492321535552</v>
      </c>
      <c r="L25" s="69">
        <v>25.130645619336672</v>
      </c>
    </row>
    <row r="26" spans="2:12" ht="15" customHeight="1" x14ac:dyDescent="0.3">
      <c r="B26" s="503" t="s">
        <v>87</v>
      </c>
      <c r="C26" s="504"/>
      <c r="D26" s="345">
        <v>5423.4490214052767</v>
      </c>
      <c r="E26" s="343">
        <v>2059.8149818670545</v>
      </c>
      <c r="F26" s="344">
        <v>3363.6340395382217</v>
      </c>
      <c r="G26" s="345">
        <v>4526.6701534427002</v>
      </c>
      <c r="H26" s="343">
        <v>1657.4463539863427</v>
      </c>
      <c r="I26" s="344">
        <v>2869.2237994563575</v>
      </c>
      <c r="J26" s="107">
        <v>19.811005387272207</v>
      </c>
      <c r="K26" s="64">
        <v>24.276419379304219</v>
      </c>
      <c r="L26" s="65">
        <v>17.231497946432132</v>
      </c>
    </row>
    <row r="27" spans="2:12" ht="15" customHeight="1" x14ac:dyDescent="0.3">
      <c r="B27" s="503" t="s">
        <v>88</v>
      </c>
      <c r="C27" s="504"/>
      <c r="D27" s="345">
        <v>4570.5948065567791</v>
      </c>
      <c r="E27" s="343">
        <v>1747.2585094498781</v>
      </c>
      <c r="F27" s="344">
        <v>2823.3362971069014</v>
      </c>
      <c r="G27" s="345">
        <v>3759.2743747535242</v>
      </c>
      <c r="H27" s="343">
        <v>1343.5806194227648</v>
      </c>
      <c r="I27" s="344">
        <v>2415.6937553307594</v>
      </c>
      <c r="J27" s="107">
        <v>21.581836038675654</v>
      </c>
      <c r="K27" s="64">
        <v>30.044932487977032</v>
      </c>
      <c r="L27" s="65">
        <v>16.874760754610932</v>
      </c>
    </row>
    <row r="28" spans="2:12" ht="15" customHeight="1" x14ac:dyDescent="0.3">
      <c r="B28" s="499" t="s">
        <v>23</v>
      </c>
      <c r="C28" s="500"/>
      <c r="D28" s="346">
        <v>4935.5596646600025</v>
      </c>
      <c r="E28" s="347">
        <v>1626.6492415921698</v>
      </c>
      <c r="F28" s="348">
        <v>3308.9104230678327</v>
      </c>
      <c r="G28" s="346">
        <v>4088.3761306040155</v>
      </c>
      <c r="H28" s="347">
        <v>1190.1094900730868</v>
      </c>
      <c r="I28" s="348">
        <v>2898.2666405309287</v>
      </c>
      <c r="J28" s="113">
        <v>20.721761085392703</v>
      </c>
      <c r="K28" s="66">
        <v>36.68063780352464</v>
      </c>
      <c r="L28" s="67">
        <v>14.168599147995534</v>
      </c>
    </row>
    <row r="29" spans="2:12" ht="15" customHeight="1" x14ac:dyDescent="0.3">
      <c r="B29" s="501" t="s">
        <v>24</v>
      </c>
      <c r="C29" s="502"/>
      <c r="D29" s="349">
        <v>7198.8064155165976</v>
      </c>
      <c r="E29" s="350">
        <v>2610.9660574412533</v>
      </c>
      <c r="F29" s="351">
        <v>4587.8403580753447</v>
      </c>
      <c r="G29" s="349">
        <v>5822.7085633972492</v>
      </c>
      <c r="H29" s="350">
        <v>2158.4178295351871</v>
      </c>
      <c r="I29" s="351">
        <v>3664.2907338620621</v>
      </c>
      <c r="J29" s="114">
        <v>23.633294318897981</v>
      </c>
      <c r="K29" s="68">
        <v>20.966664642661975</v>
      </c>
      <c r="L29" s="69">
        <v>25.204048785721938</v>
      </c>
    </row>
    <row r="30" spans="2:12" ht="15" customHeight="1" x14ac:dyDescent="0.3">
      <c r="B30" s="499" t="s">
        <v>25</v>
      </c>
      <c r="C30" s="500"/>
      <c r="D30" s="346">
        <v>4280.0279628493572</v>
      </c>
      <c r="E30" s="347">
        <v>1783.3449845205655</v>
      </c>
      <c r="F30" s="348">
        <v>2496.6829783287917</v>
      </c>
      <c r="G30" s="346">
        <v>3746.6182966199603</v>
      </c>
      <c r="H30" s="347">
        <v>1388.3407901180565</v>
      </c>
      <c r="I30" s="348">
        <v>2358.2775065019041</v>
      </c>
      <c r="J30" s="113">
        <v>14.237096602838253</v>
      </c>
      <c r="K30" s="66">
        <v>28.451529855931135</v>
      </c>
      <c r="L30" s="67">
        <v>5.8689221877109841</v>
      </c>
    </row>
    <row r="31" spans="2:12" ht="15" customHeight="1" x14ac:dyDescent="0.3">
      <c r="B31" s="501" t="s">
        <v>26</v>
      </c>
      <c r="C31" s="502"/>
      <c r="D31" s="349">
        <v>5943.5569902603247</v>
      </c>
      <c r="E31" s="350">
        <v>872.83004752074703</v>
      </c>
      <c r="F31" s="351">
        <v>5070.7269427395777</v>
      </c>
      <c r="G31" s="349">
        <v>4653.424086678705</v>
      </c>
      <c r="H31" s="350">
        <v>638.9776357827476</v>
      </c>
      <c r="I31" s="351">
        <v>4014.4464508959577</v>
      </c>
      <c r="J31" s="114">
        <v>27.724378426519646</v>
      </c>
      <c r="K31" s="68">
        <v>36.597902436996911</v>
      </c>
      <c r="L31" s="69">
        <v>26.311983601322563</v>
      </c>
    </row>
    <row r="32" spans="2:12" ht="15" customHeight="1" x14ac:dyDescent="0.3">
      <c r="B32" s="499" t="s">
        <v>27</v>
      </c>
      <c r="C32" s="500"/>
      <c r="D32" s="346">
        <v>3533.0391306898555</v>
      </c>
      <c r="E32" s="347">
        <v>1336.2970881760523</v>
      </c>
      <c r="F32" s="348">
        <v>2196.742042513803</v>
      </c>
      <c r="G32" s="346">
        <v>2719.189615971799</v>
      </c>
      <c r="H32" s="347">
        <v>976.28735609589899</v>
      </c>
      <c r="I32" s="348">
        <v>1742.9022598759002</v>
      </c>
      <c r="J32" s="113">
        <v>29.929855201627731</v>
      </c>
      <c r="K32" s="66">
        <v>36.875386107611355</v>
      </c>
      <c r="L32" s="67">
        <v>26.039313453539126</v>
      </c>
    </row>
    <row r="33" spans="2:12" ht="15" customHeight="1" x14ac:dyDescent="0.3">
      <c r="B33" s="501" t="s">
        <v>28</v>
      </c>
      <c r="C33" s="502"/>
      <c r="D33" s="349">
        <v>5341.3741115657976</v>
      </c>
      <c r="E33" s="350">
        <v>1148.682604637806</v>
      </c>
      <c r="F33" s="351">
        <v>4192.6915069279921</v>
      </c>
      <c r="G33" s="349">
        <v>4461.4959817471045</v>
      </c>
      <c r="H33" s="350">
        <v>348.7814448271352</v>
      </c>
      <c r="I33" s="351">
        <v>4112.7145369199689</v>
      </c>
      <c r="J33" s="114">
        <v>19.72159413386127</v>
      </c>
      <c r="K33" s="68">
        <v>229.34166128221696</v>
      </c>
      <c r="L33" s="69">
        <v>1.9446273085590424</v>
      </c>
    </row>
    <row r="34" spans="2:12" ht="15" customHeight="1" x14ac:dyDescent="0.3">
      <c r="B34" s="499" t="s">
        <v>29</v>
      </c>
      <c r="C34" s="500"/>
      <c r="D34" s="346">
        <v>5351.1030339744557</v>
      </c>
      <c r="E34" s="347">
        <v>3609.4704427280531</v>
      </c>
      <c r="F34" s="348">
        <v>1741.6325912464031</v>
      </c>
      <c r="G34" s="346">
        <v>4418.4865413915695</v>
      </c>
      <c r="H34" s="347">
        <v>3174.2001015744031</v>
      </c>
      <c r="I34" s="348">
        <v>1244.2864398171662</v>
      </c>
      <c r="J34" s="113">
        <v>21.107147975812676</v>
      </c>
      <c r="K34" s="66">
        <v>13.71275682770459</v>
      </c>
      <c r="L34" s="67">
        <v>39.970390700578264</v>
      </c>
    </row>
    <row r="35" spans="2:12" ht="15" customHeight="1" x14ac:dyDescent="0.3">
      <c r="B35" s="501" t="s">
        <v>30</v>
      </c>
      <c r="C35" s="502"/>
      <c r="D35" s="349">
        <v>3306.8262341547907</v>
      </c>
      <c r="E35" s="350">
        <v>1711.4276124134444</v>
      </c>
      <c r="F35" s="351">
        <v>1595.3986217413465</v>
      </c>
      <c r="G35" s="349">
        <v>2817.6915862808146</v>
      </c>
      <c r="H35" s="350">
        <v>1427.6862272240085</v>
      </c>
      <c r="I35" s="351">
        <v>1390.0053590568059</v>
      </c>
      <c r="J35" s="114">
        <v>17.359410456969307</v>
      </c>
      <c r="K35" s="68">
        <v>19.874211838629442</v>
      </c>
      <c r="L35" s="69">
        <v>14.776436748697936</v>
      </c>
    </row>
    <row r="36" spans="2:12" ht="15" customHeight="1" x14ac:dyDescent="0.3">
      <c r="B36" s="499" t="s">
        <v>31</v>
      </c>
      <c r="C36" s="500"/>
      <c r="D36" s="346">
        <v>3180.8014067934678</v>
      </c>
      <c r="E36" s="347">
        <v>1293.0087019485641</v>
      </c>
      <c r="F36" s="348">
        <v>1887.7927048449037</v>
      </c>
      <c r="G36" s="346">
        <v>2409.762760789165</v>
      </c>
      <c r="H36" s="347">
        <v>760.29948067679538</v>
      </c>
      <c r="I36" s="348">
        <v>1649.4632801123696</v>
      </c>
      <c r="J36" s="113">
        <v>31.996454528652357</v>
      </c>
      <c r="K36" s="66">
        <v>70.065708949000879</v>
      </c>
      <c r="L36" s="67">
        <v>14.448907569272954</v>
      </c>
    </row>
    <row r="37" spans="2:12" ht="15" customHeight="1" x14ac:dyDescent="0.3">
      <c r="B37" s="503" t="s">
        <v>105</v>
      </c>
      <c r="C37" s="504"/>
      <c r="D37" s="345">
        <v>6125.056038441282</v>
      </c>
      <c r="E37" s="343">
        <v>3182.7658398366943</v>
      </c>
      <c r="F37" s="344">
        <v>2942.2901986045881</v>
      </c>
      <c r="G37" s="345">
        <v>5020.9555464697369</v>
      </c>
      <c r="H37" s="343">
        <v>2524.8044681655329</v>
      </c>
      <c r="I37" s="344">
        <v>2496.151078304204</v>
      </c>
      <c r="J37" s="107">
        <v>21.989847983176123</v>
      </c>
      <c r="K37" s="64">
        <v>26.059894140999429</v>
      </c>
      <c r="L37" s="65">
        <v>17.873081648706741</v>
      </c>
    </row>
    <row r="38" spans="2:12" ht="15" customHeight="1" x14ac:dyDescent="0.3">
      <c r="B38" s="499" t="s">
        <v>18</v>
      </c>
      <c r="C38" s="500"/>
      <c r="D38" s="346">
        <v>5825.6386356354315</v>
      </c>
      <c r="E38" s="347">
        <v>3885.7009699688329</v>
      </c>
      <c r="F38" s="348">
        <v>1939.9376656665986</v>
      </c>
      <c r="G38" s="346">
        <v>4852.3751408186254</v>
      </c>
      <c r="H38" s="347">
        <v>3262.2981599699588</v>
      </c>
      <c r="I38" s="348">
        <v>1590.0769808486668</v>
      </c>
      <c r="J38" s="113">
        <v>20.057466015552347</v>
      </c>
      <c r="K38" s="66">
        <v>19.109314337001457</v>
      </c>
      <c r="L38" s="67">
        <v>22.002751378188098</v>
      </c>
    </row>
    <row r="39" spans="2:12" ht="15" customHeight="1" x14ac:dyDescent="0.3">
      <c r="B39" s="501" t="s">
        <v>19</v>
      </c>
      <c r="C39" s="502"/>
      <c r="D39" s="349">
        <v>5019.0204037057938</v>
      </c>
      <c r="E39" s="350">
        <v>2461.7316757976737</v>
      </c>
      <c r="F39" s="351">
        <v>2557.2887279081197</v>
      </c>
      <c r="G39" s="349">
        <v>4085.5124256244799</v>
      </c>
      <c r="H39" s="350">
        <v>1567.4840738134192</v>
      </c>
      <c r="I39" s="351">
        <v>2518.0283518110609</v>
      </c>
      <c r="J39" s="114">
        <v>22.849226261712449</v>
      </c>
      <c r="K39" s="68">
        <v>57.049868443556427</v>
      </c>
      <c r="L39" s="69">
        <v>1.559171328187039</v>
      </c>
    </row>
    <row r="40" spans="2:12" ht="15" customHeight="1" x14ac:dyDescent="0.3">
      <c r="B40" s="499" t="s">
        <v>20</v>
      </c>
      <c r="C40" s="500"/>
      <c r="D40" s="346">
        <v>6504.3419036267669</v>
      </c>
      <c r="E40" s="347">
        <v>3916.2268006129748</v>
      </c>
      <c r="F40" s="348">
        <v>2588.1151030137921</v>
      </c>
      <c r="G40" s="346">
        <v>5616.1855505684534</v>
      </c>
      <c r="H40" s="347">
        <v>3599.8268437720717</v>
      </c>
      <c r="I40" s="348">
        <v>2016.358706796382</v>
      </c>
      <c r="J40" s="113">
        <v>15.814227380155147</v>
      </c>
      <c r="K40" s="66">
        <v>8.78931044664815</v>
      </c>
      <c r="L40" s="67">
        <v>28.355886990258021</v>
      </c>
    </row>
    <row r="41" spans="2:12" ht="15" customHeight="1" x14ac:dyDescent="0.3">
      <c r="B41" s="501" t="s">
        <v>21</v>
      </c>
      <c r="C41" s="502"/>
      <c r="D41" s="349">
        <v>5967.5545563198411</v>
      </c>
      <c r="E41" s="350">
        <v>2540.8075421865988</v>
      </c>
      <c r="F41" s="351">
        <v>3426.7470141332419</v>
      </c>
      <c r="G41" s="349">
        <v>4858.2303382799473</v>
      </c>
      <c r="H41" s="350">
        <v>1933.0282684001197</v>
      </c>
      <c r="I41" s="351">
        <v>2925.2020698798274</v>
      </c>
      <c r="J41" s="114">
        <v>22.833915660587003</v>
      </c>
      <c r="K41" s="68">
        <v>31.441820263162036</v>
      </c>
      <c r="L41" s="69">
        <v>17.145651215610513</v>
      </c>
    </row>
    <row r="42" spans="2:12" ht="15" customHeight="1" x14ac:dyDescent="0.3">
      <c r="B42" s="499" t="s">
        <v>22</v>
      </c>
      <c r="C42" s="500"/>
      <c r="D42" s="346">
        <v>7000.1344375975059</v>
      </c>
      <c r="E42" s="347">
        <v>3339.0547473667425</v>
      </c>
      <c r="F42" s="348">
        <v>3661.0796902307638</v>
      </c>
      <c r="G42" s="346">
        <v>5659.6670558884143</v>
      </c>
      <c r="H42" s="347">
        <v>2711.7908666883609</v>
      </c>
      <c r="I42" s="348">
        <v>2947.8761892000534</v>
      </c>
      <c r="J42" s="113">
        <v>23.684562509988048</v>
      </c>
      <c r="K42" s="66">
        <v>23.130982863896001</v>
      </c>
      <c r="L42" s="67">
        <v>24.193807855419056</v>
      </c>
    </row>
    <row r="43" spans="2:12" ht="15" customHeight="1" x14ac:dyDescent="0.3">
      <c r="B43" s="503" t="s">
        <v>89</v>
      </c>
      <c r="C43" s="504"/>
      <c r="D43" s="345">
        <v>7078.7512120359734</v>
      </c>
      <c r="E43" s="343">
        <v>2845.1666751207003</v>
      </c>
      <c r="F43" s="344">
        <v>4233.584536915273</v>
      </c>
      <c r="G43" s="345">
        <v>5646.5031767475539</v>
      </c>
      <c r="H43" s="343">
        <v>2018.0782424412103</v>
      </c>
      <c r="I43" s="344">
        <v>3628.4249343063439</v>
      </c>
      <c r="J43" s="107">
        <v>25.365221455757858</v>
      </c>
      <c r="K43" s="64">
        <v>40.983962627682132</v>
      </c>
      <c r="L43" s="65">
        <v>16.678300187147709</v>
      </c>
    </row>
    <row r="44" spans="2:12" ht="15" customHeight="1" x14ac:dyDescent="0.3">
      <c r="B44" s="499" t="s">
        <v>62</v>
      </c>
      <c r="C44" s="500"/>
      <c r="D44" s="346">
        <v>7486.9835612616389</v>
      </c>
      <c r="E44" s="347">
        <v>3029.6689301994879</v>
      </c>
      <c r="F44" s="348">
        <v>4457.3146310621505</v>
      </c>
      <c r="G44" s="346">
        <v>5795.3216575999777</v>
      </c>
      <c r="H44" s="347">
        <v>2160.5971021091982</v>
      </c>
      <c r="I44" s="348">
        <v>3634.7245554907799</v>
      </c>
      <c r="J44" s="113">
        <v>29.190129618486626</v>
      </c>
      <c r="K44" s="66">
        <v>40.223687574230865</v>
      </c>
      <c r="L44" s="67">
        <v>22.631428131981242</v>
      </c>
    </row>
    <row r="45" spans="2:12" ht="15" customHeight="1" x14ac:dyDescent="0.3">
      <c r="B45" s="501" t="s">
        <v>63</v>
      </c>
      <c r="C45" s="502"/>
      <c r="D45" s="349">
        <v>9909.7576390011618</v>
      </c>
      <c r="E45" s="350">
        <v>2726.3775187759961</v>
      </c>
      <c r="F45" s="351">
        <v>7183.3801202251652</v>
      </c>
      <c r="G45" s="349">
        <v>8324.6462025363926</v>
      </c>
      <c r="H45" s="350">
        <v>2077.411710002325</v>
      </c>
      <c r="I45" s="351">
        <v>6247.2344925340676</v>
      </c>
      <c r="J45" s="114">
        <v>19.041186831241067</v>
      </c>
      <c r="K45" s="68">
        <v>31.239152337932325</v>
      </c>
      <c r="L45" s="69">
        <v>14.984960606326922</v>
      </c>
    </row>
    <row r="46" spans="2:12" ht="15" customHeight="1" x14ac:dyDescent="0.3">
      <c r="B46" s="499" t="s">
        <v>64</v>
      </c>
      <c r="C46" s="500"/>
      <c r="D46" s="346">
        <v>6153.1324703920318</v>
      </c>
      <c r="E46" s="347">
        <v>2737.6294187356107</v>
      </c>
      <c r="F46" s="348">
        <v>3415.5030516564211</v>
      </c>
      <c r="G46" s="346">
        <v>4941.1741099198043</v>
      </c>
      <c r="H46" s="347">
        <v>1901.2233377254881</v>
      </c>
      <c r="I46" s="348">
        <v>3039.950772194316</v>
      </c>
      <c r="J46" s="113">
        <v>24.527740442076784</v>
      </c>
      <c r="K46" s="66">
        <v>43.993047235089676</v>
      </c>
      <c r="L46" s="67">
        <v>12.353893454367411</v>
      </c>
    </row>
    <row r="47" spans="2:12" ht="15" customHeight="1" x14ac:dyDescent="0.3">
      <c r="B47" s="503" t="s">
        <v>90</v>
      </c>
      <c r="C47" s="504"/>
      <c r="D47" s="345">
        <v>5674.6891151829041</v>
      </c>
      <c r="E47" s="343">
        <v>1845.1701879543073</v>
      </c>
      <c r="F47" s="344">
        <v>3829.5189272285966</v>
      </c>
      <c r="G47" s="345">
        <v>4774.74904536752</v>
      </c>
      <c r="H47" s="343">
        <v>1381.4404637239656</v>
      </c>
      <c r="I47" s="344">
        <v>3393.3085816435541</v>
      </c>
      <c r="J47" s="107">
        <v>18.847903026202172</v>
      </c>
      <c r="K47" s="64">
        <v>33.568563858355489</v>
      </c>
      <c r="L47" s="65">
        <v>12.855015542788134</v>
      </c>
    </row>
    <row r="48" spans="2:12" ht="15" customHeight="1" x14ac:dyDescent="0.3">
      <c r="B48" s="499" t="s">
        <v>32</v>
      </c>
      <c r="C48" s="500"/>
      <c r="D48" s="346">
        <v>4720.0193228936032</v>
      </c>
      <c r="E48" s="347">
        <v>1684.0438522335387</v>
      </c>
      <c r="F48" s="348">
        <v>3035.9754706600647</v>
      </c>
      <c r="G48" s="346">
        <v>4140.8564503097223</v>
      </c>
      <c r="H48" s="347">
        <v>1259.0896848909238</v>
      </c>
      <c r="I48" s="348">
        <v>2881.766765418799</v>
      </c>
      <c r="J48" s="113">
        <v>13.986547940838701</v>
      </c>
      <c r="K48" s="66">
        <v>33.750905312152497</v>
      </c>
      <c r="L48" s="67">
        <v>5.3511861921571935</v>
      </c>
    </row>
    <row r="49" spans="2:12" ht="15" customHeight="1" x14ac:dyDescent="0.3">
      <c r="B49" s="501" t="s">
        <v>33</v>
      </c>
      <c r="C49" s="502"/>
      <c r="D49" s="349">
        <v>7290.5251562863741</v>
      </c>
      <c r="E49" s="350">
        <v>2117.8862019430044</v>
      </c>
      <c r="F49" s="351">
        <v>5172.6389543433697</v>
      </c>
      <c r="G49" s="349">
        <v>5846.6881102160478</v>
      </c>
      <c r="H49" s="350">
        <v>1588.3407816458398</v>
      </c>
      <c r="I49" s="351">
        <v>4258.3473285702084</v>
      </c>
      <c r="J49" s="114">
        <v>24.694955825460877</v>
      </c>
      <c r="K49" s="68">
        <v>33.339534337741377</v>
      </c>
      <c r="L49" s="69">
        <v>21.470574268072813</v>
      </c>
    </row>
    <row r="50" spans="2:12" ht="15" customHeight="1" x14ac:dyDescent="0.3">
      <c r="B50" s="503" t="s">
        <v>91</v>
      </c>
      <c r="C50" s="504"/>
      <c r="D50" s="345">
        <v>4558.2841175897429</v>
      </c>
      <c r="E50" s="343">
        <v>1749.9222082179554</v>
      </c>
      <c r="F50" s="344">
        <v>2808.361909371788</v>
      </c>
      <c r="G50" s="345">
        <v>3787.0680511250239</v>
      </c>
      <c r="H50" s="343">
        <v>1235.239714694377</v>
      </c>
      <c r="I50" s="344">
        <v>2551.8283364306467</v>
      </c>
      <c r="J50" s="107">
        <v>20.364462852353917</v>
      </c>
      <c r="K50" s="64">
        <v>41.666608302901039</v>
      </c>
      <c r="L50" s="65">
        <v>10.05293221643451</v>
      </c>
    </row>
    <row r="51" spans="2:12" ht="15" customHeight="1" x14ac:dyDescent="0.3">
      <c r="B51" s="499" t="s">
        <v>92</v>
      </c>
      <c r="C51" s="500"/>
      <c r="D51" s="346">
        <v>5042.4593509314727</v>
      </c>
      <c r="E51" s="347">
        <v>1773.6065527520996</v>
      </c>
      <c r="F51" s="348">
        <v>3268.8527981793732</v>
      </c>
      <c r="G51" s="346">
        <v>4182.3251303188263</v>
      </c>
      <c r="H51" s="347">
        <v>1382.7433628318583</v>
      </c>
      <c r="I51" s="348">
        <v>2799.5817674869681</v>
      </c>
      <c r="J51" s="113">
        <v>20.565933871981802</v>
      </c>
      <c r="K51" s="66">
        <v>28.267225895031846</v>
      </c>
      <c r="L51" s="67">
        <v>16.762183414047733</v>
      </c>
    </row>
    <row r="52" spans="2:12" ht="15" customHeight="1" x14ac:dyDescent="0.3">
      <c r="B52" s="501" t="s">
        <v>34</v>
      </c>
      <c r="C52" s="502"/>
      <c r="D52" s="349">
        <v>5086.7430441898523</v>
      </c>
      <c r="E52" s="350">
        <v>2252.0458265139118</v>
      </c>
      <c r="F52" s="351">
        <v>2834.6972176759409</v>
      </c>
      <c r="G52" s="349">
        <v>4503.2330062034325</v>
      </c>
      <c r="H52" s="350">
        <v>1503.2658286014375</v>
      </c>
      <c r="I52" s="351">
        <v>2999.9671776019954</v>
      </c>
      <c r="J52" s="114">
        <v>12.957580413507475</v>
      </c>
      <c r="K52" s="68">
        <v>49.810218769430911</v>
      </c>
      <c r="L52" s="69">
        <v>-5.5090589377101793</v>
      </c>
    </row>
    <row r="53" spans="2:12" ht="15" customHeight="1" x14ac:dyDescent="0.3">
      <c r="B53" s="499" t="s">
        <v>35</v>
      </c>
      <c r="C53" s="500"/>
      <c r="D53" s="346">
        <v>3747.5548234325129</v>
      </c>
      <c r="E53" s="347">
        <v>1585.5039637599093</v>
      </c>
      <c r="F53" s="348">
        <v>2162.0508596726036</v>
      </c>
      <c r="G53" s="346">
        <v>3002.6522282840219</v>
      </c>
      <c r="H53" s="347">
        <v>1051.2718327859391</v>
      </c>
      <c r="I53" s="348">
        <v>1951.3803954980829</v>
      </c>
      <c r="J53" s="113">
        <v>24.808154208860657</v>
      </c>
      <c r="K53" s="66">
        <v>50.817696652084756</v>
      </c>
      <c r="L53" s="67">
        <v>10.795971132053308</v>
      </c>
    </row>
    <row r="54" spans="2:12" ht="15" customHeight="1" x14ac:dyDescent="0.3">
      <c r="B54" s="501" t="s">
        <v>36</v>
      </c>
      <c r="C54" s="502"/>
      <c r="D54" s="349">
        <v>4061.035304114369</v>
      </c>
      <c r="E54" s="350">
        <v>1602.267128890978</v>
      </c>
      <c r="F54" s="351">
        <v>2458.7681752233907</v>
      </c>
      <c r="G54" s="349">
        <v>3324.6885375458169</v>
      </c>
      <c r="H54" s="350">
        <v>1026.4748763461128</v>
      </c>
      <c r="I54" s="351">
        <v>2298.2136611997039</v>
      </c>
      <c r="J54" s="114">
        <v>22.147842068601729</v>
      </c>
      <c r="K54" s="68">
        <v>56.09413983852015</v>
      </c>
      <c r="L54" s="69">
        <v>6.9860568986381715</v>
      </c>
    </row>
    <row r="55" spans="2:12" ht="15" customHeight="1" x14ac:dyDescent="0.3">
      <c r="B55" s="503" t="s">
        <v>93</v>
      </c>
      <c r="C55" s="504"/>
      <c r="D55" s="345">
        <v>3972.8215839688028</v>
      </c>
      <c r="E55" s="343">
        <v>1986.1007060037607</v>
      </c>
      <c r="F55" s="344">
        <v>1986.7208779650421</v>
      </c>
      <c r="G55" s="345">
        <v>3200.9761644090431</v>
      </c>
      <c r="H55" s="343">
        <v>1476.6899163854491</v>
      </c>
      <c r="I55" s="344">
        <v>1724.286248023594</v>
      </c>
      <c r="J55" s="107">
        <v>24.112813714195713</v>
      </c>
      <c r="K55" s="64">
        <v>34.496801526566664</v>
      </c>
      <c r="L55" s="65">
        <v>15.219899262216764</v>
      </c>
    </row>
    <row r="56" spans="2:12" ht="15" customHeight="1" x14ac:dyDescent="0.3">
      <c r="B56" s="503" t="s">
        <v>94</v>
      </c>
      <c r="C56" s="504"/>
      <c r="D56" s="345">
        <v>8527.5040251424598</v>
      </c>
      <c r="E56" s="343">
        <v>3404.4602889777252</v>
      </c>
      <c r="F56" s="344">
        <v>5123.0437361647346</v>
      </c>
      <c r="G56" s="345">
        <v>7273.7369804635273</v>
      </c>
      <c r="H56" s="343">
        <v>2582.0257206583183</v>
      </c>
      <c r="I56" s="344">
        <v>4691.711259805209</v>
      </c>
      <c r="J56" s="107">
        <v>17.236903782009378</v>
      </c>
      <c r="K56" s="64">
        <v>31.852299601017041</v>
      </c>
      <c r="L56" s="65">
        <v>9.1935000360067693</v>
      </c>
    </row>
    <row r="57" spans="2:12" ht="15" customHeight="1" x14ac:dyDescent="0.3">
      <c r="B57" s="503" t="s">
        <v>95</v>
      </c>
      <c r="C57" s="504"/>
      <c r="D57" s="345">
        <v>6574.4615425752372</v>
      </c>
      <c r="E57" s="343">
        <v>2590.3445325347275</v>
      </c>
      <c r="F57" s="344">
        <v>3984.1170100405097</v>
      </c>
      <c r="G57" s="345">
        <v>5568.5507212034845</v>
      </c>
      <c r="H57" s="343">
        <v>2149.5621325010411</v>
      </c>
      <c r="I57" s="344">
        <v>3418.9885887024429</v>
      </c>
      <c r="J57" s="107">
        <v>18.064140415234533</v>
      </c>
      <c r="K57" s="64">
        <v>20.505683151425394</v>
      </c>
      <c r="L57" s="65">
        <v>16.529111071193761</v>
      </c>
    </row>
    <row r="58" spans="2:12" ht="15" customHeight="1" x14ac:dyDescent="0.3">
      <c r="B58" s="503" t="s">
        <v>96</v>
      </c>
      <c r="C58" s="504"/>
      <c r="D58" s="345">
        <v>6229.2186917950912</v>
      </c>
      <c r="E58" s="343">
        <v>2476.5110856638294</v>
      </c>
      <c r="F58" s="344">
        <v>3752.7076061312619</v>
      </c>
      <c r="G58" s="345">
        <v>4989.9295416373379</v>
      </c>
      <c r="H58" s="343">
        <v>1547.1569249210741</v>
      </c>
      <c r="I58" s="344">
        <v>3442.7726167162641</v>
      </c>
      <c r="J58" s="107">
        <v>24.835804590361153</v>
      </c>
      <c r="K58" s="64">
        <v>60.068513140007759</v>
      </c>
      <c r="L58" s="65">
        <v>9.0024821247304878</v>
      </c>
    </row>
    <row r="59" spans="2:12" ht="15" customHeight="1" x14ac:dyDescent="0.3">
      <c r="B59" s="503" t="s">
        <v>97</v>
      </c>
      <c r="C59" s="504"/>
      <c r="D59" s="345">
        <v>7690.3136611077507</v>
      </c>
      <c r="E59" s="343">
        <v>1872.1737377228608</v>
      </c>
      <c r="F59" s="344">
        <v>5818.1399233848897</v>
      </c>
      <c r="G59" s="345">
        <v>6805.2930056710775</v>
      </c>
      <c r="H59" s="343">
        <v>1105.1330522029955</v>
      </c>
      <c r="I59" s="344">
        <v>5700.1599534680818</v>
      </c>
      <c r="J59" s="107">
        <v>13.004886853500002</v>
      </c>
      <c r="K59" s="64">
        <v>69.40708939894887</v>
      </c>
      <c r="L59" s="65">
        <v>2.0697659518313474</v>
      </c>
    </row>
    <row r="60" spans="2:12" ht="15" customHeight="1" x14ac:dyDescent="0.3">
      <c r="B60" s="497" t="s">
        <v>98</v>
      </c>
      <c r="C60" s="498"/>
      <c r="D60" s="356">
        <v>6802.1353538832445</v>
      </c>
      <c r="E60" s="357">
        <v>3358.0161873600828</v>
      </c>
      <c r="F60" s="358">
        <v>3444.1191665231618</v>
      </c>
      <c r="G60" s="356">
        <v>6581.2565812565808</v>
      </c>
      <c r="H60" s="357">
        <v>3276.0032760032759</v>
      </c>
      <c r="I60" s="358">
        <v>3305.2533052533054</v>
      </c>
      <c r="J60" s="122">
        <v>3.3561793238046129</v>
      </c>
      <c r="K60" s="123">
        <v>2.5034441191665291</v>
      </c>
      <c r="L60" s="124">
        <v>4.2013681991980976</v>
      </c>
    </row>
    <row r="61" spans="2:12" s="317" customFormat="1" ht="15" customHeight="1" x14ac:dyDescent="0.2"/>
    <row r="62" spans="2:12" s="317" customFormat="1" ht="15" customHeight="1" x14ac:dyDescent="0.2">
      <c r="B62" s="303" t="s">
        <v>129</v>
      </c>
      <c r="H62" s="318"/>
    </row>
  </sheetData>
  <mergeCells count="66">
    <mergeCell ref="B13:C13"/>
    <mergeCell ref="B14:C14"/>
    <mergeCell ref="B15:C15"/>
    <mergeCell ref="B21:C21"/>
    <mergeCell ref="D4:F4"/>
    <mergeCell ref="B10:C10"/>
    <mergeCell ref="B11:C11"/>
    <mergeCell ref="B16:C16"/>
    <mergeCell ref="B17:C17"/>
    <mergeCell ref="B18:C18"/>
    <mergeCell ref="B19:C19"/>
    <mergeCell ref="B20:C20"/>
    <mergeCell ref="J4:L4"/>
    <mergeCell ref="G4:I4"/>
    <mergeCell ref="B22:C22"/>
    <mergeCell ref="J5:J6"/>
    <mergeCell ref="K5:K6"/>
    <mergeCell ref="L5:L6"/>
    <mergeCell ref="D5:D6"/>
    <mergeCell ref="E5:E6"/>
    <mergeCell ref="F5:F6"/>
    <mergeCell ref="G5:G6"/>
    <mergeCell ref="H5:H6"/>
    <mergeCell ref="I5:I6"/>
    <mergeCell ref="B12:C12"/>
    <mergeCell ref="B7:C7"/>
    <mergeCell ref="B8:C8"/>
    <mergeCell ref="B9:C9"/>
    <mergeCell ref="B34:C34"/>
    <mergeCell ref="B35:C35"/>
    <mergeCell ref="B45:C45"/>
    <mergeCell ref="B41:C41"/>
    <mergeCell ref="B42:C42"/>
    <mergeCell ref="B40:C40"/>
    <mergeCell ref="B37:C37"/>
    <mergeCell ref="B36:C36"/>
    <mergeCell ref="B38:C38"/>
    <mergeCell ref="B39:C39"/>
    <mergeCell ref="B43:C43"/>
    <mergeCell ref="B33:C33"/>
    <mergeCell ref="B32:C32"/>
    <mergeCell ref="B23:C23"/>
    <mergeCell ref="B26:C26"/>
    <mergeCell ref="B27:C27"/>
    <mergeCell ref="B31:C31"/>
    <mergeCell ref="B28:C28"/>
    <mergeCell ref="B29:C29"/>
    <mergeCell ref="B30:C30"/>
    <mergeCell ref="B24:C24"/>
    <mergeCell ref="B25:C25"/>
    <mergeCell ref="B59:C59"/>
    <mergeCell ref="B60:C60"/>
    <mergeCell ref="B55:C55"/>
    <mergeCell ref="B56:C56"/>
    <mergeCell ref="B57:C57"/>
    <mergeCell ref="B47:C47"/>
    <mergeCell ref="B50:C50"/>
    <mergeCell ref="B44:C44"/>
    <mergeCell ref="B58:C58"/>
    <mergeCell ref="B52:C52"/>
    <mergeCell ref="B53:C53"/>
    <mergeCell ref="B54:C54"/>
    <mergeCell ref="B46:C46"/>
    <mergeCell ref="B48:C48"/>
    <mergeCell ref="B49:C49"/>
    <mergeCell ref="B51:C51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1FEF-9FA1-4206-B632-DA506F71CE39}">
  <sheetPr codeName="Hoja35">
    <pageSetUpPr fitToPage="1"/>
  </sheetPr>
  <dimension ref="B1:K62"/>
  <sheetViews>
    <sheetView zoomScaleNormal="100" workbookViewId="0"/>
  </sheetViews>
  <sheetFormatPr baseColWidth="10" defaultColWidth="11.42578125" defaultRowHeight="15" customHeight="1" x14ac:dyDescent="0.3"/>
  <cols>
    <col min="1" max="1" width="11.5703125" style="23" customWidth="1"/>
    <col min="2" max="2" width="30.42578125" style="23" customWidth="1"/>
    <col min="3" max="3" width="7.28515625" style="23" customWidth="1"/>
    <col min="4" max="10" width="10.140625" style="23" customWidth="1"/>
    <col min="11" max="16384" width="11.42578125" style="23"/>
  </cols>
  <sheetData>
    <row r="1" spans="2:11" ht="15" customHeight="1" x14ac:dyDescent="0.3">
      <c r="B1" s="10" t="s">
        <v>140</v>
      </c>
      <c r="C1" s="10"/>
      <c r="D1" s="10"/>
      <c r="E1" s="10"/>
      <c r="F1" s="10"/>
      <c r="G1" s="10"/>
      <c r="H1" s="10"/>
      <c r="I1" s="10"/>
      <c r="J1" s="10"/>
    </row>
    <row r="2" spans="2:11" ht="15" customHeight="1" x14ac:dyDescent="0.3">
      <c r="B2" s="55" t="s">
        <v>164</v>
      </c>
      <c r="C2" s="55"/>
      <c r="D2" s="55"/>
      <c r="E2" s="55"/>
      <c r="F2" s="55"/>
      <c r="G2" s="55"/>
      <c r="H2" s="55"/>
      <c r="I2" s="55"/>
      <c r="J2" s="55"/>
      <c r="K2" s="387"/>
    </row>
    <row r="3" spans="2:11" ht="15" customHeight="1" x14ac:dyDescent="0.3">
      <c r="B3" s="55"/>
      <c r="C3" s="55"/>
      <c r="D3" s="55"/>
      <c r="E3" s="55"/>
      <c r="F3" s="55"/>
      <c r="G3" s="55"/>
      <c r="H3" s="55"/>
      <c r="I3" s="55"/>
      <c r="J3" s="55"/>
      <c r="K3" s="387"/>
    </row>
    <row r="4" spans="2:11" ht="15" customHeight="1" x14ac:dyDescent="0.3">
      <c r="B4" s="164"/>
      <c r="C4" s="316" t="s">
        <v>107</v>
      </c>
      <c r="D4" s="480" t="s">
        <v>40</v>
      </c>
      <c r="E4" s="481" t="s">
        <v>70</v>
      </c>
      <c r="F4" s="482"/>
      <c r="G4" s="482"/>
      <c r="H4" s="482"/>
      <c r="I4" s="482"/>
      <c r="J4" s="483"/>
    </row>
    <row r="5" spans="2:11" ht="22.35" customHeight="1" x14ac:dyDescent="0.3">
      <c r="B5" s="164"/>
      <c r="C5" s="163"/>
      <c r="D5" s="410"/>
      <c r="E5" s="484" t="s">
        <v>77</v>
      </c>
      <c r="F5" s="414" t="s">
        <v>41</v>
      </c>
      <c r="G5" s="415" t="s">
        <v>1</v>
      </c>
      <c r="H5" s="416"/>
      <c r="I5" s="416"/>
      <c r="J5" s="477"/>
    </row>
    <row r="6" spans="2:11" ht="22.35" customHeight="1" x14ac:dyDescent="0.3">
      <c r="B6" s="165" t="s">
        <v>106</v>
      </c>
      <c r="C6" s="163"/>
      <c r="D6" s="478"/>
      <c r="E6" s="485"/>
      <c r="F6" s="414"/>
      <c r="G6" s="83" t="s">
        <v>2</v>
      </c>
      <c r="H6" s="39" t="s">
        <v>3</v>
      </c>
      <c r="I6" s="39" t="s">
        <v>4</v>
      </c>
      <c r="J6" s="88" t="s">
        <v>5</v>
      </c>
    </row>
    <row r="7" spans="2:11" ht="15" customHeight="1" x14ac:dyDescent="0.3">
      <c r="B7" s="503" t="s">
        <v>6</v>
      </c>
      <c r="C7" s="504"/>
      <c r="D7" s="125">
        <v>101962</v>
      </c>
      <c r="E7" s="127">
        <v>43595</v>
      </c>
      <c r="F7" s="129">
        <v>58367</v>
      </c>
      <c r="G7" s="56">
        <v>43895</v>
      </c>
      <c r="H7" s="56">
        <v>13611</v>
      </c>
      <c r="I7" s="56">
        <v>849</v>
      </c>
      <c r="J7" s="136">
        <v>12</v>
      </c>
    </row>
    <row r="8" spans="2:11" ht="15" customHeight="1" x14ac:dyDescent="0.3">
      <c r="B8" s="503" t="s">
        <v>99</v>
      </c>
      <c r="C8" s="504"/>
      <c r="D8" s="126">
        <v>26716</v>
      </c>
      <c r="E8" s="128">
        <v>11949</v>
      </c>
      <c r="F8" s="130">
        <v>14767</v>
      </c>
      <c r="G8" s="57">
        <v>11379</v>
      </c>
      <c r="H8" s="57">
        <v>3181</v>
      </c>
      <c r="I8" s="57">
        <v>203</v>
      </c>
      <c r="J8" s="137">
        <v>4</v>
      </c>
    </row>
    <row r="9" spans="2:11" ht="15" customHeight="1" x14ac:dyDescent="0.3">
      <c r="B9" s="499" t="s">
        <v>7</v>
      </c>
      <c r="C9" s="500"/>
      <c r="D9" s="131">
        <v>3110</v>
      </c>
      <c r="E9" s="134">
        <v>1402</v>
      </c>
      <c r="F9" s="133">
        <v>1708</v>
      </c>
      <c r="G9" s="50">
        <v>1320</v>
      </c>
      <c r="H9" s="51">
        <v>361</v>
      </c>
      <c r="I9" s="51">
        <v>25</v>
      </c>
      <c r="J9" s="58">
        <v>2</v>
      </c>
    </row>
    <row r="10" spans="2:11" ht="15" customHeight="1" x14ac:dyDescent="0.3">
      <c r="B10" s="501" t="s">
        <v>8</v>
      </c>
      <c r="C10" s="502"/>
      <c r="D10" s="132">
        <v>4376</v>
      </c>
      <c r="E10" s="135">
        <v>1957</v>
      </c>
      <c r="F10" s="61">
        <v>2419</v>
      </c>
      <c r="G10" s="38">
        <v>1936</v>
      </c>
      <c r="H10" s="38">
        <v>450</v>
      </c>
      <c r="I10" s="38">
        <v>32</v>
      </c>
      <c r="J10" s="59">
        <v>1</v>
      </c>
    </row>
    <row r="11" spans="2:11" ht="15" customHeight="1" x14ac:dyDescent="0.3">
      <c r="B11" s="499" t="s">
        <v>9</v>
      </c>
      <c r="C11" s="500"/>
      <c r="D11" s="131">
        <v>2237</v>
      </c>
      <c r="E11" s="134">
        <v>775</v>
      </c>
      <c r="F11" s="133">
        <v>1462</v>
      </c>
      <c r="G11" s="50">
        <v>1006</v>
      </c>
      <c r="H11" s="51">
        <v>434</v>
      </c>
      <c r="I11" s="51">
        <v>22</v>
      </c>
      <c r="J11" s="58">
        <v>0</v>
      </c>
    </row>
    <row r="12" spans="2:11" ht="15" customHeight="1" x14ac:dyDescent="0.3">
      <c r="B12" s="501" t="s">
        <v>10</v>
      </c>
      <c r="C12" s="502"/>
      <c r="D12" s="132">
        <v>2764</v>
      </c>
      <c r="E12" s="135">
        <v>1135</v>
      </c>
      <c r="F12" s="61">
        <v>1629</v>
      </c>
      <c r="G12" s="38">
        <v>1251</v>
      </c>
      <c r="H12" s="38">
        <v>356</v>
      </c>
      <c r="I12" s="38">
        <v>22</v>
      </c>
      <c r="J12" s="59">
        <v>0</v>
      </c>
    </row>
    <row r="13" spans="2:11" ht="15" customHeight="1" x14ac:dyDescent="0.3">
      <c r="B13" s="499" t="s">
        <v>11</v>
      </c>
      <c r="C13" s="500"/>
      <c r="D13" s="131">
        <v>1549</v>
      </c>
      <c r="E13" s="134">
        <v>771</v>
      </c>
      <c r="F13" s="133">
        <v>778</v>
      </c>
      <c r="G13" s="50">
        <v>566</v>
      </c>
      <c r="H13" s="51">
        <v>203</v>
      </c>
      <c r="I13" s="51">
        <v>9</v>
      </c>
      <c r="J13" s="58">
        <v>0</v>
      </c>
    </row>
    <row r="14" spans="2:11" ht="15" customHeight="1" x14ac:dyDescent="0.3">
      <c r="B14" s="501" t="s">
        <v>12</v>
      </c>
      <c r="C14" s="502"/>
      <c r="D14" s="132">
        <v>1802</v>
      </c>
      <c r="E14" s="135">
        <v>686</v>
      </c>
      <c r="F14" s="61">
        <v>1116</v>
      </c>
      <c r="G14" s="38">
        <v>895</v>
      </c>
      <c r="H14" s="38">
        <v>210</v>
      </c>
      <c r="I14" s="38">
        <v>11</v>
      </c>
      <c r="J14" s="59">
        <v>0</v>
      </c>
    </row>
    <row r="15" spans="2:11" ht="15" customHeight="1" x14ac:dyDescent="0.3">
      <c r="B15" s="499" t="s">
        <v>13</v>
      </c>
      <c r="C15" s="500"/>
      <c r="D15" s="131">
        <v>5265</v>
      </c>
      <c r="E15" s="134">
        <v>2719</v>
      </c>
      <c r="F15" s="133">
        <v>2546</v>
      </c>
      <c r="G15" s="50">
        <v>2021</v>
      </c>
      <c r="H15" s="51">
        <v>494</v>
      </c>
      <c r="I15" s="51">
        <v>30</v>
      </c>
      <c r="J15" s="58">
        <v>1</v>
      </c>
    </row>
    <row r="16" spans="2:11" ht="15" customHeight="1" x14ac:dyDescent="0.3">
      <c r="B16" s="501" t="s">
        <v>14</v>
      </c>
      <c r="C16" s="502"/>
      <c r="D16" s="132">
        <v>5613</v>
      </c>
      <c r="E16" s="135">
        <v>2504</v>
      </c>
      <c r="F16" s="61">
        <v>3109</v>
      </c>
      <c r="G16" s="38">
        <v>2384</v>
      </c>
      <c r="H16" s="38">
        <v>673</v>
      </c>
      <c r="I16" s="38">
        <v>52</v>
      </c>
      <c r="J16" s="59">
        <v>0</v>
      </c>
    </row>
    <row r="17" spans="2:10" ht="15" customHeight="1" x14ac:dyDescent="0.3">
      <c r="B17" s="503" t="s">
        <v>82</v>
      </c>
      <c r="C17" s="504"/>
      <c r="D17" s="126">
        <v>2673</v>
      </c>
      <c r="E17" s="128">
        <v>1205</v>
      </c>
      <c r="F17" s="130">
        <v>1468</v>
      </c>
      <c r="G17" s="57">
        <v>1191</v>
      </c>
      <c r="H17" s="57">
        <v>262</v>
      </c>
      <c r="I17" s="57">
        <v>15</v>
      </c>
      <c r="J17" s="137">
        <v>0</v>
      </c>
    </row>
    <row r="18" spans="2:10" ht="15" customHeight="1" x14ac:dyDescent="0.3">
      <c r="B18" s="499" t="s">
        <v>15</v>
      </c>
      <c r="C18" s="500"/>
      <c r="D18" s="131">
        <v>612</v>
      </c>
      <c r="E18" s="134">
        <v>307</v>
      </c>
      <c r="F18" s="133">
        <v>305</v>
      </c>
      <c r="G18" s="50">
        <v>235</v>
      </c>
      <c r="H18" s="51">
        <v>66</v>
      </c>
      <c r="I18" s="51">
        <v>4</v>
      </c>
      <c r="J18" s="58">
        <v>0</v>
      </c>
    </row>
    <row r="19" spans="2:10" ht="15" customHeight="1" x14ac:dyDescent="0.3">
      <c r="B19" s="501" t="s">
        <v>16</v>
      </c>
      <c r="C19" s="502"/>
      <c r="D19" s="132">
        <v>199</v>
      </c>
      <c r="E19" s="135">
        <v>49</v>
      </c>
      <c r="F19" s="61">
        <v>150</v>
      </c>
      <c r="G19" s="38">
        <v>100</v>
      </c>
      <c r="H19" s="38">
        <v>48</v>
      </c>
      <c r="I19" s="38">
        <v>2</v>
      </c>
      <c r="J19" s="59">
        <v>0</v>
      </c>
    </row>
    <row r="20" spans="2:10" ht="15" customHeight="1" x14ac:dyDescent="0.3">
      <c r="B20" s="499" t="s">
        <v>17</v>
      </c>
      <c r="C20" s="500"/>
      <c r="D20" s="131">
        <v>1862</v>
      </c>
      <c r="E20" s="134">
        <v>849</v>
      </c>
      <c r="F20" s="133">
        <v>1013</v>
      </c>
      <c r="G20" s="50">
        <v>856</v>
      </c>
      <c r="H20" s="51">
        <v>148</v>
      </c>
      <c r="I20" s="51">
        <v>9</v>
      </c>
      <c r="J20" s="58">
        <v>0</v>
      </c>
    </row>
    <row r="21" spans="2:10" ht="15" customHeight="1" x14ac:dyDescent="0.3">
      <c r="B21" s="503" t="s">
        <v>83</v>
      </c>
      <c r="C21" s="504"/>
      <c r="D21" s="126">
        <v>2094</v>
      </c>
      <c r="E21" s="128">
        <v>924</v>
      </c>
      <c r="F21" s="130">
        <v>1170</v>
      </c>
      <c r="G21" s="57">
        <v>849</v>
      </c>
      <c r="H21" s="57">
        <v>309</v>
      </c>
      <c r="I21" s="57">
        <v>12</v>
      </c>
      <c r="J21" s="137">
        <v>0</v>
      </c>
    </row>
    <row r="22" spans="2:10" ht="15" customHeight="1" x14ac:dyDescent="0.3">
      <c r="B22" s="503" t="s">
        <v>84</v>
      </c>
      <c r="C22" s="504"/>
      <c r="D22" s="126">
        <v>4284</v>
      </c>
      <c r="E22" s="128">
        <v>1584</v>
      </c>
      <c r="F22" s="130">
        <v>2700</v>
      </c>
      <c r="G22" s="57">
        <v>1960</v>
      </c>
      <c r="H22" s="57">
        <v>696</v>
      </c>
      <c r="I22" s="57">
        <v>43</v>
      </c>
      <c r="J22" s="137">
        <v>1</v>
      </c>
    </row>
    <row r="23" spans="2:10" ht="15" customHeight="1" x14ac:dyDescent="0.3">
      <c r="B23" s="503" t="s">
        <v>85</v>
      </c>
      <c r="C23" s="504"/>
      <c r="D23" s="126">
        <v>6769</v>
      </c>
      <c r="E23" s="128">
        <v>2628</v>
      </c>
      <c r="F23" s="130">
        <v>4141</v>
      </c>
      <c r="G23" s="57">
        <v>3095</v>
      </c>
      <c r="H23" s="57">
        <v>997</v>
      </c>
      <c r="I23" s="57">
        <v>48</v>
      </c>
      <c r="J23" s="137">
        <v>1</v>
      </c>
    </row>
    <row r="24" spans="2:10" ht="15" customHeight="1" x14ac:dyDescent="0.3">
      <c r="B24" s="499" t="s">
        <v>86</v>
      </c>
      <c r="C24" s="500"/>
      <c r="D24" s="131">
        <v>2866</v>
      </c>
      <c r="E24" s="134">
        <v>1355</v>
      </c>
      <c r="F24" s="133">
        <v>1511</v>
      </c>
      <c r="G24" s="50">
        <v>1274</v>
      </c>
      <c r="H24" s="51">
        <v>218</v>
      </c>
      <c r="I24" s="51">
        <v>18</v>
      </c>
      <c r="J24" s="58">
        <v>1</v>
      </c>
    </row>
    <row r="25" spans="2:10" ht="15" customHeight="1" x14ac:dyDescent="0.3">
      <c r="B25" s="501" t="s">
        <v>37</v>
      </c>
      <c r="C25" s="502"/>
      <c r="D25" s="132">
        <v>3903</v>
      </c>
      <c r="E25" s="135">
        <v>1273</v>
      </c>
      <c r="F25" s="61">
        <v>2630</v>
      </c>
      <c r="G25" s="38">
        <v>1821</v>
      </c>
      <c r="H25" s="38">
        <v>779</v>
      </c>
      <c r="I25" s="38">
        <v>30</v>
      </c>
      <c r="J25" s="59">
        <v>0</v>
      </c>
    </row>
    <row r="26" spans="2:10" ht="15" customHeight="1" x14ac:dyDescent="0.3">
      <c r="B26" s="503" t="s">
        <v>87</v>
      </c>
      <c r="C26" s="504"/>
      <c r="D26" s="126">
        <v>1485</v>
      </c>
      <c r="E26" s="128">
        <v>564</v>
      </c>
      <c r="F26" s="130">
        <v>921</v>
      </c>
      <c r="G26" s="57">
        <v>639</v>
      </c>
      <c r="H26" s="57">
        <v>267</v>
      </c>
      <c r="I26" s="57">
        <v>15</v>
      </c>
      <c r="J26" s="137">
        <v>0</v>
      </c>
    </row>
    <row r="27" spans="2:10" ht="15" customHeight="1" x14ac:dyDescent="0.3">
      <c r="B27" s="503" t="s">
        <v>88</v>
      </c>
      <c r="C27" s="504"/>
      <c r="D27" s="126">
        <v>5012</v>
      </c>
      <c r="E27" s="128">
        <v>1916</v>
      </c>
      <c r="F27" s="130">
        <v>3096</v>
      </c>
      <c r="G27" s="57">
        <v>2402</v>
      </c>
      <c r="H27" s="57">
        <v>661</v>
      </c>
      <c r="I27" s="57">
        <v>33</v>
      </c>
      <c r="J27" s="137">
        <v>0</v>
      </c>
    </row>
    <row r="28" spans="2:10" ht="15" customHeight="1" x14ac:dyDescent="0.3">
      <c r="B28" s="499" t="s">
        <v>23</v>
      </c>
      <c r="C28" s="500"/>
      <c r="D28" s="131">
        <v>355</v>
      </c>
      <c r="E28" s="134">
        <v>117</v>
      </c>
      <c r="F28" s="133">
        <v>238</v>
      </c>
      <c r="G28" s="50">
        <v>189</v>
      </c>
      <c r="H28" s="51">
        <v>47</v>
      </c>
      <c r="I28" s="51">
        <v>2</v>
      </c>
      <c r="J28" s="58">
        <v>0</v>
      </c>
    </row>
    <row r="29" spans="2:10" ht="15" customHeight="1" x14ac:dyDescent="0.3">
      <c r="B29" s="501" t="s">
        <v>24</v>
      </c>
      <c r="C29" s="502"/>
      <c r="D29" s="132">
        <v>1158</v>
      </c>
      <c r="E29" s="135">
        <v>420</v>
      </c>
      <c r="F29" s="61">
        <v>738</v>
      </c>
      <c r="G29" s="38">
        <v>556</v>
      </c>
      <c r="H29" s="38">
        <v>172</v>
      </c>
      <c r="I29" s="38">
        <v>10</v>
      </c>
      <c r="J29" s="59">
        <v>0</v>
      </c>
    </row>
    <row r="30" spans="2:10" ht="15" customHeight="1" x14ac:dyDescent="0.3">
      <c r="B30" s="499" t="s">
        <v>25</v>
      </c>
      <c r="C30" s="500"/>
      <c r="D30" s="131">
        <v>900</v>
      </c>
      <c r="E30" s="134">
        <v>375</v>
      </c>
      <c r="F30" s="133">
        <v>525</v>
      </c>
      <c r="G30" s="50">
        <v>416</v>
      </c>
      <c r="H30" s="51">
        <v>103</v>
      </c>
      <c r="I30" s="51">
        <v>6</v>
      </c>
      <c r="J30" s="58">
        <v>0</v>
      </c>
    </row>
    <row r="31" spans="2:10" ht="15" customHeight="1" x14ac:dyDescent="0.3">
      <c r="B31" s="501" t="s">
        <v>26</v>
      </c>
      <c r="C31" s="502"/>
      <c r="D31" s="132">
        <v>429</v>
      </c>
      <c r="E31" s="135">
        <v>63</v>
      </c>
      <c r="F31" s="61">
        <v>366</v>
      </c>
      <c r="G31" s="38">
        <v>263</v>
      </c>
      <c r="H31" s="38">
        <v>100</v>
      </c>
      <c r="I31" s="38">
        <v>3</v>
      </c>
      <c r="J31" s="59">
        <v>0</v>
      </c>
    </row>
    <row r="32" spans="2:10" ht="15" customHeight="1" x14ac:dyDescent="0.3">
      <c r="B32" s="499" t="s">
        <v>27</v>
      </c>
      <c r="C32" s="500"/>
      <c r="D32" s="131">
        <v>542</v>
      </c>
      <c r="E32" s="134">
        <v>205</v>
      </c>
      <c r="F32" s="133">
        <v>337</v>
      </c>
      <c r="G32" s="50">
        <v>254</v>
      </c>
      <c r="H32" s="51">
        <v>80</v>
      </c>
      <c r="I32" s="51">
        <v>3</v>
      </c>
      <c r="J32" s="58">
        <v>0</v>
      </c>
    </row>
    <row r="33" spans="2:10" ht="15" customHeight="1" x14ac:dyDescent="0.3">
      <c r="B33" s="501" t="s">
        <v>28</v>
      </c>
      <c r="C33" s="502"/>
      <c r="D33" s="132">
        <v>372</v>
      </c>
      <c r="E33" s="135">
        <v>80</v>
      </c>
      <c r="F33" s="61">
        <v>292</v>
      </c>
      <c r="G33" s="38">
        <v>216</v>
      </c>
      <c r="H33" s="38">
        <v>73</v>
      </c>
      <c r="I33" s="38">
        <v>3</v>
      </c>
      <c r="J33" s="59">
        <v>0</v>
      </c>
    </row>
    <row r="34" spans="2:10" ht="15" customHeight="1" x14ac:dyDescent="0.3">
      <c r="B34" s="499" t="s">
        <v>29</v>
      </c>
      <c r="C34" s="500"/>
      <c r="D34" s="131">
        <v>212</v>
      </c>
      <c r="E34" s="134">
        <v>143</v>
      </c>
      <c r="F34" s="133">
        <v>69</v>
      </c>
      <c r="G34" s="50">
        <v>66</v>
      </c>
      <c r="H34" s="51">
        <v>3</v>
      </c>
      <c r="I34" s="51">
        <v>0</v>
      </c>
      <c r="J34" s="58">
        <v>0</v>
      </c>
    </row>
    <row r="35" spans="2:10" ht="15" customHeight="1" x14ac:dyDescent="0.3">
      <c r="B35" s="501" t="s">
        <v>30</v>
      </c>
      <c r="C35" s="502"/>
      <c r="D35" s="132">
        <v>798</v>
      </c>
      <c r="E35" s="135">
        <v>413</v>
      </c>
      <c r="F35" s="61">
        <v>385</v>
      </c>
      <c r="G35" s="38">
        <v>330</v>
      </c>
      <c r="H35" s="38">
        <v>53</v>
      </c>
      <c r="I35" s="38">
        <v>2</v>
      </c>
      <c r="J35" s="59">
        <v>0</v>
      </c>
    </row>
    <row r="36" spans="2:10" ht="15" customHeight="1" x14ac:dyDescent="0.3">
      <c r="B36" s="499" t="s">
        <v>31</v>
      </c>
      <c r="C36" s="500"/>
      <c r="D36" s="131">
        <v>246</v>
      </c>
      <c r="E36" s="134">
        <v>100</v>
      </c>
      <c r="F36" s="133">
        <v>146</v>
      </c>
      <c r="G36" s="50">
        <v>112</v>
      </c>
      <c r="H36" s="51">
        <v>30</v>
      </c>
      <c r="I36" s="51">
        <v>4</v>
      </c>
      <c r="J36" s="58">
        <v>0</v>
      </c>
    </row>
    <row r="37" spans="2:10" ht="15" customHeight="1" x14ac:dyDescent="0.3">
      <c r="B37" s="503" t="s">
        <v>105</v>
      </c>
      <c r="C37" s="504"/>
      <c r="D37" s="126">
        <v>5629</v>
      </c>
      <c r="E37" s="128">
        <v>2925</v>
      </c>
      <c r="F37" s="130">
        <v>2704</v>
      </c>
      <c r="G37" s="57">
        <v>2127</v>
      </c>
      <c r="H37" s="57">
        <v>538</v>
      </c>
      <c r="I37" s="57">
        <v>38</v>
      </c>
      <c r="J37" s="137">
        <v>1</v>
      </c>
    </row>
    <row r="38" spans="2:10" ht="15" customHeight="1" x14ac:dyDescent="0.3">
      <c r="B38" s="499" t="s">
        <v>18</v>
      </c>
      <c r="C38" s="500"/>
      <c r="D38" s="131">
        <v>1000</v>
      </c>
      <c r="E38" s="134">
        <v>667</v>
      </c>
      <c r="F38" s="133">
        <v>333</v>
      </c>
      <c r="G38" s="50">
        <v>262</v>
      </c>
      <c r="H38" s="51">
        <v>67</v>
      </c>
      <c r="I38" s="51">
        <v>4</v>
      </c>
      <c r="J38" s="58">
        <v>0</v>
      </c>
    </row>
    <row r="39" spans="2:10" ht="15" customHeight="1" x14ac:dyDescent="0.3">
      <c r="B39" s="501" t="s">
        <v>19</v>
      </c>
      <c r="C39" s="502"/>
      <c r="D39" s="132">
        <v>1103</v>
      </c>
      <c r="E39" s="135">
        <v>541</v>
      </c>
      <c r="F39" s="61">
        <v>562</v>
      </c>
      <c r="G39" s="38">
        <v>469</v>
      </c>
      <c r="H39" s="38">
        <v>88</v>
      </c>
      <c r="I39" s="38">
        <v>5</v>
      </c>
      <c r="J39" s="59">
        <v>0</v>
      </c>
    </row>
    <row r="40" spans="2:10" ht="15" customHeight="1" x14ac:dyDescent="0.3">
      <c r="B40" s="499" t="s">
        <v>20</v>
      </c>
      <c r="C40" s="500"/>
      <c r="D40" s="131">
        <v>573</v>
      </c>
      <c r="E40" s="134">
        <v>345</v>
      </c>
      <c r="F40" s="133">
        <v>228</v>
      </c>
      <c r="G40" s="50">
        <v>190</v>
      </c>
      <c r="H40" s="51">
        <v>35</v>
      </c>
      <c r="I40" s="51">
        <v>3</v>
      </c>
      <c r="J40" s="58">
        <v>0</v>
      </c>
    </row>
    <row r="41" spans="2:10" ht="15" customHeight="1" x14ac:dyDescent="0.3">
      <c r="B41" s="501" t="s">
        <v>21</v>
      </c>
      <c r="C41" s="502"/>
      <c r="D41" s="132">
        <v>714</v>
      </c>
      <c r="E41" s="135">
        <v>304</v>
      </c>
      <c r="F41" s="61">
        <v>410</v>
      </c>
      <c r="G41" s="38">
        <v>328</v>
      </c>
      <c r="H41" s="38">
        <v>77</v>
      </c>
      <c r="I41" s="38">
        <v>5</v>
      </c>
      <c r="J41" s="59">
        <v>0</v>
      </c>
    </row>
    <row r="42" spans="2:10" ht="15" customHeight="1" x14ac:dyDescent="0.3">
      <c r="B42" s="499" t="s">
        <v>22</v>
      </c>
      <c r="C42" s="500"/>
      <c r="D42" s="131">
        <v>2239</v>
      </c>
      <c r="E42" s="134">
        <v>1068</v>
      </c>
      <c r="F42" s="133">
        <v>1171</v>
      </c>
      <c r="G42" s="50">
        <v>878</v>
      </c>
      <c r="H42" s="51">
        <v>271</v>
      </c>
      <c r="I42" s="51">
        <v>21</v>
      </c>
      <c r="J42" s="58">
        <v>1</v>
      </c>
    </row>
    <row r="43" spans="2:10" ht="15" customHeight="1" x14ac:dyDescent="0.3">
      <c r="B43" s="503" t="s">
        <v>89</v>
      </c>
      <c r="C43" s="504"/>
      <c r="D43" s="126">
        <v>16886</v>
      </c>
      <c r="E43" s="128">
        <v>6787</v>
      </c>
      <c r="F43" s="130">
        <v>10099</v>
      </c>
      <c r="G43" s="57">
        <v>7268</v>
      </c>
      <c r="H43" s="57">
        <v>2646</v>
      </c>
      <c r="I43" s="57">
        <v>184</v>
      </c>
      <c r="J43" s="137">
        <v>1</v>
      </c>
    </row>
    <row r="44" spans="2:10" ht="15" customHeight="1" x14ac:dyDescent="0.3">
      <c r="B44" s="499" t="s">
        <v>62</v>
      </c>
      <c r="C44" s="500"/>
      <c r="D44" s="131">
        <v>6655</v>
      </c>
      <c r="E44" s="134">
        <v>2693</v>
      </c>
      <c r="F44" s="133">
        <v>3962</v>
      </c>
      <c r="G44" s="50">
        <v>2810</v>
      </c>
      <c r="H44" s="51">
        <v>1084</v>
      </c>
      <c r="I44" s="51">
        <v>68</v>
      </c>
      <c r="J44" s="58">
        <v>0</v>
      </c>
    </row>
    <row r="45" spans="2:10" ht="15" customHeight="1" x14ac:dyDescent="0.3">
      <c r="B45" s="501" t="s">
        <v>63</v>
      </c>
      <c r="C45" s="502"/>
      <c r="D45" s="132">
        <v>2697</v>
      </c>
      <c r="E45" s="135">
        <v>742</v>
      </c>
      <c r="F45" s="61">
        <v>1955</v>
      </c>
      <c r="G45" s="38">
        <v>1195</v>
      </c>
      <c r="H45" s="38">
        <v>710</v>
      </c>
      <c r="I45" s="38">
        <v>49</v>
      </c>
      <c r="J45" s="59">
        <v>1</v>
      </c>
    </row>
    <row r="46" spans="2:10" ht="15" customHeight="1" x14ac:dyDescent="0.3">
      <c r="B46" s="499" t="s">
        <v>64</v>
      </c>
      <c r="C46" s="500"/>
      <c r="D46" s="131">
        <v>7534</v>
      </c>
      <c r="E46" s="134">
        <v>3352</v>
      </c>
      <c r="F46" s="133">
        <v>4182</v>
      </c>
      <c r="G46" s="50">
        <v>3263</v>
      </c>
      <c r="H46" s="51">
        <v>852</v>
      </c>
      <c r="I46" s="51">
        <v>67</v>
      </c>
      <c r="J46" s="58">
        <v>0</v>
      </c>
    </row>
    <row r="47" spans="2:10" ht="15" customHeight="1" x14ac:dyDescent="0.3">
      <c r="B47" s="503" t="s">
        <v>90</v>
      </c>
      <c r="C47" s="504"/>
      <c r="D47" s="126">
        <v>2691</v>
      </c>
      <c r="E47" s="128">
        <v>875</v>
      </c>
      <c r="F47" s="130">
        <v>1816</v>
      </c>
      <c r="G47" s="57">
        <v>1333</v>
      </c>
      <c r="H47" s="57">
        <v>461</v>
      </c>
      <c r="I47" s="57">
        <v>22</v>
      </c>
      <c r="J47" s="137">
        <v>0</v>
      </c>
    </row>
    <row r="48" spans="2:10" ht="15" customHeight="1" x14ac:dyDescent="0.3">
      <c r="B48" s="499" t="s">
        <v>32</v>
      </c>
      <c r="C48" s="500"/>
      <c r="D48" s="131">
        <v>1407</v>
      </c>
      <c r="E48" s="134">
        <v>502</v>
      </c>
      <c r="F48" s="133">
        <v>905</v>
      </c>
      <c r="G48" s="50">
        <v>698</v>
      </c>
      <c r="H48" s="51">
        <v>198</v>
      </c>
      <c r="I48" s="51">
        <v>9</v>
      </c>
      <c r="J48" s="58">
        <v>0</v>
      </c>
    </row>
    <row r="49" spans="2:10" ht="15" customHeight="1" x14ac:dyDescent="0.3">
      <c r="B49" s="501" t="s">
        <v>33</v>
      </c>
      <c r="C49" s="502"/>
      <c r="D49" s="132">
        <v>1284</v>
      </c>
      <c r="E49" s="135">
        <v>373</v>
      </c>
      <c r="F49" s="61">
        <v>911</v>
      </c>
      <c r="G49" s="38">
        <v>635</v>
      </c>
      <c r="H49" s="38">
        <v>263</v>
      </c>
      <c r="I49" s="38">
        <v>13</v>
      </c>
      <c r="J49" s="59">
        <v>0</v>
      </c>
    </row>
    <row r="50" spans="2:10" ht="15" customHeight="1" x14ac:dyDescent="0.3">
      <c r="B50" s="503" t="s">
        <v>91</v>
      </c>
      <c r="C50" s="504"/>
      <c r="D50" s="126">
        <v>5801</v>
      </c>
      <c r="E50" s="128">
        <v>2227</v>
      </c>
      <c r="F50" s="130">
        <v>3574</v>
      </c>
      <c r="G50" s="57">
        <v>2693</v>
      </c>
      <c r="H50" s="57">
        <v>829</v>
      </c>
      <c r="I50" s="57">
        <v>51</v>
      </c>
      <c r="J50" s="137">
        <v>1</v>
      </c>
    </row>
    <row r="51" spans="2:10" ht="15" customHeight="1" x14ac:dyDescent="0.3">
      <c r="B51" s="499" t="s">
        <v>92</v>
      </c>
      <c r="C51" s="500"/>
      <c r="D51" s="131">
        <v>2681</v>
      </c>
      <c r="E51" s="134">
        <v>943</v>
      </c>
      <c r="F51" s="133">
        <v>1738</v>
      </c>
      <c r="G51" s="50">
        <v>1280</v>
      </c>
      <c r="H51" s="51">
        <v>436</v>
      </c>
      <c r="I51" s="51">
        <v>22</v>
      </c>
      <c r="J51" s="58">
        <v>0</v>
      </c>
    </row>
    <row r="52" spans="2:10" ht="15" customHeight="1" x14ac:dyDescent="0.3">
      <c r="B52" s="501" t="s">
        <v>34</v>
      </c>
      <c r="C52" s="502"/>
      <c r="D52" s="132">
        <v>777</v>
      </c>
      <c r="E52" s="135">
        <v>344</v>
      </c>
      <c r="F52" s="61">
        <v>433</v>
      </c>
      <c r="G52" s="38">
        <v>349</v>
      </c>
      <c r="H52" s="38">
        <v>81</v>
      </c>
      <c r="I52" s="38">
        <v>3</v>
      </c>
      <c r="J52" s="59">
        <v>0</v>
      </c>
    </row>
    <row r="53" spans="2:10" ht="15" customHeight="1" x14ac:dyDescent="0.3">
      <c r="B53" s="499" t="s">
        <v>35</v>
      </c>
      <c r="C53" s="500"/>
      <c r="D53" s="131">
        <v>546</v>
      </c>
      <c r="E53" s="134">
        <v>231</v>
      </c>
      <c r="F53" s="133">
        <v>315</v>
      </c>
      <c r="G53" s="50">
        <v>255</v>
      </c>
      <c r="H53" s="51">
        <v>56</v>
      </c>
      <c r="I53" s="51">
        <v>3</v>
      </c>
      <c r="J53" s="58">
        <v>1</v>
      </c>
    </row>
    <row r="54" spans="2:10" ht="15" customHeight="1" x14ac:dyDescent="0.3">
      <c r="B54" s="501" t="s">
        <v>36</v>
      </c>
      <c r="C54" s="502"/>
      <c r="D54" s="132">
        <v>1797</v>
      </c>
      <c r="E54" s="135">
        <v>709</v>
      </c>
      <c r="F54" s="61">
        <v>1088</v>
      </c>
      <c r="G54" s="38">
        <v>809</v>
      </c>
      <c r="H54" s="38">
        <v>256</v>
      </c>
      <c r="I54" s="38">
        <v>23</v>
      </c>
      <c r="J54" s="59">
        <v>0</v>
      </c>
    </row>
    <row r="55" spans="2:10" ht="15" customHeight="1" x14ac:dyDescent="0.3">
      <c r="B55" s="503" t="s">
        <v>93</v>
      </c>
      <c r="C55" s="504"/>
      <c r="D55" s="126">
        <v>12812</v>
      </c>
      <c r="E55" s="128">
        <v>6405</v>
      </c>
      <c r="F55" s="130">
        <v>6407</v>
      </c>
      <c r="G55" s="57">
        <v>5036</v>
      </c>
      <c r="H55" s="57">
        <v>1272</v>
      </c>
      <c r="I55" s="57">
        <v>97</v>
      </c>
      <c r="J55" s="137">
        <v>2</v>
      </c>
    </row>
    <row r="56" spans="2:10" ht="15" customHeight="1" x14ac:dyDescent="0.3">
      <c r="B56" s="503" t="s">
        <v>94</v>
      </c>
      <c r="C56" s="504"/>
      <c r="D56" s="126">
        <v>5736</v>
      </c>
      <c r="E56" s="128">
        <v>2290</v>
      </c>
      <c r="F56" s="130">
        <v>3446</v>
      </c>
      <c r="G56" s="57">
        <v>2555</v>
      </c>
      <c r="H56" s="57">
        <v>845</v>
      </c>
      <c r="I56" s="57">
        <v>45</v>
      </c>
      <c r="J56" s="137">
        <v>1</v>
      </c>
    </row>
    <row r="57" spans="2:10" ht="15" customHeight="1" x14ac:dyDescent="0.3">
      <c r="B57" s="503" t="s">
        <v>95</v>
      </c>
      <c r="C57" s="504"/>
      <c r="D57" s="126">
        <v>1967</v>
      </c>
      <c r="E57" s="128">
        <v>775</v>
      </c>
      <c r="F57" s="130">
        <v>1192</v>
      </c>
      <c r="G57" s="57">
        <v>821</v>
      </c>
      <c r="H57" s="57">
        <v>343</v>
      </c>
      <c r="I57" s="57">
        <v>28</v>
      </c>
      <c r="J57" s="137">
        <v>0</v>
      </c>
    </row>
    <row r="58" spans="2:10" ht="15" customHeight="1" x14ac:dyDescent="0.3">
      <c r="B58" s="503" t="s">
        <v>96</v>
      </c>
      <c r="C58" s="504"/>
      <c r="D58" s="126">
        <v>903</v>
      </c>
      <c r="E58" s="128">
        <v>359</v>
      </c>
      <c r="F58" s="130">
        <v>544</v>
      </c>
      <c r="G58" s="57">
        <v>327</v>
      </c>
      <c r="H58" s="57">
        <v>207</v>
      </c>
      <c r="I58" s="57">
        <v>10</v>
      </c>
      <c r="J58" s="137">
        <v>0</v>
      </c>
    </row>
    <row r="59" spans="2:10" ht="15" customHeight="1" x14ac:dyDescent="0.3">
      <c r="B59" s="503" t="s">
        <v>97</v>
      </c>
      <c r="C59" s="504"/>
      <c r="D59" s="126">
        <v>267</v>
      </c>
      <c r="E59" s="128">
        <v>65</v>
      </c>
      <c r="F59" s="130">
        <v>202</v>
      </c>
      <c r="G59" s="57">
        <v>116</v>
      </c>
      <c r="H59" s="57">
        <v>82</v>
      </c>
      <c r="I59" s="57">
        <v>4</v>
      </c>
      <c r="J59" s="137">
        <v>0</v>
      </c>
    </row>
    <row r="60" spans="2:10" ht="15" customHeight="1" x14ac:dyDescent="0.3">
      <c r="B60" s="497" t="s">
        <v>98</v>
      </c>
      <c r="C60" s="498"/>
      <c r="D60" s="138">
        <v>237</v>
      </c>
      <c r="E60" s="139">
        <v>117</v>
      </c>
      <c r="F60" s="140">
        <v>120</v>
      </c>
      <c r="G60" s="60">
        <v>104</v>
      </c>
      <c r="H60" s="60">
        <v>15</v>
      </c>
      <c r="I60" s="60">
        <v>1</v>
      </c>
      <c r="J60" s="141">
        <v>0</v>
      </c>
    </row>
    <row r="62" spans="2:10" ht="15" customHeight="1" x14ac:dyDescent="0.3">
      <c r="B62" s="40" t="s">
        <v>129</v>
      </c>
      <c r="C62" s="40"/>
    </row>
  </sheetData>
  <mergeCells count="59">
    <mergeCell ref="B59:C5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60:C60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6:C56"/>
    <mergeCell ref="B57:C57"/>
    <mergeCell ref="B58:C5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7:C7"/>
    <mergeCell ref="D4:D6"/>
    <mergeCell ref="E4:J4"/>
    <mergeCell ref="E5:E6"/>
    <mergeCell ref="F5:F6"/>
    <mergeCell ref="G5:J5"/>
  </mergeCells>
  <pageMargins left="0.25" right="0.24" top="1" bottom="0.4" header="0" footer="0"/>
  <pageSetup paperSize="9" scale="71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6">
    <pageSetUpPr fitToPage="1"/>
  </sheetPr>
  <dimension ref="B1:J64"/>
  <sheetViews>
    <sheetView zoomScaleNormal="100" workbookViewId="0"/>
  </sheetViews>
  <sheetFormatPr baseColWidth="10" defaultColWidth="11.42578125" defaultRowHeight="15" customHeight="1" x14ac:dyDescent="0.3"/>
  <cols>
    <col min="1" max="1" width="11.5703125" style="23" customWidth="1"/>
    <col min="2" max="2" width="30.42578125" style="23" customWidth="1"/>
    <col min="3" max="3" width="5.7109375" style="23" customWidth="1"/>
    <col min="4" max="10" width="10.140625" style="23" customWidth="1"/>
    <col min="11" max="16384" width="11.42578125" style="23"/>
  </cols>
  <sheetData>
    <row r="1" spans="2:10" ht="15" customHeight="1" x14ac:dyDescent="0.3">
      <c r="B1" s="10" t="s">
        <v>141</v>
      </c>
      <c r="C1" s="10"/>
      <c r="D1" s="10"/>
      <c r="E1" s="10"/>
      <c r="F1" s="10"/>
      <c r="G1" s="10"/>
      <c r="H1" s="10"/>
      <c r="I1" s="10"/>
      <c r="J1" s="10"/>
    </row>
    <row r="2" spans="2:10" ht="15" customHeight="1" x14ac:dyDescent="0.3">
      <c r="B2" s="55" t="s">
        <v>163</v>
      </c>
      <c r="C2" s="55"/>
      <c r="D2" s="55"/>
      <c r="E2" s="55"/>
      <c r="F2" s="55"/>
      <c r="G2" s="55"/>
      <c r="H2" s="55"/>
      <c r="I2" s="55"/>
      <c r="J2" s="55"/>
    </row>
    <row r="3" spans="2:10" ht="15" customHeight="1" x14ac:dyDescent="0.3">
      <c r="B3" s="55"/>
      <c r="C3" s="55"/>
      <c r="D3" s="55"/>
      <c r="E3" s="55"/>
      <c r="F3" s="55"/>
      <c r="G3" s="55"/>
      <c r="H3" s="55"/>
      <c r="I3" s="55"/>
      <c r="J3" s="55"/>
    </row>
    <row r="4" spans="2:10" ht="15" customHeight="1" x14ac:dyDescent="0.3">
      <c r="B4" s="164"/>
      <c r="C4" s="316" t="s">
        <v>107</v>
      </c>
      <c r="D4" s="518" t="s">
        <v>40</v>
      </c>
      <c r="E4" s="520" t="s">
        <v>70</v>
      </c>
      <c r="F4" s="521"/>
      <c r="G4" s="521"/>
      <c r="H4" s="521"/>
      <c r="I4" s="521"/>
      <c r="J4" s="522"/>
    </row>
    <row r="5" spans="2:10" ht="22.35" customHeight="1" x14ac:dyDescent="0.3">
      <c r="B5" s="164"/>
      <c r="C5" s="163"/>
      <c r="D5" s="519"/>
      <c r="E5" s="485" t="s">
        <v>77</v>
      </c>
      <c r="F5" s="524" t="s">
        <v>41</v>
      </c>
      <c r="G5" s="526" t="s">
        <v>1</v>
      </c>
      <c r="H5" s="419"/>
      <c r="I5" s="419"/>
      <c r="J5" s="474"/>
    </row>
    <row r="6" spans="2:10" ht="22.35" customHeight="1" x14ac:dyDescent="0.3">
      <c r="B6" s="165" t="s">
        <v>106</v>
      </c>
      <c r="C6" s="163"/>
      <c r="D6" s="519"/>
      <c r="E6" s="523"/>
      <c r="F6" s="525"/>
      <c r="G6" s="83" t="s">
        <v>2</v>
      </c>
      <c r="H6" s="39" t="s">
        <v>3</v>
      </c>
      <c r="I6" s="39" t="s">
        <v>4</v>
      </c>
      <c r="J6" s="88" t="s">
        <v>5</v>
      </c>
    </row>
    <row r="7" spans="2:10" ht="15" customHeight="1" x14ac:dyDescent="0.3">
      <c r="B7" s="503" t="s">
        <v>6</v>
      </c>
      <c r="C7" s="504"/>
      <c r="D7" s="125">
        <v>83341</v>
      </c>
      <c r="E7" s="127">
        <v>32242</v>
      </c>
      <c r="F7" s="129">
        <v>51099</v>
      </c>
      <c r="G7" s="56">
        <v>36849</v>
      </c>
      <c r="H7" s="56">
        <v>13223</v>
      </c>
      <c r="I7" s="56">
        <v>1007</v>
      </c>
      <c r="J7" s="136">
        <v>20</v>
      </c>
    </row>
    <row r="8" spans="2:10" ht="15" customHeight="1" x14ac:dyDescent="0.3">
      <c r="B8" s="503" t="s">
        <v>99</v>
      </c>
      <c r="C8" s="504"/>
      <c r="D8" s="126">
        <v>22438</v>
      </c>
      <c r="E8" s="128">
        <v>8968</v>
      </c>
      <c r="F8" s="130">
        <v>13470</v>
      </c>
      <c r="G8" s="57">
        <v>9930</v>
      </c>
      <c r="H8" s="57">
        <v>3301</v>
      </c>
      <c r="I8" s="57">
        <v>229</v>
      </c>
      <c r="J8" s="137">
        <v>10</v>
      </c>
    </row>
    <row r="9" spans="2:10" ht="15" customHeight="1" x14ac:dyDescent="0.3">
      <c r="B9" s="499" t="s">
        <v>7</v>
      </c>
      <c r="C9" s="500"/>
      <c r="D9" s="131">
        <v>2736</v>
      </c>
      <c r="E9" s="134">
        <v>1227</v>
      </c>
      <c r="F9" s="133">
        <v>1509</v>
      </c>
      <c r="G9" s="50">
        <v>1115</v>
      </c>
      <c r="H9" s="51">
        <v>377</v>
      </c>
      <c r="I9" s="51">
        <v>16</v>
      </c>
      <c r="J9" s="58">
        <v>1</v>
      </c>
    </row>
    <row r="10" spans="2:10" ht="15" customHeight="1" x14ac:dyDescent="0.3">
      <c r="B10" s="507" t="s">
        <v>8</v>
      </c>
      <c r="C10" s="508"/>
      <c r="D10" s="132">
        <v>3882</v>
      </c>
      <c r="E10" s="135">
        <v>1506</v>
      </c>
      <c r="F10" s="61">
        <v>2376</v>
      </c>
      <c r="G10" s="38">
        <v>1865</v>
      </c>
      <c r="H10" s="38">
        <v>478</v>
      </c>
      <c r="I10" s="38">
        <v>31</v>
      </c>
      <c r="J10" s="59">
        <v>2</v>
      </c>
    </row>
    <row r="11" spans="2:10" ht="15" customHeight="1" x14ac:dyDescent="0.3">
      <c r="B11" s="499" t="s">
        <v>9</v>
      </c>
      <c r="C11" s="500"/>
      <c r="D11" s="131">
        <v>1957</v>
      </c>
      <c r="E11" s="134">
        <v>652</v>
      </c>
      <c r="F11" s="133">
        <v>1305</v>
      </c>
      <c r="G11" s="50">
        <v>873</v>
      </c>
      <c r="H11" s="51">
        <v>407</v>
      </c>
      <c r="I11" s="51">
        <v>23</v>
      </c>
      <c r="J11" s="58">
        <v>2</v>
      </c>
    </row>
    <row r="12" spans="2:10" ht="15" customHeight="1" x14ac:dyDescent="0.3">
      <c r="B12" s="507" t="s">
        <v>10</v>
      </c>
      <c r="C12" s="508"/>
      <c r="D12" s="132">
        <v>2295</v>
      </c>
      <c r="E12" s="135">
        <v>805</v>
      </c>
      <c r="F12" s="61">
        <v>1490</v>
      </c>
      <c r="G12" s="38">
        <v>1029</v>
      </c>
      <c r="H12" s="38">
        <v>429</v>
      </c>
      <c r="I12" s="38">
        <v>31</v>
      </c>
      <c r="J12" s="59">
        <v>1</v>
      </c>
    </row>
    <row r="13" spans="2:10" ht="15" customHeight="1" x14ac:dyDescent="0.3">
      <c r="B13" s="499" t="s">
        <v>11</v>
      </c>
      <c r="C13" s="500"/>
      <c r="D13" s="131">
        <v>1395</v>
      </c>
      <c r="E13" s="134">
        <v>638</v>
      </c>
      <c r="F13" s="133">
        <v>757</v>
      </c>
      <c r="G13" s="50">
        <v>557</v>
      </c>
      <c r="H13" s="51">
        <v>181</v>
      </c>
      <c r="I13" s="51">
        <v>19</v>
      </c>
      <c r="J13" s="58">
        <v>0</v>
      </c>
    </row>
    <row r="14" spans="2:10" ht="15" customHeight="1" x14ac:dyDescent="0.3">
      <c r="B14" s="507" t="s">
        <v>12</v>
      </c>
      <c r="C14" s="508"/>
      <c r="D14" s="132">
        <v>1560</v>
      </c>
      <c r="E14" s="135">
        <v>488</v>
      </c>
      <c r="F14" s="61">
        <v>1072</v>
      </c>
      <c r="G14" s="38">
        <v>756</v>
      </c>
      <c r="H14" s="38">
        <v>295</v>
      </c>
      <c r="I14" s="38">
        <v>21</v>
      </c>
      <c r="J14" s="59">
        <v>0</v>
      </c>
    </row>
    <row r="15" spans="2:10" ht="15" customHeight="1" x14ac:dyDescent="0.3">
      <c r="B15" s="499" t="s">
        <v>13</v>
      </c>
      <c r="C15" s="500"/>
      <c r="D15" s="131">
        <v>4095</v>
      </c>
      <c r="E15" s="134">
        <v>1852</v>
      </c>
      <c r="F15" s="133">
        <v>2243</v>
      </c>
      <c r="G15" s="50">
        <v>1694</v>
      </c>
      <c r="H15" s="51">
        <v>507</v>
      </c>
      <c r="I15" s="51">
        <v>38</v>
      </c>
      <c r="J15" s="58">
        <v>4</v>
      </c>
    </row>
    <row r="16" spans="2:10" ht="15" customHeight="1" x14ac:dyDescent="0.3">
      <c r="B16" s="507" t="s">
        <v>14</v>
      </c>
      <c r="C16" s="508"/>
      <c r="D16" s="132">
        <v>4518</v>
      </c>
      <c r="E16" s="135">
        <v>1800</v>
      </c>
      <c r="F16" s="61">
        <v>2718</v>
      </c>
      <c r="G16" s="38">
        <v>2041</v>
      </c>
      <c r="H16" s="38">
        <v>627</v>
      </c>
      <c r="I16" s="38">
        <v>50</v>
      </c>
      <c r="J16" s="59">
        <v>0</v>
      </c>
    </row>
    <row r="17" spans="2:10" ht="15" customHeight="1" x14ac:dyDescent="0.3">
      <c r="B17" s="503" t="s">
        <v>82</v>
      </c>
      <c r="C17" s="504"/>
      <c r="D17" s="126">
        <v>2195</v>
      </c>
      <c r="E17" s="128">
        <v>870</v>
      </c>
      <c r="F17" s="130">
        <v>1325</v>
      </c>
      <c r="G17" s="57">
        <v>1057</v>
      </c>
      <c r="H17" s="57">
        <v>246</v>
      </c>
      <c r="I17" s="57">
        <v>20</v>
      </c>
      <c r="J17" s="137">
        <v>2</v>
      </c>
    </row>
    <row r="18" spans="2:10" ht="15" customHeight="1" x14ac:dyDescent="0.3">
      <c r="B18" s="499" t="s">
        <v>15</v>
      </c>
      <c r="C18" s="500"/>
      <c r="D18" s="131">
        <v>461</v>
      </c>
      <c r="E18" s="134">
        <v>213</v>
      </c>
      <c r="F18" s="133">
        <v>248</v>
      </c>
      <c r="G18" s="50">
        <v>191</v>
      </c>
      <c r="H18" s="51">
        <v>53</v>
      </c>
      <c r="I18" s="51">
        <v>4</v>
      </c>
      <c r="J18" s="58">
        <v>0</v>
      </c>
    </row>
    <row r="19" spans="2:10" ht="15" customHeight="1" x14ac:dyDescent="0.3">
      <c r="B19" s="507" t="s">
        <v>16</v>
      </c>
      <c r="C19" s="508"/>
      <c r="D19" s="132">
        <v>190</v>
      </c>
      <c r="E19" s="135">
        <v>50</v>
      </c>
      <c r="F19" s="61">
        <v>140</v>
      </c>
      <c r="G19" s="38">
        <v>87</v>
      </c>
      <c r="H19" s="38">
        <v>48</v>
      </c>
      <c r="I19" s="38">
        <v>4</v>
      </c>
      <c r="J19" s="59">
        <v>1</v>
      </c>
    </row>
    <row r="20" spans="2:10" ht="15" customHeight="1" x14ac:dyDescent="0.3">
      <c r="B20" s="527" t="s">
        <v>17</v>
      </c>
      <c r="C20" s="528"/>
      <c r="D20" s="131">
        <v>1544</v>
      </c>
      <c r="E20" s="134">
        <v>607</v>
      </c>
      <c r="F20" s="133">
        <v>937</v>
      </c>
      <c r="G20" s="50">
        <v>779</v>
      </c>
      <c r="H20" s="51">
        <v>145</v>
      </c>
      <c r="I20" s="51">
        <v>12</v>
      </c>
      <c r="J20" s="58">
        <v>1</v>
      </c>
    </row>
    <row r="21" spans="2:10" ht="15" customHeight="1" x14ac:dyDescent="0.3">
      <c r="B21" s="503" t="s">
        <v>83</v>
      </c>
      <c r="C21" s="504"/>
      <c r="D21" s="126">
        <v>1837</v>
      </c>
      <c r="E21" s="128">
        <v>810</v>
      </c>
      <c r="F21" s="130">
        <v>1027</v>
      </c>
      <c r="G21" s="57">
        <v>743</v>
      </c>
      <c r="H21" s="57">
        <v>269</v>
      </c>
      <c r="I21" s="57">
        <v>15</v>
      </c>
      <c r="J21" s="137">
        <v>0</v>
      </c>
    </row>
    <row r="22" spans="2:10" ht="15" customHeight="1" x14ac:dyDescent="0.3">
      <c r="B22" s="503" t="s">
        <v>84</v>
      </c>
      <c r="C22" s="504"/>
      <c r="D22" s="126">
        <v>3426</v>
      </c>
      <c r="E22" s="128">
        <v>1095</v>
      </c>
      <c r="F22" s="130">
        <v>2331</v>
      </c>
      <c r="G22" s="57">
        <v>1530</v>
      </c>
      <c r="H22" s="57">
        <v>743</v>
      </c>
      <c r="I22" s="57">
        <v>58</v>
      </c>
      <c r="J22" s="137">
        <v>0</v>
      </c>
    </row>
    <row r="23" spans="2:10" ht="15" customHeight="1" x14ac:dyDescent="0.3">
      <c r="B23" s="503" t="s">
        <v>85</v>
      </c>
      <c r="C23" s="504"/>
      <c r="D23" s="126">
        <v>5615</v>
      </c>
      <c r="E23" s="128">
        <v>1999</v>
      </c>
      <c r="F23" s="130">
        <v>3616</v>
      </c>
      <c r="G23" s="57">
        <v>2656</v>
      </c>
      <c r="H23" s="57">
        <v>913</v>
      </c>
      <c r="I23" s="57">
        <v>47</v>
      </c>
      <c r="J23" s="137">
        <v>0</v>
      </c>
    </row>
    <row r="24" spans="2:10" ht="15" customHeight="1" x14ac:dyDescent="0.3">
      <c r="B24" s="499" t="s">
        <v>86</v>
      </c>
      <c r="C24" s="500"/>
      <c r="D24" s="131">
        <v>2600</v>
      </c>
      <c r="E24" s="134">
        <v>1056</v>
      </c>
      <c r="F24" s="133">
        <v>1544</v>
      </c>
      <c r="G24" s="50">
        <v>1260</v>
      </c>
      <c r="H24" s="51">
        <v>266</v>
      </c>
      <c r="I24" s="51">
        <v>18</v>
      </c>
      <c r="J24" s="58">
        <v>0</v>
      </c>
    </row>
    <row r="25" spans="2:10" ht="15" customHeight="1" x14ac:dyDescent="0.3">
      <c r="B25" s="507" t="s">
        <v>37</v>
      </c>
      <c r="C25" s="508"/>
      <c r="D25" s="132">
        <v>3015</v>
      </c>
      <c r="E25" s="135">
        <v>943</v>
      </c>
      <c r="F25" s="61">
        <v>2072</v>
      </c>
      <c r="G25" s="38">
        <v>1396</v>
      </c>
      <c r="H25" s="38">
        <v>647</v>
      </c>
      <c r="I25" s="38">
        <v>29</v>
      </c>
      <c r="J25" s="59">
        <v>0</v>
      </c>
    </row>
    <row r="26" spans="2:10" ht="15" customHeight="1" x14ac:dyDescent="0.3">
      <c r="B26" s="503" t="s">
        <v>87</v>
      </c>
      <c r="C26" s="504"/>
      <c r="D26" s="126">
        <v>1229</v>
      </c>
      <c r="E26" s="128">
        <v>450</v>
      </c>
      <c r="F26" s="130">
        <v>779</v>
      </c>
      <c r="G26" s="57">
        <v>532</v>
      </c>
      <c r="H26" s="57">
        <v>231</v>
      </c>
      <c r="I26" s="57">
        <v>15</v>
      </c>
      <c r="J26" s="137">
        <v>1</v>
      </c>
    </row>
    <row r="27" spans="2:10" ht="15" customHeight="1" x14ac:dyDescent="0.3">
      <c r="B27" s="503" t="s">
        <v>88</v>
      </c>
      <c r="C27" s="504"/>
      <c r="D27" s="126">
        <v>4099</v>
      </c>
      <c r="E27" s="128">
        <v>1465</v>
      </c>
      <c r="F27" s="130">
        <v>2634</v>
      </c>
      <c r="G27" s="57">
        <v>1965</v>
      </c>
      <c r="H27" s="57">
        <v>621</v>
      </c>
      <c r="I27" s="57">
        <v>48</v>
      </c>
      <c r="J27" s="137">
        <v>0</v>
      </c>
    </row>
    <row r="28" spans="2:10" ht="15" customHeight="1" x14ac:dyDescent="0.3">
      <c r="B28" s="499" t="s">
        <v>23</v>
      </c>
      <c r="C28" s="500"/>
      <c r="D28" s="131">
        <v>292</v>
      </c>
      <c r="E28" s="134">
        <v>85</v>
      </c>
      <c r="F28" s="133">
        <v>207</v>
      </c>
      <c r="G28" s="50">
        <v>172</v>
      </c>
      <c r="H28" s="51">
        <v>34</v>
      </c>
      <c r="I28" s="51">
        <v>1</v>
      </c>
      <c r="J28" s="58">
        <v>0</v>
      </c>
    </row>
    <row r="29" spans="2:10" ht="15" customHeight="1" x14ac:dyDescent="0.3">
      <c r="B29" s="507" t="s">
        <v>24</v>
      </c>
      <c r="C29" s="508"/>
      <c r="D29" s="132">
        <v>928</v>
      </c>
      <c r="E29" s="135">
        <v>344</v>
      </c>
      <c r="F29" s="61">
        <v>584</v>
      </c>
      <c r="G29" s="38">
        <v>415</v>
      </c>
      <c r="H29" s="38">
        <v>154</v>
      </c>
      <c r="I29" s="38">
        <v>15</v>
      </c>
      <c r="J29" s="59">
        <v>0</v>
      </c>
    </row>
    <row r="30" spans="2:10" ht="15" customHeight="1" x14ac:dyDescent="0.3">
      <c r="B30" s="499" t="s">
        <v>25</v>
      </c>
      <c r="C30" s="500"/>
      <c r="D30" s="131">
        <v>788</v>
      </c>
      <c r="E30" s="134">
        <v>292</v>
      </c>
      <c r="F30" s="133">
        <v>496</v>
      </c>
      <c r="G30" s="50">
        <v>372</v>
      </c>
      <c r="H30" s="51">
        <v>118</v>
      </c>
      <c r="I30" s="51">
        <v>6</v>
      </c>
      <c r="J30" s="58">
        <v>0</v>
      </c>
    </row>
    <row r="31" spans="2:10" ht="15" customHeight="1" x14ac:dyDescent="0.3">
      <c r="B31" s="507" t="s">
        <v>26</v>
      </c>
      <c r="C31" s="508"/>
      <c r="D31" s="132">
        <v>335</v>
      </c>
      <c r="E31" s="135">
        <v>46</v>
      </c>
      <c r="F31" s="61">
        <v>289</v>
      </c>
      <c r="G31" s="38">
        <v>188</v>
      </c>
      <c r="H31" s="38">
        <v>96</v>
      </c>
      <c r="I31" s="38">
        <v>5</v>
      </c>
      <c r="J31" s="59">
        <v>0</v>
      </c>
    </row>
    <row r="32" spans="2:10" ht="15" customHeight="1" x14ac:dyDescent="0.3">
      <c r="B32" s="499" t="s">
        <v>27</v>
      </c>
      <c r="C32" s="500"/>
      <c r="D32" s="131">
        <v>415</v>
      </c>
      <c r="E32" s="134">
        <v>149</v>
      </c>
      <c r="F32" s="133">
        <v>266</v>
      </c>
      <c r="G32" s="50">
        <v>191</v>
      </c>
      <c r="H32" s="51">
        <v>70</v>
      </c>
      <c r="I32" s="51">
        <v>5</v>
      </c>
      <c r="J32" s="58">
        <v>0</v>
      </c>
    </row>
    <row r="33" spans="2:10" ht="15" customHeight="1" x14ac:dyDescent="0.3">
      <c r="B33" s="507" t="s">
        <v>28</v>
      </c>
      <c r="C33" s="508"/>
      <c r="D33" s="132">
        <v>307</v>
      </c>
      <c r="E33" s="135">
        <v>24</v>
      </c>
      <c r="F33" s="61">
        <v>283</v>
      </c>
      <c r="G33" s="38">
        <v>225</v>
      </c>
      <c r="H33" s="38">
        <v>53</v>
      </c>
      <c r="I33" s="38">
        <v>5</v>
      </c>
      <c r="J33" s="59">
        <v>0</v>
      </c>
    </row>
    <row r="34" spans="2:10" ht="15" customHeight="1" x14ac:dyDescent="0.3">
      <c r="B34" s="499" t="s">
        <v>29</v>
      </c>
      <c r="C34" s="500"/>
      <c r="D34" s="131">
        <v>174</v>
      </c>
      <c r="E34" s="134">
        <v>125</v>
      </c>
      <c r="F34" s="133">
        <v>49</v>
      </c>
      <c r="G34" s="50">
        <v>37</v>
      </c>
      <c r="H34" s="51">
        <v>10</v>
      </c>
      <c r="I34" s="51">
        <v>2</v>
      </c>
      <c r="J34" s="58">
        <v>0</v>
      </c>
    </row>
    <row r="35" spans="2:10" ht="15" customHeight="1" x14ac:dyDescent="0.3">
      <c r="B35" s="507" t="s">
        <v>30</v>
      </c>
      <c r="C35" s="508"/>
      <c r="D35" s="132">
        <v>673</v>
      </c>
      <c r="E35" s="135">
        <v>341</v>
      </c>
      <c r="F35" s="61">
        <v>332</v>
      </c>
      <c r="G35" s="38">
        <v>284</v>
      </c>
      <c r="H35" s="38">
        <v>42</v>
      </c>
      <c r="I35" s="38">
        <v>6</v>
      </c>
      <c r="J35" s="59">
        <v>0</v>
      </c>
    </row>
    <row r="36" spans="2:10" ht="15" customHeight="1" x14ac:dyDescent="0.3">
      <c r="B36" s="527" t="s">
        <v>31</v>
      </c>
      <c r="C36" s="528"/>
      <c r="D36" s="131">
        <v>187</v>
      </c>
      <c r="E36" s="134">
        <v>59</v>
      </c>
      <c r="F36" s="133">
        <v>128</v>
      </c>
      <c r="G36" s="50">
        <v>81</v>
      </c>
      <c r="H36" s="51">
        <v>44</v>
      </c>
      <c r="I36" s="51">
        <v>3</v>
      </c>
      <c r="J36" s="58">
        <v>0</v>
      </c>
    </row>
    <row r="37" spans="2:10" ht="15" customHeight="1" x14ac:dyDescent="0.3">
      <c r="B37" s="503" t="s">
        <v>105</v>
      </c>
      <c r="C37" s="504"/>
      <c r="D37" s="126">
        <v>4556</v>
      </c>
      <c r="E37" s="128">
        <v>2291</v>
      </c>
      <c r="F37" s="130">
        <v>2265</v>
      </c>
      <c r="G37" s="57">
        <v>1736</v>
      </c>
      <c r="H37" s="57">
        <v>498</v>
      </c>
      <c r="I37" s="57">
        <v>31</v>
      </c>
      <c r="J37" s="137">
        <v>0</v>
      </c>
    </row>
    <row r="38" spans="2:10" ht="15" customHeight="1" x14ac:dyDescent="0.3">
      <c r="B38" s="499" t="s">
        <v>18</v>
      </c>
      <c r="C38" s="500"/>
      <c r="D38" s="131">
        <v>827</v>
      </c>
      <c r="E38" s="134">
        <v>556</v>
      </c>
      <c r="F38" s="133">
        <v>271</v>
      </c>
      <c r="G38" s="50">
        <v>226</v>
      </c>
      <c r="H38" s="51">
        <v>42</v>
      </c>
      <c r="I38" s="51">
        <v>3</v>
      </c>
      <c r="J38" s="58">
        <v>0</v>
      </c>
    </row>
    <row r="39" spans="2:10" ht="15" customHeight="1" x14ac:dyDescent="0.3">
      <c r="B39" s="507" t="s">
        <v>19</v>
      </c>
      <c r="C39" s="508"/>
      <c r="D39" s="132">
        <v>894</v>
      </c>
      <c r="E39" s="135">
        <v>343</v>
      </c>
      <c r="F39" s="61">
        <v>551</v>
      </c>
      <c r="G39" s="38">
        <v>437</v>
      </c>
      <c r="H39" s="38">
        <v>103</v>
      </c>
      <c r="I39" s="38">
        <v>11</v>
      </c>
      <c r="J39" s="59">
        <v>0</v>
      </c>
    </row>
    <row r="40" spans="2:10" ht="15" customHeight="1" x14ac:dyDescent="0.3">
      <c r="B40" s="499" t="s">
        <v>20</v>
      </c>
      <c r="C40" s="500"/>
      <c r="D40" s="131">
        <v>493</v>
      </c>
      <c r="E40" s="134">
        <v>316</v>
      </c>
      <c r="F40" s="133">
        <v>177</v>
      </c>
      <c r="G40" s="50">
        <v>146</v>
      </c>
      <c r="H40" s="51">
        <v>30</v>
      </c>
      <c r="I40" s="51">
        <v>1</v>
      </c>
      <c r="J40" s="58">
        <v>0</v>
      </c>
    </row>
    <row r="41" spans="2:10" ht="15" customHeight="1" x14ac:dyDescent="0.3">
      <c r="B41" s="507" t="s">
        <v>21</v>
      </c>
      <c r="C41" s="508"/>
      <c r="D41" s="132">
        <v>568</v>
      </c>
      <c r="E41" s="135">
        <v>226</v>
      </c>
      <c r="F41" s="61">
        <v>342</v>
      </c>
      <c r="G41" s="38">
        <v>262</v>
      </c>
      <c r="H41" s="38">
        <v>77</v>
      </c>
      <c r="I41" s="38">
        <v>3</v>
      </c>
      <c r="J41" s="59">
        <v>0</v>
      </c>
    </row>
    <row r="42" spans="2:10" ht="15" customHeight="1" x14ac:dyDescent="0.3">
      <c r="B42" s="527" t="s">
        <v>22</v>
      </c>
      <c r="C42" s="528"/>
      <c r="D42" s="131">
        <v>1774</v>
      </c>
      <c r="E42" s="134">
        <v>850</v>
      </c>
      <c r="F42" s="133">
        <v>924</v>
      </c>
      <c r="G42" s="50">
        <v>665</v>
      </c>
      <c r="H42" s="51">
        <v>246</v>
      </c>
      <c r="I42" s="51">
        <v>13</v>
      </c>
      <c r="J42" s="58">
        <v>0</v>
      </c>
    </row>
    <row r="43" spans="2:10" ht="15" customHeight="1" x14ac:dyDescent="0.3">
      <c r="B43" s="503" t="s">
        <v>89</v>
      </c>
      <c r="C43" s="504"/>
      <c r="D43" s="126">
        <v>13170</v>
      </c>
      <c r="E43" s="128">
        <v>4707</v>
      </c>
      <c r="F43" s="130">
        <v>8463</v>
      </c>
      <c r="G43" s="57">
        <v>5855</v>
      </c>
      <c r="H43" s="57">
        <v>2373</v>
      </c>
      <c r="I43" s="57">
        <v>230</v>
      </c>
      <c r="J43" s="137">
        <v>5</v>
      </c>
    </row>
    <row r="44" spans="2:10" ht="15" customHeight="1" x14ac:dyDescent="0.3">
      <c r="B44" s="499" t="s">
        <v>62</v>
      </c>
      <c r="C44" s="500"/>
      <c r="D44" s="131">
        <v>5040</v>
      </c>
      <c r="E44" s="134">
        <v>1879</v>
      </c>
      <c r="F44" s="133">
        <v>3161</v>
      </c>
      <c r="G44" s="50">
        <v>2161</v>
      </c>
      <c r="H44" s="51">
        <v>920</v>
      </c>
      <c r="I44" s="51">
        <v>79</v>
      </c>
      <c r="J44" s="58">
        <v>1</v>
      </c>
    </row>
    <row r="45" spans="2:10" ht="15" customHeight="1" x14ac:dyDescent="0.3">
      <c r="B45" s="507" t="s">
        <v>63</v>
      </c>
      <c r="C45" s="508"/>
      <c r="D45" s="132">
        <v>2220</v>
      </c>
      <c r="E45" s="135">
        <v>554</v>
      </c>
      <c r="F45" s="61">
        <v>1666</v>
      </c>
      <c r="G45" s="38">
        <v>994</v>
      </c>
      <c r="H45" s="38">
        <v>609</v>
      </c>
      <c r="I45" s="38">
        <v>60</v>
      </c>
      <c r="J45" s="59">
        <v>3</v>
      </c>
    </row>
    <row r="46" spans="2:10" ht="15" customHeight="1" x14ac:dyDescent="0.3">
      <c r="B46" s="527" t="s">
        <v>64</v>
      </c>
      <c r="C46" s="528"/>
      <c r="D46" s="131">
        <v>5910</v>
      </c>
      <c r="E46" s="134">
        <v>2274</v>
      </c>
      <c r="F46" s="133">
        <v>3636</v>
      </c>
      <c r="G46" s="50">
        <v>2700</v>
      </c>
      <c r="H46" s="51">
        <v>844</v>
      </c>
      <c r="I46" s="51">
        <v>91</v>
      </c>
      <c r="J46" s="58">
        <v>1</v>
      </c>
    </row>
    <row r="47" spans="2:10" ht="15" customHeight="1" x14ac:dyDescent="0.3">
      <c r="B47" s="503" t="s">
        <v>90</v>
      </c>
      <c r="C47" s="504"/>
      <c r="D47" s="126">
        <v>2257</v>
      </c>
      <c r="E47" s="128">
        <v>653</v>
      </c>
      <c r="F47" s="130">
        <v>1604</v>
      </c>
      <c r="G47" s="57">
        <v>1116</v>
      </c>
      <c r="H47" s="57">
        <v>449</v>
      </c>
      <c r="I47" s="57">
        <v>38</v>
      </c>
      <c r="J47" s="137">
        <v>1</v>
      </c>
    </row>
    <row r="48" spans="2:10" ht="15" customHeight="1" x14ac:dyDescent="0.3">
      <c r="B48" s="499" t="s">
        <v>32</v>
      </c>
      <c r="C48" s="500"/>
      <c r="D48" s="131">
        <v>1230</v>
      </c>
      <c r="E48" s="134">
        <v>374</v>
      </c>
      <c r="F48" s="133">
        <v>856</v>
      </c>
      <c r="G48" s="50">
        <v>618</v>
      </c>
      <c r="H48" s="51">
        <v>216</v>
      </c>
      <c r="I48" s="51">
        <v>21</v>
      </c>
      <c r="J48" s="58">
        <v>1</v>
      </c>
    </row>
    <row r="49" spans="2:10" ht="15" customHeight="1" x14ac:dyDescent="0.3">
      <c r="B49" s="507" t="s">
        <v>33</v>
      </c>
      <c r="C49" s="508"/>
      <c r="D49" s="132">
        <v>1027</v>
      </c>
      <c r="E49" s="135">
        <v>279</v>
      </c>
      <c r="F49" s="61">
        <v>748</v>
      </c>
      <c r="G49" s="38">
        <v>498</v>
      </c>
      <c r="H49" s="38">
        <v>233</v>
      </c>
      <c r="I49" s="38">
        <v>17</v>
      </c>
      <c r="J49" s="59">
        <v>0</v>
      </c>
    </row>
    <row r="50" spans="2:10" ht="15" customHeight="1" x14ac:dyDescent="0.3">
      <c r="B50" s="503" t="s">
        <v>91</v>
      </c>
      <c r="C50" s="504"/>
      <c r="D50" s="126">
        <v>4795</v>
      </c>
      <c r="E50" s="128">
        <v>1564</v>
      </c>
      <c r="F50" s="130">
        <v>3231</v>
      </c>
      <c r="G50" s="57">
        <v>2315</v>
      </c>
      <c r="H50" s="57">
        <v>859</v>
      </c>
      <c r="I50" s="57">
        <v>57</v>
      </c>
      <c r="J50" s="137">
        <v>0</v>
      </c>
    </row>
    <row r="51" spans="2:10" ht="15" customHeight="1" x14ac:dyDescent="0.3">
      <c r="B51" s="499" t="s">
        <v>92</v>
      </c>
      <c r="C51" s="500"/>
      <c r="D51" s="131">
        <v>2208</v>
      </c>
      <c r="E51" s="134">
        <v>730</v>
      </c>
      <c r="F51" s="133">
        <v>1478</v>
      </c>
      <c r="G51" s="50">
        <v>1086</v>
      </c>
      <c r="H51" s="51">
        <v>362</v>
      </c>
      <c r="I51" s="51">
        <v>30</v>
      </c>
      <c r="J51" s="58">
        <v>0</v>
      </c>
    </row>
    <row r="52" spans="2:10" ht="15" customHeight="1" x14ac:dyDescent="0.3">
      <c r="B52" s="507" t="s">
        <v>34</v>
      </c>
      <c r="C52" s="508"/>
      <c r="D52" s="132">
        <v>686</v>
      </c>
      <c r="E52" s="135">
        <v>229</v>
      </c>
      <c r="F52" s="61">
        <v>457</v>
      </c>
      <c r="G52" s="38">
        <v>334</v>
      </c>
      <c r="H52" s="38">
        <v>120</v>
      </c>
      <c r="I52" s="38">
        <v>3</v>
      </c>
      <c r="J52" s="59">
        <v>0</v>
      </c>
    </row>
    <row r="53" spans="2:10" ht="15" customHeight="1" x14ac:dyDescent="0.3">
      <c r="B53" s="499" t="s">
        <v>35</v>
      </c>
      <c r="C53" s="500"/>
      <c r="D53" s="131">
        <v>437</v>
      </c>
      <c r="E53" s="134">
        <v>153</v>
      </c>
      <c r="F53" s="133">
        <v>284</v>
      </c>
      <c r="G53" s="50">
        <v>204</v>
      </c>
      <c r="H53" s="51">
        <v>73</v>
      </c>
      <c r="I53" s="51">
        <v>7</v>
      </c>
      <c r="J53" s="58">
        <v>0</v>
      </c>
    </row>
    <row r="54" spans="2:10" ht="15" customHeight="1" x14ac:dyDescent="0.3">
      <c r="B54" s="507" t="s">
        <v>36</v>
      </c>
      <c r="C54" s="508"/>
      <c r="D54" s="132">
        <v>1464</v>
      </c>
      <c r="E54" s="135">
        <v>452</v>
      </c>
      <c r="F54" s="61">
        <v>1012</v>
      </c>
      <c r="G54" s="38">
        <v>691</v>
      </c>
      <c r="H54" s="38">
        <v>304</v>
      </c>
      <c r="I54" s="38">
        <v>17</v>
      </c>
      <c r="J54" s="59">
        <v>0</v>
      </c>
    </row>
    <row r="55" spans="2:10" ht="15" customHeight="1" x14ac:dyDescent="0.3">
      <c r="B55" s="503" t="s">
        <v>93</v>
      </c>
      <c r="C55" s="504"/>
      <c r="D55" s="126">
        <v>10084</v>
      </c>
      <c r="E55" s="128">
        <v>4652</v>
      </c>
      <c r="F55" s="130">
        <v>5432</v>
      </c>
      <c r="G55" s="57">
        <v>4080</v>
      </c>
      <c r="H55" s="57">
        <v>1232</v>
      </c>
      <c r="I55" s="57">
        <v>120</v>
      </c>
      <c r="J55" s="137">
        <v>0</v>
      </c>
    </row>
    <row r="56" spans="2:10" ht="15" customHeight="1" x14ac:dyDescent="0.3">
      <c r="B56" s="503" t="s">
        <v>94</v>
      </c>
      <c r="C56" s="504"/>
      <c r="D56" s="126">
        <v>4820</v>
      </c>
      <c r="E56" s="128">
        <v>1711</v>
      </c>
      <c r="F56" s="130">
        <v>3109</v>
      </c>
      <c r="G56" s="57">
        <v>2170</v>
      </c>
      <c r="H56" s="57">
        <v>888</v>
      </c>
      <c r="I56" s="57">
        <v>51</v>
      </c>
      <c r="J56" s="137">
        <v>0</v>
      </c>
    </row>
    <row r="57" spans="2:10" ht="15" customHeight="1" x14ac:dyDescent="0.3">
      <c r="B57" s="503" t="s">
        <v>95</v>
      </c>
      <c r="C57" s="504"/>
      <c r="D57" s="126">
        <v>1645</v>
      </c>
      <c r="E57" s="128">
        <v>635</v>
      </c>
      <c r="F57" s="130">
        <v>1010</v>
      </c>
      <c r="G57" s="57">
        <v>699</v>
      </c>
      <c r="H57" s="57">
        <v>282</v>
      </c>
      <c r="I57" s="57">
        <v>28</v>
      </c>
      <c r="J57" s="137">
        <v>1</v>
      </c>
    </row>
    <row r="58" spans="2:10" ht="15" customHeight="1" x14ac:dyDescent="0.3">
      <c r="B58" s="503" t="s">
        <v>96</v>
      </c>
      <c r="C58" s="504"/>
      <c r="D58" s="126">
        <v>716</v>
      </c>
      <c r="E58" s="128">
        <v>222</v>
      </c>
      <c r="F58" s="130">
        <v>494</v>
      </c>
      <c r="G58" s="57">
        <v>271</v>
      </c>
      <c r="H58" s="57">
        <v>209</v>
      </c>
      <c r="I58" s="57">
        <v>14</v>
      </c>
      <c r="J58" s="137">
        <v>0</v>
      </c>
    </row>
    <row r="59" spans="2:10" ht="15" customHeight="1" x14ac:dyDescent="0.3">
      <c r="B59" s="503" t="s">
        <v>97</v>
      </c>
      <c r="C59" s="504"/>
      <c r="D59" s="126">
        <v>234</v>
      </c>
      <c r="E59" s="128">
        <v>38</v>
      </c>
      <c r="F59" s="130">
        <v>196</v>
      </c>
      <c r="G59" s="57">
        <v>104</v>
      </c>
      <c r="H59" s="57">
        <v>86</v>
      </c>
      <c r="I59" s="57">
        <v>6</v>
      </c>
      <c r="J59" s="137">
        <v>0</v>
      </c>
    </row>
    <row r="60" spans="2:10" ht="15" customHeight="1" x14ac:dyDescent="0.3">
      <c r="B60" s="497" t="s">
        <v>98</v>
      </c>
      <c r="C60" s="498"/>
      <c r="D60" s="138">
        <v>225</v>
      </c>
      <c r="E60" s="139">
        <v>112</v>
      </c>
      <c r="F60" s="140">
        <v>113</v>
      </c>
      <c r="G60" s="60">
        <v>90</v>
      </c>
      <c r="H60" s="60">
        <v>23</v>
      </c>
      <c r="I60" s="60">
        <v>0</v>
      </c>
      <c r="J60" s="141">
        <v>0</v>
      </c>
    </row>
    <row r="62" spans="2:10" ht="15" customHeight="1" x14ac:dyDescent="0.3">
      <c r="B62" s="40" t="s">
        <v>129</v>
      </c>
      <c r="C62" s="40"/>
    </row>
    <row r="63" spans="2:10" ht="15" customHeight="1" x14ac:dyDescent="0.3">
      <c r="B63" s="24"/>
      <c r="C63" s="24"/>
      <c r="D63" s="25"/>
      <c r="E63" s="25"/>
      <c r="F63" s="25"/>
      <c r="G63" s="25"/>
      <c r="H63" s="25"/>
      <c r="I63" s="25"/>
      <c r="J63" s="25"/>
    </row>
    <row r="64" spans="2:10" ht="15" customHeight="1" x14ac:dyDescent="0.3">
      <c r="D64" s="26"/>
      <c r="E64" s="26"/>
      <c r="F64" s="26"/>
      <c r="G64" s="26"/>
      <c r="H64" s="26"/>
      <c r="I64" s="26"/>
      <c r="J64" s="26"/>
    </row>
  </sheetData>
  <mergeCells count="59">
    <mergeCell ref="B57:C57"/>
    <mergeCell ref="B58:C58"/>
    <mergeCell ref="B59:C59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60:C60"/>
    <mergeCell ref="B42:C42"/>
    <mergeCell ref="B43:C43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6:C56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27:C27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B7:C7"/>
    <mergeCell ref="B8:C8"/>
    <mergeCell ref="B9:C9"/>
    <mergeCell ref="B10:C10"/>
    <mergeCell ref="B11:C11"/>
    <mergeCell ref="D4:D6"/>
    <mergeCell ref="E4:J4"/>
    <mergeCell ref="E5:E6"/>
    <mergeCell ref="F5:F6"/>
    <mergeCell ref="G5:J5"/>
  </mergeCells>
  <pageMargins left="0.25" right="0.24" top="1" bottom="0.4" header="0" footer="0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/>
  <dimension ref="B1:K24"/>
  <sheetViews>
    <sheetView zoomScaleNormal="100" workbookViewId="0"/>
  </sheetViews>
  <sheetFormatPr baseColWidth="10" defaultColWidth="11.5703125" defaultRowHeight="15" customHeight="1" x14ac:dyDescent="0.3"/>
  <cols>
    <col min="1" max="1" width="11.5703125" style="2"/>
    <col min="2" max="2" width="11.5703125" style="2" customWidth="1"/>
    <col min="3" max="16384" width="11.5703125" style="2"/>
  </cols>
  <sheetData>
    <row r="1" spans="2:11" ht="15" customHeight="1" x14ac:dyDescent="0.3">
      <c r="B1" s="37" t="s">
        <v>136</v>
      </c>
      <c r="C1" s="11"/>
      <c r="D1" s="11"/>
      <c r="E1" s="11"/>
      <c r="F1" s="11"/>
      <c r="G1" s="11"/>
      <c r="H1" s="11"/>
      <c r="I1" s="11"/>
      <c r="J1" s="11"/>
      <c r="K1" s="11"/>
    </row>
    <row r="2" spans="2:11" ht="15" customHeight="1" x14ac:dyDescent="0.3">
      <c r="B2" s="29" t="s">
        <v>170</v>
      </c>
      <c r="C2" s="11"/>
      <c r="D2" s="11"/>
      <c r="E2" s="11"/>
      <c r="F2" s="11"/>
      <c r="G2" s="11"/>
      <c r="H2" s="11"/>
      <c r="I2" s="11"/>
      <c r="J2" s="11"/>
      <c r="K2" s="11"/>
    </row>
    <row r="3" spans="2:11" ht="15" customHeight="1" x14ac:dyDescent="0.3">
      <c r="B3" s="21"/>
      <c r="C3" s="21"/>
      <c r="D3" s="21"/>
      <c r="F3" s="21"/>
      <c r="G3" s="21"/>
      <c r="H3" s="21"/>
      <c r="I3" s="21"/>
      <c r="J3" s="377"/>
      <c r="K3" s="21"/>
    </row>
    <row r="4" spans="2:11" ht="15" customHeight="1" x14ac:dyDescent="0.3">
      <c r="B4" s="230"/>
      <c r="C4" s="230"/>
      <c r="D4" s="230"/>
      <c r="E4" s="230"/>
      <c r="F4" s="230"/>
      <c r="G4" s="230"/>
      <c r="H4" s="230"/>
      <c r="I4" s="54"/>
      <c r="J4" s="377"/>
    </row>
    <row r="5" spans="2:11" ht="15" customHeight="1" x14ac:dyDescent="0.3">
      <c r="B5" s="230"/>
      <c r="C5" s="230"/>
      <c r="D5" s="230"/>
      <c r="E5" s="230"/>
      <c r="F5" s="230"/>
      <c r="G5" s="230"/>
      <c r="H5" s="230"/>
      <c r="J5" s="377"/>
    </row>
    <row r="6" spans="2:11" ht="15" customHeight="1" x14ac:dyDescent="0.3">
      <c r="B6" s="230"/>
      <c r="C6" s="230"/>
      <c r="D6" s="230"/>
      <c r="E6" s="230"/>
      <c r="F6" s="230"/>
      <c r="G6" s="230"/>
      <c r="H6" s="230"/>
    </row>
    <row r="7" spans="2:11" ht="15" customHeight="1" x14ac:dyDescent="0.3">
      <c r="B7" s="230"/>
      <c r="C7" s="230"/>
      <c r="D7" s="230"/>
      <c r="E7" s="230"/>
      <c r="F7" s="230"/>
      <c r="G7" s="230"/>
      <c r="H7" s="230"/>
    </row>
    <row r="8" spans="2:11" ht="15" customHeight="1" x14ac:dyDescent="0.3">
      <c r="B8" s="230"/>
      <c r="C8" s="230"/>
      <c r="D8" s="230"/>
      <c r="E8" s="230"/>
      <c r="F8" s="230"/>
      <c r="G8" s="230"/>
      <c r="H8" s="230"/>
    </row>
    <row r="9" spans="2:11" ht="15" customHeight="1" x14ac:dyDescent="0.3">
      <c r="B9" s="230"/>
      <c r="C9" s="230"/>
      <c r="D9" s="230"/>
      <c r="E9" s="230"/>
      <c r="F9" s="230"/>
      <c r="G9" s="230"/>
      <c r="H9" s="230"/>
    </row>
    <row r="10" spans="2:11" ht="15" customHeight="1" x14ac:dyDescent="0.3">
      <c r="B10" s="230"/>
      <c r="C10" s="230"/>
      <c r="D10" s="230"/>
      <c r="E10" s="230"/>
      <c r="F10" s="230"/>
      <c r="G10" s="230"/>
      <c r="H10" s="230"/>
    </row>
    <row r="11" spans="2:11" ht="15" customHeight="1" x14ac:dyDescent="0.3">
      <c r="B11" s="230"/>
      <c r="C11" s="230"/>
      <c r="D11" s="230"/>
      <c r="E11" s="230"/>
      <c r="F11" s="230"/>
      <c r="G11" s="230"/>
      <c r="H11" s="230"/>
    </row>
    <row r="12" spans="2:11" ht="15" customHeight="1" x14ac:dyDescent="0.3">
      <c r="B12" s="230"/>
      <c r="C12" s="230"/>
      <c r="D12" s="230"/>
      <c r="E12" s="230"/>
      <c r="F12" s="230"/>
      <c r="G12" s="230"/>
      <c r="H12" s="230"/>
    </row>
    <row r="13" spans="2:11" ht="15" customHeight="1" x14ac:dyDescent="0.3">
      <c r="B13" s="230"/>
      <c r="C13" s="230"/>
      <c r="D13" s="230"/>
      <c r="E13" s="230"/>
      <c r="F13" s="230"/>
      <c r="G13" s="230"/>
      <c r="H13" s="230"/>
    </row>
    <row r="14" spans="2:11" ht="15" customHeight="1" x14ac:dyDescent="0.3">
      <c r="B14" s="230"/>
      <c r="C14" s="230"/>
      <c r="D14" s="230"/>
      <c r="E14" s="230"/>
      <c r="F14" s="230"/>
      <c r="G14" s="230"/>
      <c r="H14" s="230"/>
    </row>
    <row r="15" spans="2:11" ht="15" customHeight="1" x14ac:dyDescent="0.3">
      <c r="B15" s="230"/>
      <c r="C15" s="230"/>
      <c r="D15" s="230"/>
      <c r="E15" s="230"/>
      <c r="F15" s="230"/>
      <c r="G15" s="230"/>
      <c r="H15" s="230"/>
    </row>
    <row r="16" spans="2:11" ht="15" customHeight="1" x14ac:dyDescent="0.3">
      <c r="B16" s="230"/>
      <c r="C16" s="230"/>
      <c r="D16" s="230"/>
      <c r="E16" s="230"/>
      <c r="F16" s="230"/>
      <c r="G16" s="230"/>
      <c r="H16" s="230"/>
    </row>
    <row r="17" spans="2:8" ht="15" customHeight="1" x14ac:dyDescent="0.3">
      <c r="B17" s="230"/>
      <c r="C17" s="230"/>
      <c r="D17" s="230"/>
      <c r="E17" s="230"/>
      <c r="F17" s="230"/>
      <c r="G17" s="230"/>
      <c r="H17" s="230"/>
    </row>
    <row r="18" spans="2:8" ht="15" customHeight="1" x14ac:dyDescent="0.3">
      <c r="B18" s="230"/>
      <c r="C18" s="230"/>
      <c r="D18" s="230"/>
      <c r="E18" s="230"/>
      <c r="F18" s="230"/>
      <c r="G18" s="230"/>
      <c r="H18" s="230"/>
    </row>
    <row r="19" spans="2:8" ht="15" customHeight="1" x14ac:dyDescent="0.3">
      <c r="B19" s="230"/>
      <c r="C19" s="230"/>
      <c r="D19" s="230"/>
      <c r="E19" s="230"/>
      <c r="F19" s="230"/>
      <c r="G19" s="230"/>
      <c r="H19" s="230"/>
    </row>
    <row r="20" spans="2:8" ht="15" customHeight="1" x14ac:dyDescent="0.3">
      <c r="B20" s="230"/>
      <c r="C20" s="230"/>
      <c r="D20" s="230"/>
      <c r="E20" s="230"/>
      <c r="F20" s="230"/>
      <c r="G20" s="230"/>
      <c r="H20" s="230"/>
    </row>
    <row r="21" spans="2:8" ht="15" customHeight="1" x14ac:dyDescent="0.3">
      <c r="B21" s="230"/>
      <c r="C21" s="230"/>
      <c r="D21" s="230"/>
      <c r="E21" s="230"/>
      <c r="F21" s="230"/>
      <c r="G21" s="230"/>
      <c r="H21" s="230"/>
    </row>
    <row r="22" spans="2:8" customFormat="1" ht="12.75" x14ac:dyDescent="0.2">
      <c r="B22" s="391" t="s">
        <v>112</v>
      </c>
      <c r="C22" s="391"/>
      <c r="D22" s="391"/>
      <c r="E22" s="391"/>
      <c r="F22" s="391"/>
      <c r="G22" s="391"/>
      <c r="H22" s="391"/>
    </row>
    <row r="24" spans="2:8" ht="15" customHeight="1" x14ac:dyDescent="0.3">
      <c r="B24" s="40" t="s">
        <v>129</v>
      </c>
    </row>
  </sheetData>
  <phoneticPr fontId="2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/>
  <dimension ref="B1:J20"/>
  <sheetViews>
    <sheetView zoomScaleNormal="100" workbookViewId="0"/>
  </sheetViews>
  <sheetFormatPr baseColWidth="10" defaultColWidth="11.5703125" defaultRowHeight="15" customHeight="1" x14ac:dyDescent="0.3"/>
  <cols>
    <col min="1" max="1" width="11.5703125" style="2"/>
    <col min="2" max="3" width="11.5703125" style="2" customWidth="1"/>
    <col min="4" max="16384" width="11.5703125" style="2"/>
  </cols>
  <sheetData>
    <row r="1" spans="2:10" ht="15" customHeight="1" x14ac:dyDescent="0.3">
      <c r="B1" s="31" t="s">
        <v>158</v>
      </c>
      <c r="C1" s="31"/>
    </row>
    <row r="2" spans="2:10" ht="15" customHeight="1" x14ac:dyDescent="0.3">
      <c r="B2" s="29" t="s">
        <v>168</v>
      </c>
      <c r="C2" s="29"/>
    </row>
    <row r="4" spans="2:10" ht="15" customHeight="1" x14ac:dyDescent="0.3">
      <c r="B4" s="230"/>
      <c r="C4" s="230"/>
      <c r="D4" s="230"/>
      <c r="E4" s="230"/>
      <c r="F4" s="230"/>
      <c r="G4" s="230"/>
      <c r="H4" s="230"/>
      <c r="J4" s="383"/>
    </row>
    <row r="5" spans="2:10" ht="15" customHeight="1" x14ac:dyDescent="0.3">
      <c r="B5" s="230"/>
      <c r="C5" s="230"/>
      <c r="D5" s="230"/>
      <c r="E5" s="230"/>
      <c r="F5" s="230"/>
      <c r="G5" s="230"/>
      <c r="H5" s="230"/>
      <c r="J5" s="383"/>
    </row>
    <row r="6" spans="2:10" ht="15" customHeight="1" x14ac:dyDescent="0.3">
      <c r="B6" s="230"/>
      <c r="C6" s="230"/>
      <c r="D6" s="230"/>
      <c r="E6" s="230"/>
      <c r="F6" s="230"/>
      <c r="G6" s="230"/>
      <c r="H6" s="230"/>
      <c r="J6" s="383"/>
    </row>
    <row r="7" spans="2:10" ht="15" customHeight="1" x14ac:dyDescent="0.3">
      <c r="B7" s="230"/>
      <c r="C7" s="230"/>
      <c r="D7" s="230"/>
      <c r="E7" s="230"/>
      <c r="F7" s="230"/>
      <c r="G7" s="230"/>
      <c r="H7" s="230"/>
      <c r="J7" s="383"/>
    </row>
    <row r="8" spans="2:10" ht="15" customHeight="1" x14ac:dyDescent="0.3">
      <c r="B8" s="230"/>
      <c r="C8" s="230"/>
      <c r="D8" s="230"/>
      <c r="E8" s="230"/>
      <c r="F8" s="230"/>
      <c r="G8" s="230"/>
      <c r="H8" s="230"/>
    </row>
    <row r="9" spans="2:10" ht="15" customHeight="1" x14ac:dyDescent="0.3">
      <c r="B9" s="230"/>
      <c r="C9" s="230"/>
      <c r="D9" s="230"/>
      <c r="E9" s="230"/>
      <c r="F9" s="230"/>
      <c r="G9" s="230"/>
      <c r="H9" s="230"/>
    </row>
    <row r="10" spans="2:10" ht="15" customHeight="1" x14ac:dyDescent="0.3">
      <c r="B10" s="230"/>
      <c r="C10" s="230"/>
      <c r="D10" s="230"/>
      <c r="E10" s="230"/>
      <c r="F10" s="230"/>
      <c r="G10" s="230"/>
      <c r="H10" s="230"/>
    </row>
    <row r="11" spans="2:10" ht="15" customHeight="1" x14ac:dyDescent="0.3">
      <c r="B11" s="230"/>
      <c r="C11" s="230"/>
      <c r="D11" s="230"/>
      <c r="E11" s="230"/>
      <c r="F11" s="230"/>
      <c r="G11" s="230"/>
      <c r="H11" s="230"/>
    </row>
    <row r="12" spans="2:10" ht="15" customHeight="1" x14ac:dyDescent="0.3">
      <c r="B12" s="230"/>
      <c r="C12" s="230"/>
      <c r="D12" s="230"/>
      <c r="E12" s="230"/>
      <c r="F12" s="230"/>
      <c r="G12" s="230"/>
      <c r="H12" s="230"/>
    </row>
    <row r="13" spans="2:10" ht="15" customHeight="1" x14ac:dyDescent="0.3">
      <c r="B13" s="230"/>
      <c r="C13" s="230"/>
      <c r="D13" s="230"/>
      <c r="E13" s="230"/>
      <c r="F13" s="230"/>
      <c r="G13" s="230"/>
      <c r="H13" s="230"/>
    </row>
    <row r="14" spans="2:10" ht="15" customHeight="1" x14ac:dyDescent="0.3">
      <c r="B14" s="230"/>
      <c r="C14" s="230"/>
      <c r="D14" s="230"/>
      <c r="E14" s="230"/>
      <c r="F14" s="230"/>
      <c r="G14" s="230"/>
      <c r="H14" s="230"/>
    </row>
    <row r="15" spans="2:10" ht="15" customHeight="1" x14ac:dyDescent="0.3">
      <c r="B15" s="230"/>
      <c r="C15" s="230"/>
      <c r="D15" s="230"/>
      <c r="E15" s="230"/>
      <c r="F15" s="230"/>
      <c r="G15" s="230"/>
      <c r="H15" s="230"/>
    </row>
    <row r="16" spans="2:10" ht="15" customHeight="1" x14ac:dyDescent="0.3">
      <c r="B16" s="230"/>
      <c r="C16" s="230"/>
      <c r="D16" s="230"/>
      <c r="E16" s="230"/>
      <c r="F16" s="230"/>
      <c r="G16" s="230"/>
      <c r="H16" s="230"/>
    </row>
    <row r="17" spans="2:8" ht="15" customHeight="1" x14ac:dyDescent="0.3">
      <c r="B17" s="230"/>
      <c r="C17" s="230"/>
      <c r="D17" s="230"/>
      <c r="E17" s="230"/>
      <c r="F17" s="230"/>
      <c r="G17" s="230"/>
      <c r="H17" s="230"/>
    </row>
    <row r="18" spans="2:8" ht="15" customHeight="1" x14ac:dyDescent="0.3">
      <c r="B18" s="230"/>
      <c r="C18" s="230"/>
      <c r="D18" s="230"/>
      <c r="E18" s="230"/>
      <c r="F18" s="230"/>
      <c r="G18" s="230"/>
      <c r="H18" s="230"/>
    </row>
    <row r="20" spans="2:8" ht="15" customHeight="1" x14ac:dyDescent="0.3">
      <c r="B20" s="40" t="s">
        <v>129</v>
      </c>
      <c r="C20" s="40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X24"/>
  <sheetViews>
    <sheetView zoomScaleNormal="100" workbookViewId="0"/>
  </sheetViews>
  <sheetFormatPr baseColWidth="10" defaultRowHeight="15" customHeight="1" x14ac:dyDescent="0.2"/>
  <cols>
    <col min="2" max="2" width="11.5703125" customWidth="1"/>
    <col min="3" max="9" width="10.28515625" customWidth="1"/>
  </cols>
  <sheetData>
    <row r="1" spans="2:24" ht="15" customHeight="1" x14ac:dyDescent="0.2">
      <c r="B1" s="37" t="s">
        <v>137</v>
      </c>
      <c r="C1" s="32"/>
      <c r="D1" s="32"/>
      <c r="E1" s="32"/>
      <c r="F1" s="32"/>
      <c r="G1" s="32"/>
      <c r="H1" s="32"/>
      <c r="I1" s="32"/>
    </row>
    <row r="2" spans="2:24" ht="15" customHeight="1" x14ac:dyDescent="0.2">
      <c r="B2" s="29" t="s">
        <v>170</v>
      </c>
      <c r="C2" s="20"/>
      <c r="D2" s="20"/>
      <c r="E2" s="22"/>
      <c r="F2" s="20"/>
      <c r="G2" s="20"/>
      <c r="H2" s="20"/>
      <c r="I2" s="20"/>
    </row>
    <row r="3" spans="2:24" ht="15" customHeight="1" x14ac:dyDescent="0.2">
      <c r="B3" s="29"/>
      <c r="C3" s="20"/>
      <c r="D3" s="20"/>
      <c r="E3" s="22"/>
      <c r="F3" s="20"/>
      <c r="G3" s="20"/>
      <c r="H3" s="20"/>
      <c r="I3" s="20"/>
    </row>
    <row r="4" spans="2:24" ht="15" customHeight="1" x14ac:dyDescent="0.2">
      <c r="B4" s="406" t="s">
        <v>67</v>
      </c>
      <c r="C4" s="409" t="s">
        <v>40</v>
      </c>
      <c r="D4" s="411" t="s">
        <v>0</v>
      </c>
      <c r="E4" s="412"/>
      <c r="F4" s="412"/>
      <c r="G4" s="412"/>
      <c r="H4" s="412"/>
      <c r="I4" s="413"/>
      <c r="J4" s="319"/>
      <c r="K4" s="377"/>
    </row>
    <row r="5" spans="2:24" ht="22.35" customHeight="1" x14ac:dyDescent="0.2">
      <c r="B5" s="407"/>
      <c r="C5" s="410"/>
      <c r="D5" s="410" t="s">
        <v>53</v>
      </c>
      <c r="E5" s="414" t="s">
        <v>41</v>
      </c>
      <c r="F5" s="415" t="s">
        <v>1</v>
      </c>
      <c r="G5" s="416"/>
      <c r="H5" s="416"/>
      <c r="I5" s="417"/>
      <c r="K5" s="377"/>
    </row>
    <row r="6" spans="2:24" ht="22.35" customHeight="1" x14ac:dyDescent="0.2">
      <c r="B6" s="408"/>
      <c r="C6" s="410"/>
      <c r="D6" s="410"/>
      <c r="E6" s="414"/>
      <c r="F6" s="83" t="s">
        <v>2</v>
      </c>
      <c r="G6" s="39" t="s">
        <v>3</v>
      </c>
      <c r="H6" s="39" t="s">
        <v>4</v>
      </c>
      <c r="I6" s="359" t="s">
        <v>5</v>
      </c>
      <c r="M6" s="8"/>
    </row>
    <row r="7" spans="2:24" ht="15" customHeight="1" x14ac:dyDescent="0.3">
      <c r="B7" s="214" t="s">
        <v>133</v>
      </c>
      <c r="C7" s="173">
        <v>101962</v>
      </c>
      <c r="D7" s="173">
        <v>43595</v>
      </c>
      <c r="E7" s="173">
        <v>58367</v>
      </c>
      <c r="F7" s="44">
        <v>43895</v>
      </c>
      <c r="G7" s="45">
        <v>13611</v>
      </c>
      <c r="H7" s="45">
        <v>849</v>
      </c>
      <c r="I7" s="46">
        <v>12</v>
      </c>
      <c r="J7" s="171"/>
      <c r="K7" s="35"/>
      <c r="R7" s="35"/>
      <c r="S7" s="35"/>
      <c r="T7" s="35"/>
      <c r="U7" s="35"/>
      <c r="V7" s="35"/>
      <c r="W7" s="35"/>
      <c r="X7" s="35"/>
    </row>
    <row r="8" spans="2:24" ht="15" customHeight="1" x14ac:dyDescent="0.3">
      <c r="B8" s="215" t="s">
        <v>131</v>
      </c>
      <c r="C8" s="174">
        <v>83341</v>
      </c>
      <c r="D8" s="175">
        <v>32242</v>
      </c>
      <c r="E8" s="175">
        <v>51099</v>
      </c>
      <c r="F8" s="47">
        <v>36849</v>
      </c>
      <c r="G8" s="48">
        <v>13223</v>
      </c>
      <c r="H8" s="48">
        <v>1007</v>
      </c>
      <c r="I8" s="49">
        <v>20</v>
      </c>
      <c r="J8" s="171"/>
      <c r="R8" s="35"/>
      <c r="S8" s="35"/>
      <c r="T8" s="35"/>
      <c r="U8" s="35"/>
      <c r="V8" s="35"/>
      <c r="W8" s="35"/>
      <c r="X8" s="35"/>
    </row>
    <row r="9" spans="2:24" ht="15" customHeight="1" x14ac:dyDescent="0.3">
      <c r="B9" s="214" t="s">
        <v>130</v>
      </c>
      <c r="C9" s="173">
        <v>75140</v>
      </c>
      <c r="D9" s="173">
        <v>31470</v>
      </c>
      <c r="E9" s="173">
        <v>43670</v>
      </c>
      <c r="F9" s="44">
        <v>32429</v>
      </c>
      <c r="G9" s="45">
        <v>10497</v>
      </c>
      <c r="H9" s="45">
        <v>726</v>
      </c>
      <c r="I9" s="46">
        <v>18</v>
      </c>
      <c r="J9" s="171"/>
      <c r="R9" s="35"/>
      <c r="S9" s="35"/>
      <c r="T9" s="35"/>
      <c r="U9" s="35"/>
      <c r="V9" s="35"/>
      <c r="W9" s="35"/>
      <c r="X9" s="35"/>
    </row>
    <row r="10" spans="2:24" ht="15" customHeight="1" x14ac:dyDescent="0.3">
      <c r="B10" s="215" t="s">
        <v>128</v>
      </c>
      <c r="C10" s="174">
        <v>69469</v>
      </c>
      <c r="D10" s="175">
        <v>31472</v>
      </c>
      <c r="E10" s="175">
        <v>37997</v>
      </c>
      <c r="F10" s="47">
        <v>29055</v>
      </c>
      <c r="G10" s="48">
        <v>8353</v>
      </c>
      <c r="H10" s="48">
        <v>578</v>
      </c>
      <c r="I10" s="49">
        <v>11</v>
      </c>
      <c r="J10" s="171"/>
      <c r="R10" s="35"/>
      <c r="S10" s="35"/>
      <c r="T10" s="35"/>
      <c r="U10" s="35"/>
      <c r="V10" s="35"/>
      <c r="W10" s="35"/>
      <c r="X10" s="35"/>
    </row>
    <row r="11" spans="2:24" ht="15" customHeight="1" x14ac:dyDescent="0.3">
      <c r="B11" s="214" t="s">
        <v>127</v>
      </c>
      <c r="C11" s="173">
        <v>63656</v>
      </c>
      <c r="D11" s="173">
        <v>31051</v>
      </c>
      <c r="E11" s="173">
        <v>32605</v>
      </c>
      <c r="F11" s="44">
        <v>25854</v>
      </c>
      <c r="G11" s="45">
        <v>6321</v>
      </c>
      <c r="H11" s="45">
        <v>423</v>
      </c>
      <c r="I11" s="46">
        <v>7</v>
      </c>
      <c r="J11" s="171"/>
      <c r="R11" s="35"/>
      <c r="S11" s="35"/>
      <c r="T11" s="35"/>
      <c r="U11" s="35"/>
      <c r="V11" s="35"/>
      <c r="W11" s="35"/>
      <c r="X11" s="35"/>
    </row>
    <row r="12" spans="2:24" ht="15" customHeight="1" x14ac:dyDescent="0.3">
      <c r="B12" s="215" t="s">
        <v>121</v>
      </c>
      <c r="C12" s="174">
        <v>61355</v>
      </c>
      <c r="D12" s="175">
        <v>30460</v>
      </c>
      <c r="E12" s="175">
        <v>30895</v>
      </c>
      <c r="F12" s="47">
        <v>24232</v>
      </c>
      <c r="G12" s="48">
        <v>6249</v>
      </c>
      <c r="H12" s="48">
        <v>401</v>
      </c>
      <c r="I12" s="49">
        <v>13</v>
      </c>
      <c r="J12" s="171"/>
      <c r="R12" s="35"/>
      <c r="S12" s="35"/>
      <c r="T12" s="35"/>
      <c r="U12" s="35"/>
      <c r="V12" s="35"/>
      <c r="W12" s="35"/>
      <c r="X12" s="35"/>
    </row>
    <row r="13" spans="2:24" ht="15" customHeight="1" x14ac:dyDescent="0.3">
      <c r="B13" s="214" t="s">
        <v>117</v>
      </c>
      <c r="C13" s="173">
        <v>58498</v>
      </c>
      <c r="D13" s="173">
        <v>25435</v>
      </c>
      <c r="E13" s="173">
        <v>33063</v>
      </c>
      <c r="F13" s="44">
        <v>26877</v>
      </c>
      <c r="G13" s="45">
        <v>5901</v>
      </c>
      <c r="H13" s="45">
        <v>262</v>
      </c>
      <c r="I13" s="46">
        <v>23</v>
      </c>
      <c r="J13" s="171"/>
      <c r="R13" s="35"/>
      <c r="S13" s="35"/>
      <c r="T13" s="35"/>
      <c r="U13" s="35"/>
      <c r="V13" s="35"/>
      <c r="W13" s="35"/>
      <c r="X13" s="35"/>
    </row>
    <row r="14" spans="2:24" ht="15" customHeight="1" x14ac:dyDescent="0.3">
      <c r="B14" s="215">
        <v>2017</v>
      </c>
      <c r="C14" s="174">
        <v>54793</v>
      </c>
      <c r="D14" s="175">
        <v>27186</v>
      </c>
      <c r="E14" s="175">
        <v>27607</v>
      </c>
      <c r="F14" s="47">
        <v>22781</v>
      </c>
      <c r="G14" s="48">
        <v>4591</v>
      </c>
      <c r="H14" s="48">
        <v>216</v>
      </c>
      <c r="I14" s="49">
        <v>19</v>
      </c>
      <c r="J14" s="171"/>
      <c r="R14" s="35"/>
      <c r="S14" s="35"/>
      <c r="T14" s="35"/>
      <c r="U14" s="35"/>
      <c r="V14" s="35"/>
      <c r="W14" s="35"/>
      <c r="X14" s="35"/>
    </row>
    <row r="15" spans="2:24" ht="15" customHeight="1" x14ac:dyDescent="0.3">
      <c r="B15" s="214">
        <v>2016</v>
      </c>
      <c r="C15" s="173">
        <v>52635</v>
      </c>
      <c r="D15" s="173">
        <v>29668</v>
      </c>
      <c r="E15" s="173">
        <v>22967</v>
      </c>
      <c r="F15" s="44">
        <v>19004</v>
      </c>
      <c r="G15" s="45">
        <v>3783</v>
      </c>
      <c r="H15" s="45">
        <v>169</v>
      </c>
      <c r="I15" s="46">
        <v>11</v>
      </c>
      <c r="J15" s="171"/>
      <c r="R15" s="35"/>
      <c r="S15" s="35"/>
      <c r="T15" s="35"/>
      <c r="U15" s="35"/>
      <c r="V15" s="35"/>
      <c r="W15" s="35"/>
      <c r="X15" s="35"/>
    </row>
    <row r="16" spans="2:24" ht="15" customHeight="1" x14ac:dyDescent="0.3">
      <c r="B16" s="215">
        <v>2015</v>
      </c>
      <c r="C16" s="174">
        <v>52005</v>
      </c>
      <c r="D16" s="175">
        <v>35392</v>
      </c>
      <c r="E16" s="175">
        <v>16613</v>
      </c>
      <c r="F16" s="47">
        <v>13576</v>
      </c>
      <c r="G16" s="48">
        <v>2930</v>
      </c>
      <c r="H16" s="48">
        <v>100</v>
      </c>
      <c r="I16" s="49">
        <v>7</v>
      </c>
      <c r="J16" s="171"/>
      <c r="R16" s="35"/>
      <c r="S16" s="35"/>
      <c r="T16" s="35"/>
      <c r="U16" s="35"/>
      <c r="V16" s="35"/>
      <c r="W16" s="35"/>
      <c r="X16" s="35"/>
    </row>
    <row r="17" spans="2:24" ht="15" customHeight="1" x14ac:dyDescent="0.3">
      <c r="B17" s="214">
        <v>2014</v>
      </c>
      <c r="C17" s="173">
        <v>52472</v>
      </c>
      <c r="D17" s="173">
        <v>36442</v>
      </c>
      <c r="E17" s="173">
        <v>16030</v>
      </c>
      <c r="F17" s="44">
        <v>13088</v>
      </c>
      <c r="G17" s="45">
        <v>2818</v>
      </c>
      <c r="H17" s="45">
        <v>116</v>
      </c>
      <c r="I17" s="46">
        <v>8</v>
      </c>
      <c r="J17" s="171"/>
      <c r="R17" s="35"/>
      <c r="S17" s="35"/>
      <c r="T17" s="35"/>
      <c r="U17" s="35"/>
      <c r="V17" s="35"/>
      <c r="W17" s="35"/>
      <c r="X17" s="35"/>
    </row>
    <row r="18" spans="2:24" ht="15" customHeight="1" x14ac:dyDescent="0.3">
      <c r="B18" s="215">
        <v>2013</v>
      </c>
      <c r="C18" s="174">
        <v>64068</v>
      </c>
      <c r="D18" s="175">
        <v>48051</v>
      </c>
      <c r="E18" s="175">
        <v>16017</v>
      </c>
      <c r="F18" s="47">
        <v>13037</v>
      </c>
      <c r="G18" s="48">
        <v>2859</v>
      </c>
      <c r="H18" s="48">
        <v>113</v>
      </c>
      <c r="I18" s="49">
        <v>8</v>
      </c>
      <c r="J18" s="171"/>
      <c r="R18" s="35"/>
      <c r="S18" s="35"/>
      <c r="T18" s="35"/>
      <c r="U18" s="35"/>
      <c r="V18" s="35"/>
      <c r="W18" s="35"/>
      <c r="X18" s="35"/>
    </row>
    <row r="19" spans="2:24" ht="15" customHeight="1" x14ac:dyDescent="0.3">
      <c r="B19" s="214">
        <v>2012</v>
      </c>
      <c r="C19" s="173">
        <v>78156</v>
      </c>
      <c r="D19" s="173">
        <v>61526</v>
      </c>
      <c r="E19" s="173">
        <v>16630</v>
      </c>
      <c r="F19" s="44">
        <v>13384</v>
      </c>
      <c r="G19" s="45">
        <v>3106</v>
      </c>
      <c r="H19" s="45">
        <v>132</v>
      </c>
      <c r="I19" s="46">
        <v>8</v>
      </c>
      <c r="J19" s="171"/>
      <c r="R19" s="35"/>
      <c r="S19" s="35"/>
      <c r="T19" s="35"/>
      <c r="U19" s="35"/>
      <c r="V19" s="35"/>
      <c r="W19" s="35"/>
      <c r="X19" s="35"/>
    </row>
    <row r="20" spans="2:24" ht="15" customHeight="1" x14ac:dyDescent="0.3">
      <c r="B20" s="365" t="s">
        <v>65</v>
      </c>
      <c r="C20" s="366">
        <v>86005</v>
      </c>
      <c r="D20" s="366">
        <v>66490</v>
      </c>
      <c r="E20" s="366">
        <v>19515</v>
      </c>
      <c r="F20" s="367">
        <v>15475</v>
      </c>
      <c r="G20" s="368">
        <v>3808</v>
      </c>
      <c r="H20" s="368">
        <v>207</v>
      </c>
      <c r="I20" s="369">
        <v>25</v>
      </c>
      <c r="J20" s="171"/>
      <c r="R20" s="35"/>
      <c r="S20" s="35"/>
      <c r="T20" s="35"/>
      <c r="U20" s="35"/>
      <c r="V20" s="35"/>
      <c r="W20" s="35"/>
      <c r="X20" s="35"/>
    </row>
    <row r="21" spans="2:24" ht="15" customHeight="1" x14ac:dyDescent="0.2">
      <c r="B21" s="378" t="s">
        <v>113</v>
      </c>
      <c r="C21" s="379">
        <v>95000</v>
      </c>
      <c r="D21" s="379">
        <v>63150</v>
      </c>
      <c r="E21" s="379">
        <v>31850</v>
      </c>
      <c r="F21" s="380">
        <v>25304</v>
      </c>
      <c r="G21" s="381">
        <v>6151</v>
      </c>
      <c r="H21" s="381">
        <v>374</v>
      </c>
      <c r="I21" s="382">
        <v>21</v>
      </c>
      <c r="R21" s="35"/>
      <c r="S21" s="35"/>
      <c r="T21" s="35"/>
      <c r="U21" s="35"/>
      <c r="V21" s="35"/>
      <c r="W21" s="35"/>
      <c r="X21" s="35"/>
    </row>
    <row r="22" spans="2:24" s="302" customFormat="1" ht="12.75" x14ac:dyDescent="0.2">
      <c r="B22" s="389" t="s">
        <v>112</v>
      </c>
      <c r="C22" s="389"/>
      <c r="D22" s="389"/>
      <c r="E22" s="389"/>
      <c r="F22" s="389"/>
      <c r="G22" s="389"/>
      <c r="H22" s="389"/>
      <c r="I22" s="389"/>
      <c r="K22" s="305"/>
    </row>
    <row r="23" spans="2:24" s="302" customFormat="1" ht="15" customHeight="1" x14ac:dyDescent="0.2"/>
    <row r="24" spans="2:24" s="302" customFormat="1" ht="15" customHeight="1" x14ac:dyDescent="0.2">
      <c r="B24" s="303" t="s">
        <v>129</v>
      </c>
      <c r="C24" s="306"/>
      <c r="D24" s="306"/>
      <c r="E24" s="306"/>
      <c r="F24" s="306"/>
      <c r="G24" s="306"/>
      <c r="H24" s="306"/>
      <c r="I24" s="306"/>
    </row>
  </sheetData>
  <mergeCells count="6">
    <mergeCell ref="B4:B6"/>
    <mergeCell ref="C4:C6"/>
    <mergeCell ref="D4:I4"/>
    <mergeCell ref="D5:D6"/>
    <mergeCell ref="E5:E6"/>
    <mergeCell ref="F5:I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B1:L25"/>
  <sheetViews>
    <sheetView zoomScaleNormal="100" workbookViewId="0"/>
  </sheetViews>
  <sheetFormatPr baseColWidth="10" defaultRowHeight="15" customHeight="1" x14ac:dyDescent="0.2"/>
  <cols>
    <col min="3" max="4" width="11.5703125" customWidth="1"/>
    <col min="5" max="7" width="11.5703125" style="3" customWidth="1"/>
    <col min="8" max="9" width="11.5703125" customWidth="1"/>
  </cols>
  <sheetData>
    <row r="1" spans="2:12" ht="15" customHeight="1" x14ac:dyDescent="0.2">
      <c r="B1" s="31" t="s">
        <v>157</v>
      </c>
      <c r="C1" s="11"/>
      <c r="D1" s="11"/>
      <c r="E1" s="11"/>
      <c r="F1" s="11"/>
      <c r="G1" s="11"/>
    </row>
    <row r="2" spans="2:12" ht="15" customHeight="1" x14ac:dyDescent="0.2">
      <c r="B2" s="29" t="s">
        <v>170</v>
      </c>
      <c r="C2" s="11"/>
      <c r="D2" s="11"/>
      <c r="E2" s="11"/>
      <c r="F2" s="11"/>
      <c r="G2" s="11"/>
    </row>
    <row r="3" spans="2:12" ht="15" customHeight="1" x14ac:dyDescent="0.2">
      <c r="B3" s="29"/>
      <c r="J3" s="377"/>
    </row>
    <row r="4" spans="2:12" ht="15" customHeight="1" x14ac:dyDescent="0.2">
      <c r="B4" s="95"/>
      <c r="C4" s="95"/>
      <c r="D4" s="95"/>
      <c r="E4" s="96"/>
      <c r="F4" s="96"/>
      <c r="G4" s="96"/>
      <c r="H4" s="95"/>
      <c r="I4" s="199"/>
      <c r="J4" s="377"/>
    </row>
    <row r="5" spans="2:12" ht="15" customHeight="1" x14ac:dyDescent="0.2">
      <c r="B5" s="95"/>
      <c r="C5" s="95"/>
      <c r="D5" s="95"/>
      <c r="E5" s="96"/>
      <c r="F5" s="96"/>
      <c r="G5" s="96"/>
      <c r="H5" s="95"/>
      <c r="I5" s="53"/>
      <c r="J5" s="377"/>
    </row>
    <row r="6" spans="2:12" ht="15" customHeight="1" x14ac:dyDescent="0.2">
      <c r="B6" s="95"/>
      <c r="C6" s="95"/>
      <c r="D6" s="95"/>
      <c r="E6" s="96"/>
      <c r="F6" s="96"/>
      <c r="G6" s="96"/>
      <c r="H6" s="95"/>
      <c r="I6" s="199"/>
    </row>
    <row r="7" spans="2:12" ht="15" customHeight="1" x14ac:dyDescent="0.2">
      <c r="B7" s="95"/>
      <c r="C7" s="95"/>
      <c r="D7" s="95"/>
      <c r="E7" s="96"/>
      <c r="F7" s="96"/>
      <c r="G7" s="96"/>
      <c r="H7" s="95"/>
      <c r="I7" s="199"/>
    </row>
    <row r="8" spans="2:12" ht="15" customHeight="1" x14ac:dyDescent="0.2">
      <c r="B8" s="95"/>
      <c r="C8" s="95"/>
      <c r="D8" s="95"/>
      <c r="E8" s="96"/>
      <c r="F8" s="96"/>
      <c r="G8" s="96"/>
      <c r="H8" s="95"/>
      <c r="I8" s="53"/>
    </row>
    <row r="9" spans="2:12" ht="15" customHeight="1" x14ac:dyDescent="0.2">
      <c r="B9" s="95"/>
      <c r="C9" s="95"/>
      <c r="D9" s="95"/>
      <c r="E9" s="96"/>
      <c r="F9" s="96"/>
      <c r="G9" s="96"/>
      <c r="H9" s="95"/>
      <c r="L9" s="205"/>
    </row>
    <row r="10" spans="2:12" ht="15" customHeight="1" x14ac:dyDescent="0.25">
      <c r="B10" s="95"/>
      <c r="C10" s="95"/>
      <c r="D10" s="95"/>
      <c r="E10" s="96"/>
      <c r="F10" s="96"/>
      <c r="G10" s="96"/>
      <c r="H10" s="95"/>
      <c r="L10" s="200"/>
    </row>
    <row r="11" spans="2:12" ht="15" customHeight="1" x14ac:dyDescent="0.2">
      <c r="B11" s="95"/>
      <c r="C11" s="95"/>
      <c r="D11" s="95"/>
      <c r="E11" s="96"/>
      <c r="F11" s="96"/>
      <c r="G11" s="96"/>
      <c r="H11" s="95"/>
      <c r="L11" s="201"/>
    </row>
    <row r="12" spans="2:12" ht="15" customHeight="1" x14ac:dyDescent="0.2">
      <c r="B12" s="95"/>
      <c r="C12" s="95"/>
      <c r="D12" s="95"/>
      <c r="E12" s="96"/>
      <c r="F12" s="96"/>
      <c r="G12" s="96"/>
      <c r="H12" s="95"/>
      <c r="L12" s="201"/>
    </row>
    <row r="13" spans="2:12" ht="15" customHeight="1" x14ac:dyDescent="0.2">
      <c r="B13" s="95"/>
      <c r="C13" s="95"/>
      <c r="D13" s="95"/>
      <c r="E13" s="96"/>
      <c r="F13" s="96"/>
      <c r="G13" s="96"/>
      <c r="H13" s="95"/>
      <c r="L13" s="201"/>
    </row>
    <row r="14" spans="2:12" ht="15" customHeight="1" x14ac:dyDescent="0.2">
      <c r="B14" s="95"/>
      <c r="C14" s="95"/>
      <c r="D14" s="95"/>
      <c r="E14" s="96"/>
      <c r="F14" s="96"/>
      <c r="G14" s="96"/>
      <c r="H14" s="95"/>
      <c r="L14" s="201"/>
    </row>
    <row r="15" spans="2:12" ht="15" customHeight="1" x14ac:dyDescent="0.2">
      <c r="B15" s="95"/>
      <c r="C15" s="95"/>
      <c r="D15" s="95"/>
      <c r="E15" s="96"/>
      <c r="F15" s="96"/>
      <c r="G15" s="96"/>
      <c r="H15" s="95"/>
      <c r="L15" s="201"/>
    </row>
    <row r="16" spans="2:12" ht="15" customHeight="1" x14ac:dyDescent="0.2">
      <c r="B16" s="95"/>
      <c r="C16" s="95"/>
      <c r="D16" s="95"/>
      <c r="E16" s="96"/>
      <c r="F16" s="96"/>
      <c r="G16" s="96"/>
      <c r="H16" s="95"/>
      <c r="L16" s="201"/>
    </row>
    <row r="17" spans="2:12" ht="15" customHeight="1" x14ac:dyDescent="0.2">
      <c r="B17" s="95"/>
      <c r="C17" s="95"/>
      <c r="D17" s="95"/>
      <c r="E17" s="96"/>
      <c r="F17" s="96"/>
      <c r="G17" s="96"/>
      <c r="H17" s="95"/>
      <c r="L17" s="201"/>
    </row>
    <row r="18" spans="2:12" ht="15" customHeight="1" x14ac:dyDescent="0.2">
      <c r="B18" s="95"/>
      <c r="C18" s="95"/>
      <c r="D18" s="95"/>
      <c r="E18" s="96"/>
      <c r="F18" s="96"/>
      <c r="G18" s="96"/>
      <c r="H18" s="95"/>
      <c r="L18" s="201"/>
    </row>
    <row r="19" spans="2:12" ht="14.25" x14ac:dyDescent="0.2">
      <c r="B19" s="391" t="s">
        <v>171</v>
      </c>
      <c r="C19" s="391"/>
      <c r="D19" s="391"/>
      <c r="E19" s="391"/>
      <c r="F19" s="391"/>
      <c r="G19" s="391"/>
      <c r="H19" s="391"/>
      <c r="L19" s="201"/>
    </row>
    <row r="20" spans="2:12" ht="14.25" x14ac:dyDescent="0.2">
      <c r="B20" s="391" t="s">
        <v>172</v>
      </c>
      <c r="C20" s="391"/>
      <c r="D20" s="391"/>
      <c r="E20" s="391"/>
      <c r="F20" s="391"/>
      <c r="G20" s="391"/>
      <c r="H20" s="391"/>
      <c r="L20" s="201"/>
    </row>
    <row r="21" spans="2:12" ht="14.25" x14ac:dyDescent="0.2">
      <c r="B21" s="391" t="s">
        <v>114</v>
      </c>
      <c r="C21" s="391"/>
      <c r="D21" s="391"/>
      <c r="E21" s="391"/>
      <c r="F21" s="391"/>
      <c r="G21" s="391"/>
      <c r="H21" s="391"/>
      <c r="L21" s="201"/>
    </row>
    <row r="22" spans="2:12" ht="15" customHeight="1" x14ac:dyDescent="0.2">
      <c r="L22" s="201"/>
    </row>
    <row r="23" spans="2:12" ht="15" customHeight="1" x14ac:dyDescent="0.3">
      <c r="B23" s="40" t="s">
        <v>129</v>
      </c>
    </row>
    <row r="24" spans="2:12" ht="15" customHeight="1" x14ac:dyDescent="0.2">
      <c r="D24" s="3"/>
      <c r="E24"/>
      <c r="G24"/>
    </row>
    <row r="25" spans="2:12" ht="15" customHeight="1" x14ac:dyDescent="0.2">
      <c r="B25" s="8"/>
      <c r="C25" s="8"/>
      <c r="D25" s="202"/>
      <c r="E25" s="8"/>
      <c r="G25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L15"/>
  <sheetViews>
    <sheetView workbookViewId="0"/>
  </sheetViews>
  <sheetFormatPr baseColWidth="10" defaultColWidth="11.42578125" defaultRowHeight="15" customHeight="1" x14ac:dyDescent="0.3"/>
  <cols>
    <col min="1" max="1" width="11.42578125" style="2"/>
    <col min="2" max="2" width="23.28515625" style="2" customWidth="1"/>
    <col min="3" max="3" width="9.5703125" style="2" customWidth="1"/>
    <col min="4" max="7" width="14.42578125" style="2" customWidth="1"/>
    <col min="8" max="16384" width="11.42578125" style="2"/>
  </cols>
  <sheetData>
    <row r="1" spans="2:12" ht="15" customHeight="1" x14ac:dyDescent="0.3">
      <c r="B1" s="31" t="s">
        <v>142</v>
      </c>
      <c r="C1" s="31"/>
      <c r="D1" s="31"/>
      <c r="E1" s="31"/>
      <c r="F1" s="31"/>
      <c r="G1" s="31"/>
      <c r="L1" s="31"/>
    </row>
    <row r="2" spans="2:12" ht="15" customHeight="1" x14ac:dyDescent="0.3">
      <c r="B2" s="29" t="s">
        <v>164</v>
      </c>
      <c r="C2" s="29"/>
      <c r="D2" s="29"/>
      <c r="E2" s="29"/>
      <c r="F2" s="29"/>
      <c r="G2" s="29"/>
    </row>
    <row r="3" spans="2:12" ht="15" customHeight="1" x14ac:dyDescent="0.3">
      <c r="B3" s="29"/>
      <c r="C3" s="29"/>
      <c r="D3" s="29"/>
      <c r="E3" s="29"/>
      <c r="F3" s="29"/>
      <c r="G3" s="29"/>
    </row>
    <row r="4" spans="2:12" ht="16.5" x14ac:dyDescent="0.3">
      <c r="B4" s="428" t="s">
        <v>100</v>
      </c>
      <c r="C4" s="429"/>
      <c r="D4" s="418" t="s">
        <v>40</v>
      </c>
      <c r="E4" s="419"/>
      <c r="F4" s="419"/>
      <c r="G4" s="419"/>
      <c r="I4" s="383"/>
    </row>
    <row r="5" spans="2:12" ht="23.85" customHeight="1" x14ac:dyDescent="0.3">
      <c r="B5" s="430"/>
      <c r="C5" s="431"/>
      <c r="D5" s="426" t="s">
        <v>134</v>
      </c>
      <c r="E5" s="427" t="s">
        <v>69</v>
      </c>
      <c r="F5" s="427" t="s">
        <v>68</v>
      </c>
      <c r="G5" s="420" t="s">
        <v>81</v>
      </c>
      <c r="H5" s="36"/>
      <c r="I5" s="383"/>
    </row>
    <row r="6" spans="2:12" ht="39.75" customHeight="1" x14ac:dyDescent="0.3">
      <c r="B6" s="430"/>
      <c r="C6" s="431"/>
      <c r="D6" s="426"/>
      <c r="E6" s="427"/>
      <c r="F6" s="427"/>
      <c r="G6" s="420"/>
    </row>
    <row r="7" spans="2:12" ht="15" customHeight="1" x14ac:dyDescent="0.3">
      <c r="B7" s="421" t="s">
        <v>77</v>
      </c>
      <c r="C7" s="422"/>
      <c r="D7" s="176">
        <v>43595</v>
      </c>
      <c r="E7" s="75">
        <v>2516.3709861011125</v>
      </c>
      <c r="F7" s="75">
        <v>2656.5852723958151</v>
      </c>
      <c r="G7" s="76">
        <v>42.756124830819324</v>
      </c>
    </row>
    <row r="8" spans="2:12" ht="15" customHeight="1" x14ac:dyDescent="0.3">
      <c r="B8" s="82" t="s">
        <v>41</v>
      </c>
      <c r="C8" s="178" t="s">
        <v>38</v>
      </c>
      <c r="D8" s="177">
        <v>58367</v>
      </c>
      <c r="E8" s="77">
        <v>3369.0337273945092</v>
      </c>
      <c r="F8" s="77">
        <v>3556.759091499634</v>
      </c>
      <c r="G8" s="78">
        <v>57.243875169180683</v>
      </c>
    </row>
    <row r="9" spans="2:12" ht="15" customHeight="1" x14ac:dyDescent="0.3">
      <c r="B9" s="423" t="s">
        <v>1</v>
      </c>
      <c r="C9" s="179" t="s">
        <v>2</v>
      </c>
      <c r="D9" s="176">
        <v>43895</v>
      </c>
      <c r="E9" s="75">
        <v>2533.6874511964293</v>
      </c>
      <c r="F9" s="75">
        <v>2674.8666253426841</v>
      </c>
      <c r="G9" s="76">
        <v>43.05035209195583</v>
      </c>
    </row>
    <row r="10" spans="2:12" ht="15" customHeight="1" x14ac:dyDescent="0.3">
      <c r="B10" s="423"/>
      <c r="C10" s="179" t="s">
        <v>3</v>
      </c>
      <c r="D10" s="177">
        <v>13611</v>
      </c>
      <c r="E10" s="77">
        <v>785.64802137452102</v>
      </c>
      <c r="F10" s="77">
        <v>829.42498319943661</v>
      </c>
      <c r="G10" s="78">
        <v>13.349090837763089</v>
      </c>
    </row>
    <row r="11" spans="2:12" ht="15" customHeight="1" x14ac:dyDescent="0.3">
      <c r="B11" s="423"/>
      <c r="C11" s="179" t="s">
        <v>4</v>
      </c>
      <c r="D11" s="176">
        <v>849</v>
      </c>
      <c r="E11" s="75">
        <v>49.005596219746401</v>
      </c>
      <c r="F11" s="75">
        <v>51.736228839638656</v>
      </c>
      <c r="G11" s="76">
        <v>0.83266314901630012</v>
      </c>
    </row>
    <row r="12" spans="2:12" ht="15" customHeight="1" x14ac:dyDescent="0.3">
      <c r="B12" s="423"/>
      <c r="C12" s="179" t="s">
        <v>5</v>
      </c>
      <c r="D12" s="177">
        <v>12</v>
      </c>
      <c r="E12" s="77">
        <v>0.69265860381266997</v>
      </c>
      <c r="F12" s="77">
        <v>0.73125411787475125</v>
      </c>
      <c r="G12" s="78">
        <v>1.1769090445460074E-2</v>
      </c>
    </row>
    <row r="13" spans="2:12" ht="15" customHeight="1" x14ac:dyDescent="0.3">
      <c r="B13" s="424" t="s">
        <v>111</v>
      </c>
      <c r="C13" s="425"/>
      <c r="D13" s="79">
        <v>101962</v>
      </c>
      <c r="E13" s="80">
        <v>5885.4047134956218</v>
      </c>
      <c r="F13" s="80">
        <v>6213.3443638954495</v>
      </c>
      <c r="G13" s="81">
        <v>100</v>
      </c>
    </row>
    <row r="14" spans="2:12" ht="15" customHeight="1" x14ac:dyDescent="0.3">
      <c r="B14" s="5"/>
    </row>
    <row r="15" spans="2:12" ht="15" customHeight="1" x14ac:dyDescent="0.3">
      <c r="B15" s="40" t="s">
        <v>129</v>
      </c>
      <c r="C15" s="40"/>
      <c r="D15" s="40"/>
      <c r="E15" s="40"/>
      <c r="F15" s="40"/>
      <c r="G15" s="40"/>
    </row>
  </sheetData>
  <mergeCells count="9">
    <mergeCell ref="D4:G4"/>
    <mergeCell ref="G5:G6"/>
    <mergeCell ref="B7:C7"/>
    <mergeCell ref="B9:B12"/>
    <mergeCell ref="B13:C13"/>
    <mergeCell ref="D5:D6"/>
    <mergeCell ref="E5:E6"/>
    <mergeCell ref="F5:F6"/>
    <mergeCell ref="B4:C6"/>
  </mergeCells>
  <phoneticPr fontId="21" type="noConversion"/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/>
  <dimension ref="B1:J20"/>
  <sheetViews>
    <sheetView zoomScaleNormal="100" workbookViewId="0"/>
  </sheetViews>
  <sheetFormatPr baseColWidth="10" defaultColWidth="11.5703125" defaultRowHeight="15" customHeight="1" x14ac:dyDescent="0.3"/>
  <cols>
    <col min="1" max="16384" width="11.5703125" style="2"/>
  </cols>
  <sheetData>
    <row r="1" spans="2:10" ht="15" customHeight="1" x14ac:dyDescent="0.3">
      <c r="B1" s="10" t="s">
        <v>80</v>
      </c>
    </row>
    <row r="2" spans="2:10" ht="15" customHeight="1" x14ac:dyDescent="0.3">
      <c r="B2" s="29" t="s">
        <v>168</v>
      </c>
    </row>
    <row r="4" spans="2:10" ht="15" customHeight="1" x14ac:dyDescent="0.3">
      <c r="B4" s="230"/>
      <c r="C4" s="230"/>
      <c r="D4" s="230"/>
      <c r="E4" s="230"/>
      <c r="F4" s="230"/>
      <c r="G4" s="230"/>
      <c r="H4" s="230"/>
      <c r="I4" s="36"/>
      <c r="J4" s="383"/>
    </row>
    <row r="5" spans="2:10" ht="15" customHeight="1" x14ac:dyDescent="0.3">
      <c r="B5" s="230"/>
      <c r="C5" s="230"/>
      <c r="D5" s="230"/>
      <c r="E5" s="230"/>
      <c r="F5" s="230"/>
      <c r="G5" s="230"/>
      <c r="H5" s="230"/>
    </row>
    <row r="6" spans="2:10" ht="15" customHeight="1" x14ac:dyDescent="0.3">
      <c r="B6" s="230"/>
      <c r="C6" s="230"/>
      <c r="D6" s="230"/>
      <c r="E6" s="230"/>
      <c r="F6" s="230"/>
      <c r="G6" s="230"/>
      <c r="H6" s="230"/>
    </row>
    <row r="7" spans="2:10" ht="15" customHeight="1" x14ac:dyDescent="0.3">
      <c r="B7" s="230"/>
      <c r="C7" s="230"/>
      <c r="D7" s="230"/>
      <c r="E7" s="230"/>
      <c r="F7" s="230"/>
      <c r="G7" s="230"/>
      <c r="H7" s="230"/>
    </row>
    <row r="8" spans="2:10" ht="15" customHeight="1" x14ac:dyDescent="0.3">
      <c r="B8" s="230"/>
      <c r="C8" s="230"/>
      <c r="D8" s="230"/>
      <c r="E8" s="230"/>
      <c r="F8" s="230"/>
      <c r="G8" s="230"/>
      <c r="H8" s="230"/>
    </row>
    <row r="9" spans="2:10" ht="15" customHeight="1" x14ac:dyDescent="0.3">
      <c r="B9" s="230"/>
      <c r="C9" s="230"/>
      <c r="D9" s="230"/>
      <c r="E9" s="230"/>
      <c r="F9" s="230"/>
      <c r="G9" s="230"/>
      <c r="H9" s="230"/>
    </row>
    <row r="10" spans="2:10" ht="15" customHeight="1" x14ac:dyDescent="0.3">
      <c r="B10" s="230"/>
      <c r="C10" s="230"/>
      <c r="D10" s="230"/>
      <c r="E10" s="230"/>
      <c r="F10" s="230"/>
      <c r="G10" s="230"/>
      <c r="H10" s="230"/>
    </row>
    <row r="11" spans="2:10" ht="15" customHeight="1" x14ac:dyDescent="0.3">
      <c r="B11" s="230"/>
      <c r="C11" s="230"/>
      <c r="D11" s="230"/>
      <c r="E11" s="230"/>
      <c r="F11" s="230"/>
      <c r="G11" s="230"/>
      <c r="H11" s="230"/>
    </row>
    <row r="12" spans="2:10" ht="15" customHeight="1" x14ac:dyDescent="0.3">
      <c r="B12" s="230"/>
      <c r="C12" s="230"/>
      <c r="D12" s="230"/>
      <c r="E12" s="230"/>
      <c r="F12" s="230"/>
      <c r="G12" s="230"/>
      <c r="H12" s="230"/>
    </row>
    <row r="13" spans="2:10" ht="15" customHeight="1" x14ac:dyDescent="0.3">
      <c r="B13" s="230"/>
      <c r="C13" s="230"/>
      <c r="D13" s="230"/>
      <c r="E13" s="230"/>
      <c r="F13" s="230"/>
      <c r="G13" s="230"/>
      <c r="H13" s="230"/>
    </row>
    <row r="14" spans="2:10" ht="15" customHeight="1" x14ac:dyDescent="0.3">
      <c r="B14" s="230"/>
      <c r="C14" s="230"/>
      <c r="D14" s="230"/>
      <c r="E14" s="230"/>
      <c r="F14" s="230"/>
      <c r="G14" s="230"/>
      <c r="H14" s="230"/>
    </row>
    <row r="15" spans="2:10" ht="15" customHeight="1" x14ac:dyDescent="0.3">
      <c r="B15" s="230"/>
      <c r="C15" s="230"/>
      <c r="D15" s="230"/>
      <c r="E15" s="230"/>
      <c r="F15" s="230"/>
      <c r="G15" s="230"/>
      <c r="H15" s="230"/>
    </row>
    <row r="16" spans="2:10" ht="15" customHeight="1" x14ac:dyDescent="0.3">
      <c r="B16" s="230"/>
      <c r="C16" s="230"/>
      <c r="D16" s="230"/>
      <c r="E16" s="230"/>
      <c r="F16" s="230"/>
      <c r="G16" s="230"/>
      <c r="H16" s="230"/>
    </row>
    <row r="17" spans="2:8" ht="15" customHeight="1" x14ac:dyDescent="0.3">
      <c r="B17" s="230"/>
      <c r="C17" s="230"/>
      <c r="D17" s="230"/>
      <c r="E17" s="230"/>
      <c r="F17" s="230"/>
      <c r="G17" s="230"/>
      <c r="H17" s="230"/>
    </row>
    <row r="18" spans="2:8" ht="15" customHeight="1" x14ac:dyDescent="0.3">
      <c r="B18" s="230"/>
      <c r="C18" s="230"/>
      <c r="D18" s="230"/>
      <c r="E18" s="230"/>
      <c r="F18" s="230"/>
      <c r="G18" s="230"/>
      <c r="H18" s="230"/>
    </row>
    <row r="20" spans="2:8" ht="15" customHeight="1" x14ac:dyDescent="0.3">
      <c r="B20" s="40" t="s">
        <v>129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34</vt:i4>
      </vt:variant>
    </vt:vector>
  </HeadingPairs>
  <TitlesOfParts>
    <vt:vector size="34" baseType="lpstr">
      <vt:lpstr>Índice</vt:lpstr>
      <vt:lpstr>CAPÍTULO</vt:lpstr>
      <vt:lpstr>T.3.1</vt:lpstr>
      <vt:lpstr>G.3.1</vt:lpstr>
      <vt:lpstr>G.3.2</vt:lpstr>
      <vt:lpstr>T.3.2</vt:lpstr>
      <vt:lpstr>G.3.3</vt:lpstr>
      <vt:lpstr>T.3.3</vt:lpstr>
      <vt:lpstr>G.3.4</vt:lpstr>
      <vt:lpstr>T.3.4</vt:lpstr>
      <vt:lpstr>G.3.5</vt:lpstr>
      <vt:lpstr>G.3.6</vt:lpstr>
      <vt:lpstr>G.3.7</vt:lpstr>
      <vt:lpstr>G.3.8</vt:lpstr>
      <vt:lpstr>T.3.5</vt:lpstr>
      <vt:lpstr>G.3.9</vt:lpstr>
      <vt:lpstr>G.3.10</vt:lpstr>
      <vt:lpstr>T.3.6</vt:lpstr>
      <vt:lpstr>G.3.11</vt:lpstr>
      <vt:lpstr>T.3.7</vt:lpstr>
      <vt:lpstr>G.3.12</vt:lpstr>
      <vt:lpstr>T.3.8</vt:lpstr>
      <vt:lpstr>T.3.9</vt:lpstr>
      <vt:lpstr>G.3.13</vt:lpstr>
      <vt:lpstr>G.3.14</vt:lpstr>
      <vt:lpstr>ANEXO</vt:lpstr>
      <vt:lpstr>G.3.15</vt:lpstr>
      <vt:lpstr>G.3.16</vt:lpstr>
      <vt:lpstr>G.3.17</vt:lpstr>
      <vt:lpstr>T.3.10</vt:lpstr>
      <vt:lpstr>T.3.11</vt:lpstr>
      <vt:lpstr>T.3.12</vt:lpstr>
      <vt:lpstr>T.3.13</vt:lpstr>
      <vt:lpstr>T.3.14</vt:lpstr>
    </vt:vector>
  </TitlesOfParts>
  <Company>Ministerio de Igualdad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DGVG</dc:creator>
  <cp:lastPrinted>2012-02-10T08:53:59Z</cp:lastPrinted>
  <dcterms:created xsi:type="dcterms:W3CDTF">2012-02-03T08:33:45Z</dcterms:created>
  <dcterms:modified xsi:type="dcterms:W3CDTF">2026-04-23T12:23:51Z</dcterms:modified>
</cp:coreProperties>
</file>