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UARIO\Anuario 2024 (XVIII)\00 Informe completo\20260422 Publicación Web\"/>
    </mc:Choice>
  </mc:AlternateContent>
  <xr:revisionPtr revIDLastSave="0" documentId="13_ncr:1_{71BC3CC6-F461-4332-9347-59A32C67FF0A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Índice" sheetId="69" r:id="rId1"/>
    <sheet name="CAPÍTULO" sheetId="70" r:id="rId2"/>
    <sheet name="T.14.1" sheetId="10" r:id="rId3"/>
    <sheet name="G.14.1" sheetId="29" r:id="rId4"/>
    <sheet name="T.14.2" sheetId="31" r:id="rId5"/>
    <sheet name="G.14.2" sheetId="3" r:id="rId6"/>
    <sheet name="T.14.3" sheetId="35" r:id="rId7"/>
    <sheet name="G.14.3" sheetId="4" r:id="rId8"/>
    <sheet name="T.14.4" sheetId="32" r:id="rId9"/>
    <sheet name="G.14.4" sheetId="5" r:id="rId10"/>
    <sheet name="G.14.5" sheetId="13" r:id="rId11"/>
    <sheet name="T.14.5" sheetId="37" r:id="rId12"/>
    <sheet name="G.14.6" sheetId="38" r:id="rId13"/>
    <sheet name="T.14.6" sheetId="39" r:id="rId14"/>
    <sheet name="G.14.7" sheetId="40" r:id="rId15"/>
    <sheet name="T.14.7" sheetId="41" r:id="rId16"/>
    <sheet name="G.14.8" sheetId="42" r:id="rId17"/>
    <sheet name="G.14.9" sheetId="43" r:id="rId18"/>
    <sheet name="T.14.8" sheetId="45" r:id="rId19"/>
    <sheet name="G.14.10" sheetId="74" r:id="rId20"/>
    <sheet name="T.14.9" sheetId="22" r:id="rId21"/>
    <sheet name="T.14.10" sheetId="47" r:id="rId22"/>
    <sheet name="G.14.11" sheetId="48" r:id="rId23"/>
    <sheet name="T.14.11" sheetId="12" r:id="rId24"/>
    <sheet name="T.14.12" sheetId="23" r:id="rId25"/>
    <sheet name="T.14.13" sheetId="60" r:id="rId26"/>
    <sheet name="T.14.14" sheetId="61" r:id="rId27"/>
    <sheet name="T.14.15" sheetId="62" r:id="rId28"/>
    <sheet name="T.14.16" sheetId="63" r:id="rId29"/>
    <sheet name="ANEXO" sheetId="71" r:id="rId30"/>
    <sheet name="G.14.12" sheetId="93" r:id="rId31"/>
    <sheet name="G.14.13" sheetId="91" r:id="rId32"/>
    <sheet name="G.14.14" sheetId="94" r:id="rId33"/>
    <sheet name="G.14.15" sheetId="92" r:id="rId34"/>
  </sheets>
  <definedNames>
    <definedName name="_xlnm._FilterDatabase" localSheetId="9" hidden="1">'G.14.4'!#REF!</definedName>
    <definedName name="_xlnm._FilterDatabase" localSheetId="10" hidden="1">'G.14.5'!#REF!</definedName>
    <definedName name="_xlnm._FilterDatabase" localSheetId="16" hidden="1">'G.14.8'!#REF!</definedName>
    <definedName name="_xlnm._FilterDatabase" localSheetId="17" hidden="1">'G.14.9'!#REF!</definedName>
    <definedName name="A_impresión_IM" localSheetId="19">#REF!</definedName>
    <definedName name="A_impresión_IM">#REF!</definedName>
    <definedName name="_xlnm.Print_Area" localSheetId="19">'G.14.10'!$A$1:$N$19</definedName>
    <definedName name="_xlnm.Print_Area" localSheetId="0">Índice!$B$2:$B$37</definedName>
    <definedName name="datos3" localSheetId="19">#REF!</definedName>
    <definedName name="datos3">#REF!</definedName>
    <definedName name="DATOS5" localSheetId="19">#REF!</definedName>
    <definedName name="DATOS5">#REF!</definedName>
    <definedName name="esped" localSheetId="19">#REF!</definedName>
    <definedName name="esped">#REF!</definedName>
    <definedName name="FTAMAN">#N/A</definedName>
    <definedName name="G" localSheetId="19">#REF!</definedName>
    <definedName name="G">#REF!</definedName>
    <definedName name="GSOCIAL" localSheetId="19">#REF!</definedName>
    <definedName name="GSOCIAL">#REF!</definedName>
    <definedName name="Mercedes" localSheetId="19">#REF!</definedName>
    <definedName name="Mercedes">#REF!</definedName>
    <definedName name="XYZ">#REF!</definedName>
    <definedName name="Y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69" l="1"/>
  <c r="B39" i="69"/>
  <c r="B38" i="69"/>
  <c r="B37" i="69"/>
  <c r="C39" i="69" l="1"/>
  <c r="C37" i="69"/>
  <c r="C40" i="69" l="1"/>
  <c r="C38" i="69"/>
  <c r="B27" i="69" l="1"/>
  <c r="C27" i="69"/>
  <c r="B36" i="69" l="1"/>
  <c r="B35" i="69"/>
  <c r="B34" i="69"/>
  <c r="B33" i="69"/>
  <c r="B32" i="69"/>
  <c r="B31" i="69"/>
  <c r="B29" i="69"/>
  <c r="B30" i="69"/>
  <c r="B25" i="69"/>
  <c r="C22" i="69"/>
  <c r="C15" i="69"/>
  <c r="B18" i="69"/>
  <c r="B24" i="69"/>
  <c r="B22" i="69"/>
  <c r="B20" i="69"/>
  <c r="B17" i="69"/>
  <c r="B15" i="69"/>
  <c r="B13" i="69"/>
  <c r="B11" i="69"/>
  <c r="B28" i="69"/>
  <c r="B26" i="69"/>
  <c r="B23" i="69"/>
  <c r="B21" i="69"/>
  <c r="B19" i="69"/>
  <c r="B16" i="69"/>
  <c r="B14" i="69"/>
  <c r="B12" i="69"/>
  <c r="B10" i="69"/>
  <c r="C34" i="69" l="1"/>
  <c r="C33" i="69" l="1"/>
  <c r="C35" i="69" l="1"/>
  <c r="C36" i="69"/>
  <c r="C24" i="69" l="1"/>
  <c r="C17" i="69"/>
  <c r="C32" i="69"/>
  <c r="C31" i="69"/>
  <c r="C29" i="69"/>
  <c r="C28" i="69"/>
  <c r="C25" i="69"/>
  <c r="C20" i="69"/>
  <c r="C18" i="69"/>
  <c r="C13" i="69"/>
  <c r="C30" i="69"/>
  <c r="C26" i="69"/>
  <c r="C23" i="69"/>
  <c r="C21" i="69"/>
  <c r="C19" i="69"/>
  <c r="C16" i="69"/>
  <c r="C14" i="69"/>
  <c r="C12" i="69"/>
  <c r="C11" i="69"/>
  <c r="C10" i="69"/>
</calcChain>
</file>

<file path=xl/sharedStrings.xml><?xml version="1.0" encoding="utf-8"?>
<sst xmlns="http://schemas.openxmlformats.org/spreadsheetml/2006/main" count="514" uniqueCount="282">
  <si>
    <t>De 18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</si>
  <si>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</si>
  <si>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</si>
  <si>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</si>
  <si>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</si>
  <si>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</si>
  <si>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</si>
  <si>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</si>
  <si>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</si>
  <si>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</si>
  <si>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</si>
  <si>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</si>
  <si>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Nacidas en España</t>
  </si>
  <si>
    <t>Nacidas en el extranjero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</si>
  <si>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</si>
  <si>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</si>
  <si>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</si>
  <si>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</si>
  <si>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</si>
  <si>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</si>
  <si>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</si>
  <si>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</si>
  <si>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</si>
  <si>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</si>
  <si>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</si>
  <si>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</si>
  <si>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</si>
  <si>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</si>
  <si>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</si>
  <si>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</si>
  <si>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</si>
  <si>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</si>
  <si>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 xml:space="preserve"> └ Europa </t>
  </si>
  <si>
    <t xml:space="preserve"> └ América</t>
  </si>
  <si>
    <t xml:space="preserve"> └ África</t>
  </si>
  <si>
    <t xml:space="preserve"> └ Asia y Oceanía</t>
  </si>
  <si>
    <t>Nacidos en España</t>
  </si>
  <si>
    <t>Nacidos en el extranjero</t>
  </si>
  <si>
    <t>Pareja de hecho</t>
  </si>
  <si>
    <t>España</t>
  </si>
  <si>
    <t>Resto de Europa</t>
  </si>
  <si>
    <t xml:space="preserve"> </t>
  </si>
  <si>
    <t>De 14 a 17 años</t>
  </si>
  <si>
    <t>Expareja de hecho</t>
  </si>
  <si>
    <t>Menos de 18 años</t>
  </si>
  <si>
    <t>EUROPA</t>
  </si>
  <si>
    <t>AMÉRICA</t>
  </si>
  <si>
    <t>ÁFRICA</t>
  </si>
  <si>
    <t>ASIA</t>
  </si>
  <si>
    <t>OCEANÍA</t>
  </si>
  <si>
    <t>Lesiones</t>
  </si>
  <si>
    <t>Amenazas</t>
  </si>
  <si>
    <t>Coacciones</t>
  </si>
  <si>
    <t>Torturas e integridad moral</t>
  </si>
  <si>
    <t>Agresiones sexuales</t>
  </si>
  <si>
    <t>Abusos sexuales</t>
  </si>
  <si>
    <t>Allanamiento de morada</t>
  </si>
  <si>
    <t>Injurias</t>
  </si>
  <si>
    <t>Daños</t>
  </si>
  <si>
    <t>Quebrantamiento de condena</t>
  </si>
  <si>
    <t>Atribución, uso y disfrute de la vivienda familiar</t>
  </si>
  <si>
    <t>Determinación del régimen de comunicación</t>
  </si>
  <si>
    <t>Determinación del régimen de prestación de alimentos</t>
  </si>
  <si>
    <t>Otras disposiciones para la protección de menores e incapaces</t>
  </si>
  <si>
    <t>Permuta de uso de vivienda</t>
  </si>
  <si>
    <t>Determinación del régimen de custodia</t>
  </si>
  <si>
    <t>Determinación del régimen de estancia</t>
  </si>
  <si>
    <t>Suspensión de la patria potestad</t>
  </si>
  <si>
    <t>Suspensión del régimen de visitas</t>
  </si>
  <si>
    <t>Determinación del régimen de visitas</t>
  </si>
  <si>
    <t>Otras medidas del artículo 158 del Código Civil</t>
  </si>
  <si>
    <t>Otras medidas cautelares civiles sin especificar</t>
  </si>
  <si>
    <t>Internamiento en centro de régimen adecuado (menores)</t>
  </si>
  <si>
    <t>Libertad vigilada (menores)</t>
  </si>
  <si>
    <t>Apud acta Obligación de comparecer</t>
  </si>
  <si>
    <t>Libertad provisional</t>
  </si>
  <si>
    <t>Uso de instrumento tecnológico de verificación de aproximación</t>
  </si>
  <si>
    <t>Prohibición de acudir a un determinado lugar</t>
  </si>
  <si>
    <t>Prohibición de aproximarse a determinadas personas</t>
  </si>
  <si>
    <t>Prohibición de comunicarse con determinadas personas</t>
  </si>
  <si>
    <t>Prohibición de residir en un determinado lugar</t>
  </si>
  <si>
    <t>Prisión provisional</t>
  </si>
  <si>
    <t>Retirada del pasaporte</t>
  </si>
  <si>
    <t>Incautación de armas u otros instrumentos peligrosos</t>
  </si>
  <si>
    <t>Otras medidas cautelares penales sin especificar</t>
  </si>
  <si>
    <t>Resto de la UE</t>
  </si>
  <si>
    <t>Homicidios</t>
  </si>
  <si>
    <t>Detenciones ilegales y secuestros</t>
  </si>
  <si>
    <t xml:space="preserve">Otros delitos </t>
  </si>
  <si>
    <t>-</t>
  </si>
  <si>
    <t>Delitos</t>
  </si>
  <si>
    <t>Privación provisional del permiso de conducir</t>
  </si>
  <si>
    <t>Distribución porcentual</t>
  </si>
  <si>
    <t>2017</t>
  </si>
  <si>
    <t>Prohibición de salida del territorio nacional</t>
  </si>
  <si>
    <t>Privación del derecho a tenencia y porte de armas</t>
  </si>
  <si>
    <t>Último quinquenio.</t>
  </si>
  <si>
    <t>Año</t>
  </si>
  <si>
    <t>Lugar de nacimiento</t>
  </si>
  <si>
    <t xml:space="preserve">Año </t>
  </si>
  <si>
    <t>Variación interanual (%)</t>
  </si>
  <si>
    <t>Víctimas (mujeres)</t>
  </si>
  <si>
    <t>Castilla-La Mancha</t>
  </si>
  <si>
    <t>2018</t>
  </si>
  <si>
    <t>2016</t>
  </si>
  <si>
    <t>2015</t>
  </si>
  <si>
    <t>2014</t>
  </si>
  <si>
    <t>2013</t>
  </si>
  <si>
    <t>2012</t>
  </si>
  <si>
    <t>2011</t>
  </si>
  <si>
    <t>TOTAL de víctimas</t>
  </si>
  <si>
    <t>Valores absolutos</t>
  </si>
  <si>
    <t>TOTAL de denunciados</t>
  </si>
  <si>
    <t>Pareja</t>
  </si>
  <si>
    <t>Cónyuges</t>
  </si>
  <si>
    <t>Novios</t>
  </si>
  <si>
    <t>Pareja en fase de ruptura</t>
  </si>
  <si>
    <t>Expareja</t>
  </si>
  <si>
    <t>Excónyuges</t>
  </si>
  <si>
    <t>Exnovios</t>
  </si>
  <si>
    <t xml:space="preserve">Víctimas </t>
  </si>
  <si>
    <t>Medidas cautelares</t>
  </si>
  <si>
    <t>TOTAL de medidas cautelares</t>
  </si>
  <si>
    <t>TOTAL de medidas cautelares penales</t>
  </si>
  <si>
    <t>TOTAL de medidas cautelares civiles</t>
  </si>
  <si>
    <t>Infracciones penales</t>
  </si>
  <si>
    <t>TOTAL de delitos</t>
  </si>
  <si>
    <t>Denunciados (hombres)</t>
  </si>
  <si>
    <t>Retención del permiso de circulación</t>
  </si>
  <si>
    <t>Intervención del vehículo</t>
  </si>
  <si>
    <t>Suspensión de actividades</t>
  </si>
  <si>
    <t>Convivencia con otra persona, familiar o grupo educativo (menores)</t>
  </si>
  <si>
    <t>Salida de domicilio, convivencia y prohibición de volver</t>
  </si>
  <si>
    <t>Comiso droga</t>
  </si>
  <si>
    <t>Tabla 14.5. Denunciados por violencia de género con adopción de orden de protección o medidas cautelares dictadas en el año de referencia, por grupo de edad.</t>
  </si>
  <si>
    <t>Tabla 14.6. Denunciados por violencia de género con adopción de orden de protección o medidas cautelares dictadas en el año de referencia, por lugar de nacimiento.</t>
  </si>
  <si>
    <t>Gráfico 14.6. Denunciados por violencia de género con adopción de orden de protección o medidas cautelares dictadas en el año de referencia, por grupo de edad. Tasas por mil hombres de 14 y más años.</t>
  </si>
  <si>
    <t>Tabla 14.2. Víctimas de violencia de género con orden de protección o medidas cautelares dictadas en el año de referencia, por grupo de edad.</t>
  </si>
  <si>
    <t>Gráfico 14.1. Víctimas y denunciados por violencia de género con orden de protección o medidas cautelares dictadas en el año de referencia.</t>
  </si>
  <si>
    <t>Tabla 14.3. Víctimas de violencia de género con orden de protección o medidas cautelares dictadas en el año de referencia, por lugar de nacimiento.</t>
  </si>
  <si>
    <t>Tabla 14.10. Distribución porcentual del par víctima/denunciado por violencia de género con orden de protección o medidas cautelares dictadas en el año de referencia según el lugar de nacimiento de ambos.</t>
  </si>
  <si>
    <t>Tabla 14.8. Víctimas de violencia de género con orden de protección o medidas cautelares dictadas en el año de referencia, por tipo de relación con el denunciado.</t>
  </si>
  <si>
    <t xml:space="preserve"> Grupos de edad</t>
  </si>
  <si>
    <t xml:space="preserve"> Lugar de nacimiento</t>
  </si>
  <si>
    <t xml:space="preserve"> Comunidad autónoma</t>
  </si>
  <si>
    <t xml:space="preserve"> Denunciados</t>
  </si>
  <si>
    <t>Gráfico 14.11. Infracciones penales imputadas a denunciados por violencia de género en asuntos con orden de protección o medidas cautelares dictadas en el año de referencia.</t>
  </si>
  <si>
    <t>Condenados</t>
  </si>
  <si>
    <t>1. Comunidad autónoma se refiere a la de inscripción en el Registro central según la ubicación del órgano judicial que ha incoado el procedimiento.</t>
  </si>
  <si>
    <t>Menos de un año</t>
  </si>
  <si>
    <t>De un año a menos de dos</t>
  </si>
  <si>
    <t>De dos años a menos de tres</t>
  </si>
  <si>
    <t>Tres y más años</t>
  </si>
  <si>
    <t>TOTAL de asuntos</t>
  </si>
  <si>
    <t>Tabla 14.12. Medidas cautelares dictadas sobre el denunciado por violencia de género en asuntos inscritos en el registro en el año de referencia, por tipo de medida.</t>
  </si>
  <si>
    <t>Privativas de libertad</t>
  </si>
  <si>
    <t>Privativas de otros derechos</t>
  </si>
  <si>
    <t>TOTAL de penas</t>
  </si>
  <si>
    <t>Otras</t>
  </si>
  <si>
    <t>Adoptadas contra menores</t>
  </si>
  <si>
    <t>De seguridad y otras</t>
  </si>
  <si>
    <t>TOTAL de medidas</t>
  </si>
  <si>
    <t>Prisión</t>
  </si>
  <si>
    <t>Responsabilidad personal subsidiaria</t>
  </si>
  <si>
    <t>Localización permanente</t>
  </si>
  <si>
    <t>Inhabilitación absoluta</t>
  </si>
  <si>
    <t>Inhabilitación especial para empleo</t>
  </si>
  <si>
    <t>Prohibición de aproximarse a la víctima</t>
  </si>
  <si>
    <t>Prohibición de comunicarse con la víctima</t>
  </si>
  <si>
    <t>Multa</t>
  </si>
  <si>
    <t>Expulsión del territorio nacional</t>
  </si>
  <si>
    <t>Responsabilidad civil</t>
  </si>
  <si>
    <t>Resto de penas</t>
  </si>
  <si>
    <t>Asistencia a un centro de día</t>
  </si>
  <si>
    <t>Amonestación</t>
  </si>
  <si>
    <t>Internamiento cerrado</t>
  </si>
  <si>
    <t>Internamiento semiabierto</t>
  </si>
  <si>
    <t>Internamiento terapéutico en régimen cerrado, semiabierto o abierto</t>
  </si>
  <si>
    <t>Libertad vigilada</t>
  </si>
  <si>
    <t>Prohibición de aproximarse o comunicarse con la víctima</t>
  </si>
  <si>
    <t>Permanencia de fin de semana</t>
  </si>
  <si>
    <t>Realización de tareas socio-educativas</t>
  </si>
  <si>
    <t>Tratamiento ambulatorio</t>
  </si>
  <si>
    <t>Otras medidas</t>
  </si>
  <si>
    <t>Trabajos en beneficio de la comunidad</t>
  </si>
  <si>
    <t>Obligación de comparecer</t>
  </si>
  <si>
    <t>Custodia familiar</t>
  </si>
  <si>
    <t>Internamiento en centro de deshabituación</t>
  </si>
  <si>
    <t>Internamiento en centro educativo especial</t>
  </si>
  <si>
    <t>Internamiento en centro psiquiátrico</t>
  </si>
  <si>
    <t>Obligación de mantener residencia</t>
  </si>
  <si>
    <t>Prohibición de conducir vehículos de motor sin dispositivos</t>
  </si>
  <si>
    <t>Sujeción a programas específicos de reeducación y tratamiento</t>
  </si>
  <si>
    <t>Tratamiento de deshabituación</t>
  </si>
  <si>
    <t>Cumplir los deberes impuestos por el Juez</t>
  </si>
  <si>
    <t>Participar en programas formativos</t>
  </si>
  <si>
    <t>TOTAL de penas y medidas</t>
  </si>
  <si>
    <t>Penas y medidas</t>
  </si>
  <si>
    <t>1. Por asuntos de violencia de género que fueron inscritos en el Registro de ese año o de años anteriores por la comisión de uno o más delitos.</t>
  </si>
  <si>
    <t>Suspensión de empleo o cargo público</t>
  </si>
  <si>
    <t>Privación del derecho de conducir vehículos</t>
  </si>
  <si>
    <t>Privación del derecho de tenencia de armas</t>
  </si>
  <si>
    <t>Privación del derecho a residir en determinados lugares</t>
  </si>
  <si>
    <t>Convivencia con otra persona, familia o grupo educativo (menores)</t>
  </si>
  <si>
    <t>Prestación en beneficio de la comunidad</t>
  </si>
  <si>
    <t>Prohibición de aproximarse, comunicarse, etc. a la víctima</t>
  </si>
  <si>
    <t>Someterse a programa de tipo formativo</t>
  </si>
  <si>
    <t>Obligación de seguir un tratamiento médico externo</t>
  </si>
  <si>
    <t>Prohibición de contactar con personas</t>
  </si>
  <si>
    <t>Tabla 14.1. Víctimas, denunciados, infracciones penales y medidas cautelares en asuntos de violencia de género inscritos en el Registro en el año de referencia.</t>
  </si>
  <si>
    <t xml:space="preserve"> Duración del asunto</t>
  </si>
  <si>
    <t>Homicidios y sus formas</t>
  </si>
  <si>
    <t>2. Para el cálculo de las tasas se ha tenido en cuenta la población de mujeres de 14 y más años aunque entre las víctimas podría haber menores de 14 años.</t>
  </si>
  <si>
    <t>Fuente: Elaboración propia a partir de los datos de la Estadística de Violencia Doméstica y Violencia de Género (INE).</t>
  </si>
  <si>
    <t>Clausura locales/establecimientos</t>
  </si>
  <si>
    <t>Fuentes de información:</t>
  </si>
  <si>
    <t>CAPÍTULO 14: ESTADÍSTICA DE VIOLENCIA DOMÉSTICA Y VIOLENCIA DE GÉNERO. RESULTADOS SOBRE VIOLENCIA DE GÉNERO</t>
  </si>
  <si>
    <t>Estadística de Violencia Doméstica y Violencia de Género del Instituto Nacional de Estadística (INE).</t>
  </si>
  <si>
    <t>Internamiento abierto</t>
  </si>
  <si>
    <t xml:space="preserve"> Relación víctima-agresor</t>
  </si>
  <si>
    <t>Gráfico 14.10. Distribución porcentual de las víctimas de violencia de género con orden de protección o medidas cautelares dictadas en el año de referencia según el tipo de relación con el denunciado.</t>
  </si>
  <si>
    <t>Tabla 14.9. Distribución porcentual del par víctima/denunciado por violencia de género con orden de protección o medidas cautelares dictadas en el año de referencia según el grupo de edad de ambos.</t>
  </si>
  <si>
    <t>Más de 74 años</t>
  </si>
  <si>
    <t>1. Para el cálculo de la tasa del grupo de edad de menos de 18 años se ha utilizado la población de mujeres de 14 a 17 años aunque entre las víctimas podría haber menores de 14 años.</t>
  </si>
  <si>
    <t>2020</t>
  </si>
  <si>
    <t>2019</t>
  </si>
  <si>
    <r>
      <t>Tabla 14.11. Delitos</t>
    </r>
    <r>
      <rPr>
        <b/>
        <sz val="11"/>
        <color rgb="FF800000"/>
        <rFont val="Century Gothic"/>
        <family val="2"/>
      </rPr>
      <t xml:space="preserve"> imputados a los denunciados por violencia de género en asuntos con orden de protección o medidas cautelares dictadas en el año de referencia, por tipo de delito.</t>
    </r>
  </si>
  <si>
    <t>Obligación de residir en determinado lugar</t>
  </si>
  <si>
    <t>Gráfico 14.2. Víctimas de violencia de género con orden de protección o medidas cautelares dictadas en el año de referencia, por grupo de edad. Tasas por mil mujeres de 14 y más años¹.</t>
  </si>
  <si>
    <t>Gráfico 14.5. Víctimas de violencia de género con orden de protección o medidas cautelares dictadas en el año de referencia, por comunidad autónoma¹. Tasas por mil mujeres de 14 y más años².</t>
  </si>
  <si>
    <r>
      <t>Tabla 14.4. Víctimas de violencia de género con orden de protección o medidas cautelares dictadas en el año de referencia, por comunidad autónoma¹</t>
    </r>
    <r>
      <rPr>
        <b/>
        <sz val="11"/>
        <color rgb="FF800000"/>
        <rFont val="Century Gothic"/>
        <family val="2"/>
      </rPr>
      <t>.</t>
    </r>
  </si>
  <si>
    <t>Tabla 14.7. Denunciados por violencia de género con adopción de orden de protección o medidas cautelares dictadas en el año de referencia, por comunidad autónoma¹.</t>
  </si>
  <si>
    <t>Gráfico 14.9. Denunciados por violencia de género con adopción de orden de protección o medidas cautelares dictadas en el año de referencia, por comunidad autónoma¹. Tasas por mil hombres de 14 y más años.</t>
  </si>
  <si>
    <r>
      <t>Tabla 14.16. Penas y medidas dictadas sobre los condenados en sentencia firme en el año de referencia¹</t>
    </r>
    <r>
      <rPr>
        <b/>
        <sz val="11"/>
        <color rgb="FF800000"/>
        <rFont val="Century Gothic"/>
        <family val="2"/>
      </rPr>
      <t>, por tipo de medida.</t>
    </r>
  </si>
  <si>
    <t>Abusos y agresiones sexuales a menores de 16 años</t>
  </si>
  <si>
    <t>Prohibición de desempeñar ciertas actividades</t>
  </si>
  <si>
    <t>Tabla 14.14. Sentencias firmes condenatorias inscritas en el Registro en el año de referencia¹, por duración del asunto.</t>
  </si>
  <si>
    <r>
      <t>Tabla 14.13. Condenados en sentencia firme inscrita en el Registro en el año de referencia¹</t>
    </r>
    <r>
      <rPr>
        <b/>
        <sz val="11"/>
        <color rgb="FF800000"/>
        <rFont val="Century Gothic"/>
        <family val="2"/>
      </rPr>
      <t>.</t>
    </r>
  </si>
  <si>
    <t>2023</t>
  </si>
  <si>
    <t>2022</t>
  </si>
  <si>
    <t>2021</t>
  </si>
  <si>
    <t xml:space="preserve">    2023</t>
  </si>
  <si>
    <t xml:space="preserve">    2022</t>
  </si>
  <si>
    <t xml:space="preserve">    2021</t>
  </si>
  <si>
    <t xml:space="preserve">    2020</t>
  </si>
  <si>
    <t xml:space="preserve">    2019</t>
  </si>
  <si>
    <t xml:space="preserve">    2018</t>
  </si>
  <si>
    <t xml:space="preserve">    2017</t>
  </si>
  <si>
    <t xml:space="preserve">    2016</t>
  </si>
  <si>
    <t xml:space="preserve">    2015</t>
  </si>
  <si>
    <r>
      <rPr>
        <sz val="11"/>
        <color indexed="56"/>
        <rFont val="Calibri"/>
        <family val="2"/>
      </rPr>
      <t>Tasas:</t>
    </r>
    <r>
      <rPr>
        <i/>
        <sz val="11"/>
        <color indexed="56"/>
        <rFont val="Calibri"/>
        <family val="2"/>
      </rPr>
      <t xml:space="preserve"> Censo Anual de Población y Estadística Continua de Población. Instituto Nacional de Estadística (INE).</t>
    </r>
  </si>
  <si>
    <t xml:space="preserve">    2024</t>
  </si>
  <si>
    <t>Tabla 14.15. Infracciones penales (delitos) imputadas a los condenados en sentencia firme en el año de referencia¹.</t>
  </si>
  <si>
    <t>Infracciones penales (delitos)</t>
  </si>
  <si>
    <t>TOTAL de infracciones penales</t>
  </si>
  <si>
    <t>Gráfico 14.4. Variación interanual del número de víctimas de violencia de género con orden de protección o medidas cautelares dictadas en el año de referencia, por comunidad autónoma¹. Porcentaje sobre el año anterior.</t>
  </si>
  <si>
    <t>Gráfico 14.8. Variación interanual del número de denunciados por violencia de género con adopción de orden de protección o medidas cautelares dictadas en el año de referencia, por comunidad autónoma¹.</t>
  </si>
  <si>
    <t>Gráfico 14.3. Víctimas de violencia de género con orden de protección o medidas cautelares dictadas en el año de referencia, por lugar de nacimiento. Tasas por mil mujeres de 14 y más años¹.</t>
  </si>
  <si>
    <t>Gráfico 14.7. Denunciados por violencia de género con adopción de orden de protección o medidas cautelares dictadas en el año de referencia, por lugar de nacimiento. Tasas por mil hombres de 14 y más años¹.</t>
  </si>
  <si>
    <t>Gráfico 14.13. Víctimas de violencia de género con orden de protección o medidas cautelares dictadas en el año de referencia, por comunidad autónoma. Tasas por mil mujeres de 14 y más años.</t>
  </si>
  <si>
    <t>Gráfico 14.15. Denunciados por violencia de género con adopción de orden de protección o medidas cautelares dictadas en el año de referencia, por comunidad autónoma. Tasas por mil hombres de 14 y más años.</t>
  </si>
  <si>
    <t>Gráfico 14.12. Víctimas de violencia de género con orden de protección o medidas cautelares dictadas en el año de referencia, por comunidad autónoma.</t>
  </si>
  <si>
    <t>Edad media</t>
  </si>
  <si>
    <t>Gráfico 14.14. Denunciados por violencia de género con adopción de orden de protección o medidas cautelares dictadas en el año de referencia, por comunidad autónoma.</t>
  </si>
  <si>
    <t>Año 2024.</t>
  </si>
  <si>
    <t>Penas 93,8%</t>
  </si>
  <si>
    <t>Medidas 6,2%</t>
  </si>
  <si>
    <t>Último quinquenio, año 2015 y total del periodo 2015-2024.</t>
  </si>
  <si>
    <t>Periodo
2015-2024</t>
  </si>
  <si>
    <t>Periodo 2015-2024.</t>
  </si>
  <si>
    <t>TOTAL 2015-2024</t>
  </si>
  <si>
    <t>Civiles 26,7%</t>
  </si>
  <si>
    <t>Penales 73,3%</t>
  </si>
  <si>
    <t>Periodo 2011-2024.</t>
  </si>
  <si>
    <t>Periodo
2011-2024</t>
  </si>
  <si>
    <t>Último quinquenio, año 2011 y periodo 2011-2024.</t>
  </si>
  <si>
    <t xml:space="preserve">1. A diferencia del resto de tasas de este capítulo, la población utilizada en este gráfico y en el G.14.3 es la de la Estadística Continua de Población, </t>
  </si>
  <si>
    <t>por ser imposible obtener la desagregación necesaria a partir del  Censo Anual de Población.</t>
  </si>
  <si>
    <t>1. Para el cálculo de las tasas se ha tenido en cuenta la población de mujeres de 14 y más años aunque entre las víctimas podría haber menores de 14 años.</t>
  </si>
  <si>
    <t xml:space="preserve">A diferencia del resto de tasas de este capítulo, la población utilizada en este gráfico y en el G.14.7 es la de la Estadística Continua de Población, </t>
  </si>
  <si>
    <t>TOTAL 2011-2024</t>
  </si>
  <si>
    <t>XVIII INFORME ANUAL DEL OBSERVATORIO ESTATAL DE VIOLENCIA SOBRE LA MUJER.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</si>
</sst>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#,##0.0"/>
    <numFmt numFmtId="167" formatCode="0.0%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name val="Arial"/>
      <family val="2"/>
    </font>
    <font>
      <b/>
      <sz val="11"/>
      <color theme="0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</font>
    <font>
      <sz val="10"/>
      <name val="Georgia"/>
      <family val="1"/>
    </font>
    <font>
      <b/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800000"/>
      <name val="Century Gothic"/>
      <family val="2"/>
    </font>
    <font>
      <sz val="11"/>
      <color rgb="FF800000"/>
      <name val="Century Gothic"/>
      <family val="2"/>
    </font>
    <font>
      <b/>
      <sz val="11"/>
      <color theme="0"/>
      <name val="Calibri"/>
      <family val="2"/>
      <scheme val="minor"/>
    </font>
    <font>
      <sz val="8"/>
      <color rgb="FF800000"/>
      <name val="Century Gothic"/>
      <family val="2"/>
    </font>
    <font>
      <b/>
      <sz val="11"/>
      <name val="Calibri"/>
      <family val="2"/>
      <scheme val="minor"/>
    </font>
    <font>
      <b/>
      <sz val="11"/>
      <color rgb="FFFF0000"/>
      <name val="Century Gothic"/>
      <family val="2"/>
    </font>
    <font>
      <b/>
      <sz val="10"/>
      <color rgb="FFFF0000"/>
      <name val="Century Gothic"/>
      <family val="2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rgb="FFFFC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color indexed="56"/>
      <name val="Calibri"/>
      <family val="2"/>
    </font>
    <font>
      <i/>
      <sz val="11"/>
      <color indexed="56"/>
      <name val="Calibri"/>
      <family val="2"/>
    </font>
    <font>
      <i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3"/>
      <name val="Calibri"/>
      <family val="2"/>
      <scheme val="minor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9524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63634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96563"/>
        <bgColor rgb="FF000000"/>
      </patternFill>
    </fill>
    <fill>
      <patternFill patternType="solid">
        <fgColor theme="5"/>
        <bgColor indexed="64"/>
      </patternFill>
    </fill>
  </fills>
  <borders count="15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theme="5" tint="-0.24994659260841701"/>
      </right>
      <top/>
      <bottom/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medium">
        <color theme="5" tint="-0.24994659260841701"/>
      </right>
      <top/>
      <bottom/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 style="thin">
        <color theme="0"/>
      </right>
      <top style="thin">
        <color theme="9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/>
      <diagonal/>
    </border>
    <border>
      <left style="thin">
        <color theme="9" tint="-0.499984740745262"/>
      </left>
      <right style="thick">
        <color theme="0"/>
      </right>
      <top/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/>
      <right style="thin">
        <color theme="9" tint="-0.499984740745262"/>
      </right>
      <top/>
      <bottom style="thin">
        <color theme="0"/>
      </bottom>
      <diagonal/>
    </border>
    <border>
      <left style="thin">
        <color theme="9" tint="-0.499984740745262"/>
      </left>
      <right/>
      <top style="thin">
        <color theme="0"/>
      </top>
      <bottom style="thin">
        <color theme="9" tint="-0.499984740745262"/>
      </bottom>
      <diagonal/>
    </border>
    <border>
      <left style="thin">
        <color theme="9" tint="-0.499984740745262"/>
      </left>
      <right/>
      <top/>
      <bottom style="thin">
        <color theme="0"/>
      </bottom>
      <diagonal/>
    </border>
    <border>
      <left style="thin">
        <color theme="0"/>
      </left>
      <right style="thin">
        <color theme="9" tint="-0.499984740745262"/>
      </right>
      <top style="thin">
        <color theme="0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9" tint="-0.499984740745262"/>
      </bottom>
      <diagonal/>
    </border>
    <border>
      <left/>
      <right style="thin">
        <color theme="0"/>
      </right>
      <top/>
      <bottom style="thin">
        <color theme="9" tint="-0.499984740745262"/>
      </bottom>
      <diagonal/>
    </border>
    <border>
      <left style="thin">
        <color rgb="FF963634"/>
      </left>
      <right/>
      <top/>
      <bottom/>
      <diagonal/>
    </border>
    <border>
      <left style="thin">
        <color rgb="FF963634"/>
      </left>
      <right/>
      <top/>
      <bottom style="thin">
        <color theme="0"/>
      </bottom>
      <diagonal/>
    </border>
    <border>
      <left/>
      <right style="thin">
        <color rgb="FF963634"/>
      </right>
      <top/>
      <bottom style="thin">
        <color theme="0"/>
      </bottom>
      <diagonal/>
    </border>
    <border>
      <left/>
      <right style="thin">
        <color rgb="FF963634"/>
      </right>
      <top/>
      <bottom/>
      <diagonal/>
    </border>
    <border>
      <left style="medium">
        <color theme="5" tint="-0.24994659260841701"/>
      </left>
      <right style="thin">
        <color theme="5" tint="-0.24994659260841701"/>
      </right>
      <top/>
      <bottom/>
      <diagonal/>
    </border>
    <border>
      <left style="thin">
        <color rgb="FF963634"/>
      </left>
      <right/>
      <top style="thin">
        <color theme="0"/>
      </top>
      <bottom/>
      <diagonal/>
    </border>
    <border>
      <left style="thin">
        <color rgb="FF963634"/>
      </left>
      <right/>
      <top/>
      <bottom style="thin">
        <color rgb="FF963634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n">
        <color theme="9" tint="-0.499984740745262"/>
      </top>
      <bottom/>
      <diagonal/>
    </border>
    <border>
      <left/>
      <right style="thick">
        <color theme="0"/>
      </right>
      <top style="thin">
        <color theme="0"/>
      </top>
      <bottom style="thin">
        <color theme="9" tint="-0.499984740745262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ck">
        <color theme="0"/>
      </left>
      <right style="thin">
        <color theme="9" tint="-0.499984740745262"/>
      </right>
      <top/>
      <bottom/>
      <diagonal/>
    </border>
    <border>
      <left style="thick">
        <color theme="0"/>
      </left>
      <right/>
      <top style="thin">
        <color theme="9" tint="-0.499984740745262"/>
      </top>
      <bottom/>
      <diagonal/>
    </border>
    <border>
      <left style="thick">
        <color theme="0"/>
      </left>
      <right style="thick">
        <color theme="9" tint="-0.499984740745262"/>
      </right>
      <top/>
      <bottom/>
      <diagonal/>
    </border>
    <border>
      <left style="thick">
        <color theme="9" tint="-0.499984740745262"/>
      </left>
      <right style="thin">
        <color theme="9" tint="-0.499984740745262"/>
      </right>
      <top/>
      <bottom/>
      <diagonal/>
    </border>
    <border>
      <left style="thick">
        <color theme="9" tint="-0.499984740745262"/>
      </left>
      <right/>
      <top/>
      <bottom/>
      <diagonal/>
    </border>
    <border>
      <left/>
      <right style="thick">
        <color theme="0"/>
      </right>
      <top/>
      <bottom style="thin">
        <color theme="9" tint="-0.499984740745262"/>
      </bottom>
      <diagonal/>
    </border>
    <border>
      <left style="thick">
        <color theme="0"/>
      </left>
      <right/>
      <top/>
      <bottom style="thin">
        <color theme="9" tint="-0.499984740745262"/>
      </bottom>
      <diagonal/>
    </border>
    <border>
      <left style="thick">
        <color theme="0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ck">
        <color theme="0"/>
      </right>
      <top style="thin">
        <color theme="9" tint="-0.499984740745262"/>
      </top>
      <bottom/>
      <diagonal/>
    </border>
    <border>
      <left style="thick">
        <color theme="0"/>
      </left>
      <right style="thick">
        <color theme="9" tint="-0.499984740745262"/>
      </right>
      <top style="thin">
        <color theme="9" tint="-0.499984740745262"/>
      </top>
      <bottom/>
      <diagonal/>
    </border>
    <border>
      <left style="thick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ck">
        <color theme="9" tint="-0.499984740745262"/>
      </left>
      <right/>
      <top style="thin">
        <color theme="9" tint="-0.499984740745262"/>
      </top>
      <bottom/>
      <diagonal/>
    </border>
    <border>
      <left/>
      <right style="thick">
        <color theme="9" tint="-0.499984740745262"/>
      </right>
      <top/>
      <bottom/>
      <diagonal/>
    </border>
    <border>
      <left/>
      <right style="thick">
        <color theme="9" tint="-0.499984740745262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9" tint="-0.499984740745262"/>
      </top>
      <bottom/>
      <diagonal/>
    </border>
    <border>
      <left/>
      <right style="thick">
        <color theme="9" tint="-0.499984740745262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9" tint="-0.499984740745262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rgb="FF963634"/>
      </bottom>
      <diagonal/>
    </border>
    <border>
      <left/>
      <right style="thick">
        <color rgb="FF963634"/>
      </right>
      <top/>
      <bottom/>
      <diagonal/>
    </border>
    <border>
      <left/>
      <right style="thick">
        <color rgb="FF963634"/>
      </right>
      <top/>
      <bottom style="thin">
        <color theme="0"/>
      </bottom>
      <diagonal/>
    </border>
    <border>
      <left/>
      <right style="thick">
        <color rgb="FF963634"/>
      </right>
      <top style="thin">
        <color theme="0"/>
      </top>
      <bottom/>
      <diagonal/>
    </border>
    <border>
      <left/>
      <right style="thick">
        <color theme="0"/>
      </right>
      <top/>
      <bottom style="thin">
        <color rgb="FF963634"/>
      </bottom>
      <diagonal/>
    </border>
    <border>
      <left style="thin">
        <color theme="0"/>
      </left>
      <right style="thin">
        <color rgb="FF963634"/>
      </right>
      <top/>
      <bottom style="thin">
        <color rgb="FF963634"/>
      </bottom>
      <diagonal/>
    </border>
    <border>
      <left/>
      <right style="thick">
        <color theme="9" tint="-0.499984740745262"/>
      </right>
      <top style="thin">
        <color theme="0"/>
      </top>
      <bottom/>
      <diagonal/>
    </border>
    <border>
      <left style="thin">
        <color rgb="FF963634"/>
      </left>
      <right/>
      <top style="thin">
        <color rgb="FF963634"/>
      </top>
      <bottom style="thin">
        <color theme="0"/>
      </bottom>
      <diagonal/>
    </border>
    <border>
      <left/>
      <right style="thick">
        <color theme="0"/>
      </right>
      <top style="thin">
        <color rgb="FF963634"/>
      </top>
      <bottom style="thin">
        <color theme="0"/>
      </bottom>
      <diagonal/>
    </border>
    <border>
      <left/>
      <right style="thin">
        <color theme="0"/>
      </right>
      <top style="thin">
        <color rgb="FF963634"/>
      </top>
      <bottom style="thin">
        <color theme="0"/>
      </bottom>
      <diagonal/>
    </border>
    <border>
      <left style="thin">
        <color theme="0"/>
      </left>
      <right style="thin">
        <color rgb="FF963634"/>
      </right>
      <top style="thin">
        <color rgb="FF963634"/>
      </top>
      <bottom style="thin">
        <color theme="0"/>
      </bottom>
      <diagonal/>
    </border>
    <border>
      <left style="thin">
        <color theme="9" tint="-0.499984740745262"/>
      </left>
      <right style="thick">
        <color theme="9" tint="-0.499984740745262"/>
      </right>
      <top/>
      <bottom/>
      <diagonal/>
    </border>
    <border>
      <left/>
      <right/>
      <top style="thin">
        <color rgb="FF963634"/>
      </top>
      <bottom style="thin">
        <color theme="0"/>
      </bottom>
      <diagonal/>
    </border>
    <border>
      <left style="thin">
        <color rgb="FF963634"/>
      </left>
      <right/>
      <top style="thin">
        <color theme="0"/>
      </top>
      <bottom style="thin">
        <color rgb="FF963634"/>
      </bottom>
      <diagonal/>
    </border>
    <border>
      <left/>
      <right/>
      <top style="thin">
        <color theme="0"/>
      </top>
      <bottom style="thin">
        <color rgb="FF963634"/>
      </bottom>
      <diagonal/>
    </border>
    <border>
      <left/>
      <right style="thick">
        <color theme="0"/>
      </right>
      <top style="thin">
        <color theme="0"/>
      </top>
      <bottom style="thin">
        <color rgb="FF963634"/>
      </bottom>
      <diagonal/>
    </border>
    <border>
      <left/>
      <right style="thin">
        <color theme="0"/>
      </right>
      <top style="thin">
        <color theme="0"/>
      </top>
      <bottom style="thin">
        <color rgb="FF963634"/>
      </bottom>
      <diagonal/>
    </border>
    <border>
      <left style="thin">
        <color theme="0"/>
      </left>
      <right style="thin">
        <color rgb="FF963634"/>
      </right>
      <top style="thin">
        <color theme="0"/>
      </top>
      <bottom style="thin">
        <color rgb="FF963634"/>
      </bottom>
      <diagonal/>
    </border>
    <border>
      <left/>
      <right/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9" tint="-0.499984740745262"/>
      </left>
      <right style="medium">
        <color theme="0"/>
      </right>
      <top style="thin">
        <color theme="9" tint="-0.499984740745262"/>
      </top>
      <bottom/>
      <diagonal/>
    </border>
    <border>
      <left style="thin">
        <color theme="0"/>
      </left>
      <right style="medium">
        <color theme="0"/>
      </right>
      <top style="thin">
        <color theme="9" tint="-0.499984740745262"/>
      </top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theme="0"/>
      </right>
      <top/>
      <bottom style="thin">
        <color theme="9" tint="-0.499984740745262"/>
      </bottom>
      <diagonal/>
    </border>
    <border>
      <left style="medium">
        <color theme="0"/>
      </left>
      <right style="thin">
        <color theme="0"/>
      </right>
      <top/>
      <bottom style="thin">
        <color theme="9" tint="-0.499984740745262"/>
      </bottom>
      <diagonal/>
    </border>
    <border>
      <left/>
      <right style="medium">
        <color theme="0"/>
      </right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 style="thick">
        <color theme="9" tint="-0.499984740745262"/>
      </left>
      <right style="thin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/>
      <right style="thin">
        <color theme="0"/>
      </right>
      <top style="thin">
        <color rgb="FF963634"/>
      </top>
      <bottom/>
      <diagonal/>
    </border>
    <border>
      <left style="thin">
        <color theme="0"/>
      </left>
      <right style="thin">
        <color rgb="FF963634"/>
      </right>
      <top style="thin">
        <color rgb="FF963634"/>
      </top>
      <bottom/>
      <diagonal/>
    </border>
    <border>
      <left style="thick">
        <color rgb="FF963634"/>
      </left>
      <right style="thin">
        <color theme="0"/>
      </right>
      <top/>
      <bottom/>
      <diagonal/>
    </border>
    <border>
      <left style="thick">
        <color rgb="FF963634"/>
      </left>
      <right style="thin">
        <color theme="0"/>
      </right>
      <top/>
      <bottom style="thin">
        <color theme="0"/>
      </bottom>
      <diagonal/>
    </border>
    <border>
      <left style="thick">
        <color rgb="FF963634"/>
      </left>
      <right style="thin">
        <color theme="0"/>
      </right>
      <top style="thin">
        <color theme="0"/>
      </top>
      <bottom/>
      <diagonal/>
    </border>
    <border>
      <left/>
      <right style="thin">
        <color rgb="FF963634"/>
      </right>
      <top style="thin">
        <color theme="0"/>
      </top>
      <bottom/>
      <diagonal/>
    </border>
    <border>
      <left style="thick">
        <color theme="9" tint="-0.499984740745262"/>
      </left>
      <right style="thin">
        <color theme="0"/>
      </right>
      <top style="thin">
        <color theme="0"/>
      </top>
      <bottom/>
      <diagonal/>
    </border>
    <border>
      <left style="thick">
        <color theme="9" tint="-0.499984740745262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9" tint="-0.499984740745262"/>
      </top>
      <bottom/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ck">
        <color theme="0"/>
      </left>
      <right style="thin">
        <color theme="0"/>
      </right>
      <top/>
      <bottom style="thin">
        <color theme="9" tint="-0.49998474074526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963634"/>
      </left>
      <right style="thick">
        <color theme="0"/>
      </right>
      <top style="thin">
        <color rgb="FF963634"/>
      </top>
      <bottom/>
      <diagonal/>
    </border>
    <border>
      <left style="thin">
        <color rgb="FF963634"/>
      </left>
      <right style="thick">
        <color rgb="FF963634"/>
      </right>
      <top style="thin">
        <color theme="0"/>
      </top>
      <bottom/>
      <diagonal/>
    </border>
    <border>
      <left style="thin">
        <color rgb="FF963634"/>
      </left>
      <right style="thick">
        <color rgb="FF963634"/>
      </right>
      <top/>
      <bottom/>
      <diagonal/>
    </border>
    <border>
      <left style="thin">
        <color rgb="FF963634"/>
      </left>
      <right style="thick">
        <color theme="0"/>
      </right>
      <top/>
      <bottom style="thin">
        <color rgb="FF963634"/>
      </bottom>
      <diagonal/>
    </border>
    <border>
      <left style="thick">
        <color theme="0"/>
      </left>
      <right style="thin">
        <color theme="0"/>
      </right>
      <top/>
      <bottom style="thin">
        <color rgb="FF963634"/>
      </bottom>
      <diagonal/>
    </border>
    <border>
      <left style="thin">
        <color theme="0"/>
      </left>
      <right style="thick">
        <color theme="0"/>
      </right>
      <top style="thin">
        <color theme="9" tint="-0.499984740745262"/>
      </top>
      <bottom/>
      <diagonal/>
    </border>
    <border>
      <left style="thin">
        <color theme="0"/>
      </left>
      <right style="thick">
        <color theme="0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ck">
        <color theme="0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ck">
        <color theme="9" tint="-0.499984740745262"/>
      </right>
      <top style="thin">
        <color theme="9" tint="-0.499984740745262"/>
      </top>
      <bottom/>
      <diagonal/>
    </border>
    <border>
      <left style="thin">
        <color theme="0"/>
      </left>
      <right style="thin">
        <color theme="2"/>
      </right>
      <top style="thin">
        <color theme="9" tint="-0.499984740745262"/>
      </top>
      <bottom/>
      <diagonal/>
    </border>
    <border>
      <left style="thin">
        <color theme="0"/>
      </left>
      <right style="thin">
        <color theme="2"/>
      </right>
      <top/>
      <bottom/>
      <diagonal/>
    </border>
    <border>
      <left style="thin">
        <color rgb="FF974706"/>
      </left>
      <right/>
      <top style="thin">
        <color rgb="FF974706"/>
      </top>
      <bottom/>
      <diagonal/>
    </border>
    <border>
      <left/>
      <right style="thick">
        <color rgb="FFFFFFFF"/>
      </right>
      <top style="thin">
        <color rgb="FF974706"/>
      </top>
      <bottom/>
      <diagonal/>
    </border>
    <border>
      <left style="thick">
        <color rgb="FFFFFFFF"/>
      </left>
      <right style="thin">
        <color rgb="FFFFFFFF"/>
      </right>
      <top style="thin">
        <color rgb="FF974706"/>
      </top>
      <bottom/>
      <diagonal/>
    </border>
    <border>
      <left/>
      <right style="thin">
        <color rgb="FFFFFFFF"/>
      </right>
      <top style="thin">
        <color rgb="FF974706"/>
      </top>
      <bottom/>
      <diagonal/>
    </border>
    <border>
      <left style="thick">
        <color rgb="FFFFFFFF"/>
      </left>
      <right/>
      <top style="thin">
        <color rgb="FF974706"/>
      </top>
      <bottom/>
      <diagonal/>
    </border>
    <border>
      <left style="thick">
        <color rgb="FFFFFFFF"/>
      </left>
      <right style="thin">
        <color rgb="FF974706"/>
      </right>
      <top style="thin">
        <color rgb="FF974706"/>
      </top>
      <bottom/>
      <diagonal/>
    </border>
    <border>
      <left style="thin">
        <color rgb="FF974706"/>
      </left>
      <right/>
      <top/>
      <bottom/>
      <diagonal/>
    </border>
    <border>
      <left style="thick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 style="thin">
        <color rgb="FF974706"/>
      </right>
      <top/>
      <bottom/>
      <diagonal/>
    </border>
    <border>
      <left style="thin">
        <color rgb="FF96363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963634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ck">
        <color rgb="FF963634"/>
      </right>
      <top/>
      <bottom/>
      <diagonal/>
    </border>
    <border>
      <left style="thick">
        <color rgb="FF963634"/>
      </left>
      <right style="thick">
        <color rgb="FF963634"/>
      </right>
      <top/>
      <bottom/>
      <diagonal/>
    </border>
    <border>
      <left/>
      <right style="thin">
        <color rgb="FF974706"/>
      </right>
      <top/>
      <bottom/>
      <diagonal/>
    </border>
    <border>
      <left style="thin">
        <color rgb="FF974706"/>
      </left>
      <right/>
      <top/>
      <bottom style="medium">
        <color theme="0"/>
      </bottom>
      <diagonal/>
    </border>
    <border>
      <left/>
      <right style="thick">
        <color rgb="FFFFFFFF"/>
      </right>
      <top/>
      <bottom style="medium">
        <color theme="0"/>
      </bottom>
      <diagonal/>
    </border>
    <border>
      <left/>
      <right style="thin">
        <color rgb="FFFFFFFF"/>
      </right>
      <top/>
      <bottom style="medium">
        <color theme="0"/>
      </bottom>
      <diagonal/>
    </border>
    <border>
      <left style="thick">
        <color rgb="FFFFFFFF"/>
      </left>
      <right/>
      <top/>
      <bottom style="medium">
        <color theme="0"/>
      </bottom>
      <diagonal/>
    </border>
    <border>
      <left style="thick">
        <color rgb="FFFFFFFF"/>
      </left>
      <right style="thin">
        <color rgb="FF974706"/>
      </right>
      <top/>
      <bottom style="medium">
        <color theme="0"/>
      </bottom>
      <diagonal/>
    </border>
    <border>
      <left style="thin">
        <color rgb="FF963634"/>
      </left>
      <right/>
      <top style="medium">
        <color theme="0"/>
      </top>
      <bottom style="thin">
        <color rgb="FF963634"/>
      </bottom>
      <diagonal/>
    </border>
    <border>
      <left/>
      <right style="thick">
        <color rgb="FFFFFFFF"/>
      </right>
      <top style="medium">
        <color theme="0"/>
      </top>
      <bottom style="thin">
        <color rgb="FF963634"/>
      </bottom>
      <diagonal/>
    </border>
    <border>
      <left/>
      <right style="thin">
        <color rgb="FFFFFFFF"/>
      </right>
      <top style="medium">
        <color theme="0"/>
      </top>
      <bottom style="thin">
        <color rgb="FF963634"/>
      </bottom>
      <diagonal/>
    </border>
    <border>
      <left style="thick">
        <color rgb="FFFFFFFF"/>
      </left>
      <right/>
      <top style="medium">
        <color theme="0"/>
      </top>
      <bottom style="thin">
        <color rgb="FF963634"/>
      </bottom>
      <diagonal/>
    </border>
    <border>
      <left style="thick">
        <color rgb="FFFFFFFF"/>
      </left>
      <right style="thin">
        <color rgb="FF963634"/>
      </right>
      <top style="medium">
        <color theme="0"/>
      </top>
      <bottom style="thin">
        <color rgb="FF963634"/>
      </bottom>
      <diagonal/>
    </border>
    <border>
      <left style="thin">
        <color rgb="FFFFFFFF"/>
      </left>
      <right style="thin">
        <color rgb="FFFFFFFF"/>
      </right>
      <top style="thin">
        <color rgb="FF974706"/>
      </top>
      <bottom/>
      <diagonal/>
    </border>
    <border>
      <left style="thick">
        <color rgb="FFFFFFFF"/>
      </left>
      <right style="thick">
        <color rgb="FFFFFFFF"/>
      </right>
      <top style="thin">
        <color rgb="FF974706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n">
        <color rgb="FFFFFFFF"/>
      </left>
      <right style="thick">
        <color rgb="FFFFFFFF"/>
      </right>
      <top style="thin">
        <color rgb="FF974706"/>
      </top>
      <bottom/>
      <diagonal/>
    </border>
    <border>
      <left style="thin">
        <color rgb="FFFFFFFF"/>
      </left>
      <right style="thick">
        <color rgb="FFFFFFFF"/>
      </right>
      <top/>
      <bottom/>
      <diagonal/>
    </border>
    <border>
      <left style="thin">
        <color theme="9" tint="-0.499984740745262"/>
      </left>
      <right/>
      <top style="thin">
        <color theme="0"/>
      </top>
      <bottom style="thin">
        <color theme="0"/>
      </bottom>
      <diagonal/>
    </border>
    <border>
      <left style="thin">
        <color rgb="FF963634"/>
      </left>
      <right style="thin">
        <color theme="0"/>
      </right>
      <top style="thin">
        <color theme="0"/>
      </top>
      <bottom/>
      <diagonal/>
    </border>
    <border>
      <left style="thin">
        <color rgb="FF963634"/>
      </left>
      <right style="thin">
        <color theme="0"/>
      </right>
      <top/>
      <bottom/>
      <diagonal/>
    </border>
    <border>
      <left style="thin">
        <color rgb="FF963634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6649">
    <xf numFmtId="0" fontId="0" fillId="0" borderId="0"/>
    <xf numFmtId="0" fontId="2" fillId="0" borderId="0"/>
    <xf numFmtId="0" fontId="2" fillId="0" borderId="0"/>
    <xf numFmtId="0" fontId="9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9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25" fillId="0" borderId="0"/>
    <xf numFmtId="0" fontId="29" fillId="0" borderId="0" applyNumberFormat="0" applyFill="0" applyBorder="0" applyAlignment="0" applyProtection="0"/>
    <xf numFmtId="0" fontId="2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4" fillId="22" borderId="74" applyNumberFormat="0" applyAlignment="0" applyProtection="0"/>
    <xf numFmtId="0" fontId="44" fillId="22" borderId="74" applyNumberFormat="0" applyAlignment="0" applyProtection="0"/>
    <xf numFmtId="0" fontId="45" fillId="23" borderId="75" applyNumberFormat="0" applyAlignment="0" applyProtection="0"/>
    <xf numFmtId="0" fontId="45" fillId="23" borderId="75" applyNumberFormat="0" applyAlignment="0" applyProtection="0"/>
    <xf numFmtId="0" fontId="46" fillId="0" borderId="76" applyNumberFormat="0" applyFill="0" applyAlignment="0" applyProtection="0"/>
    <xf numFmtId="0" fontId="46" fillId="0" borderId="76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48" fillId="13" borderId="74" applyNumberFormat="0" applyAlignment="0" applyProtection="0"/>
    <xf numFmtId="0" fontId="48" fillId="13" borderId="74" applyNumberFormat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16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2" fillId="0" borderId="0"/>
    <xf numFmtId="0" fontId="1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2" fillId="0" borderId="0"/>
    <xf numFmtId="0" fontId="12" fillId="0" borderId="0"/>
    <xf numFmtId="0" fontId="52" fillId="0" borderId="0"/>
    <xf numFmtId="0" fontId="5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2" fillId="0" borderId="0"/>
    <xf numFmtId="0" fontId="2" fillId="29" borderId="77" applyNumberFormat="0" applyFont="0" applyAlignment="0" applyProtection="0"/>
    <xf numFmtId="0" fontId="2" fillId="29" borderId="77" applyNumberFormat="0" applyFont="0" applyAlignment="0" applyProtection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4" fillId="22" borderId="78" applyNumberFormat="0" applyAlignment="0" applyProtection="0"/>
    <xf numFmtId="0" fontId="54" fillId="22" borderId="78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79" applyNumberFormat="0" applyFill="0" applyAlignment="0" applyProtection="0"/>
    <xf numFmtId="0" fontId="57" fillId="0" borderId="79" applyNumberFormat="0" applyFill="0" applyAlignment="0" applyProtection="0"/>
    <xf numFmtId="0" fontId="58" fillId="0" borderId="80" applyNumberFormat="0" applyFill="0" applyAlignment="0" applyProtection="0"/>
    <xf numFmtId="0" fontId="58" fillId="0" borderId="80" applyNumberFormat="0" applyFill="0" applyAlignment="0" applyProtection="0"/>
    <xf numFmtId="0" fontId="47" fillId="0" borderId="81" applyNumberFormat="0" applyFill="0" applyAlignment="0" applyProtection="0"/>
    <xf numFmtId="0" fontId="47" fillId="0" borderId="81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82" applyNumberFormat="0" applyFill="0" applyAlignment="0" applyProtection="0"/>
    <xf numFmtId="0" fontId="60" fillId="0" borderId="82" applyNumberFormat="0" applyFill="0" applyAlignment="0" applyProtection="0"/>
    <xf numFmtId="0" fontId="6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36">
    <xf numFmtId="0" fontId="0" fillId="0" borderId="0" xfId="0"/>
    <xf numFmtId="165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166" fontId="1" fillId="0" borderId="0" xfId="0" applyNumberFormat="1" applyFont="1"/>
    <xf numFmtId="166" fontId="4" fillId="0" borderId="0" xfId="1" applyNumberFormat="1" applyFont="1"/>
    <xf numFmtId="0" fontId="3" fillId="0" borderId="0" xfId="0" applyFont="1" applyAlignment="1">
      <alignment horizontal="center" vertical="center" wrapText="1"/>
    </xf>
    <xf numFmtId="0" fontId="11" fillId="0" borderId="0" xfId="0" applyFont="1"/>
    <xf numFmtId="3" fontId="0" fillId="0" borderId="0" xfId="0" applyNumberForma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0" borderId="0" xfId="2" applyFont="1"/>
    <xf numFmtId="0" fontId="16" fillId="0" borderId="0" xfId="0" applyFont="1"/>
    <xf numFmtId="0" fontId="15" fillId="3" borderId="7" xfId="0" applyFont="1" applyFill="1" applyBorder="1"/>
    <xf numFmtId="3" fontId="10" fillId="4" borderId="2" xfId="0" applyNumberFormat="1" applyFont="1" applyFill="1" applyBorder="1" applyAlignment="1">
      <alignment horizontal="right" vertical="center" indent="1"/>
    </xf>
    <xf numFmtId="3" fontId="10" fillId="4" borderId="3" xfId="0" applyNumberFormat="1" applyFont="1" applyFill="1" applyBorder="1" applyAlignment="1">
      <alignment horizontal="right" vertical="center" indent="1"/>
    </xf>
    <xf numFmtId="3" fontId="10" fillId="0" borderId="2" xfId="0" applyNumberFormat="1" applyFont="1" applyBorder="1" applyAlignment="1">
      <alignment horizontal="right" vertical="center" indent="1"/>
    </xf>
    <xf numFmtId="3" fontId="10" fillId="0" borderId="3" xfId="0" applyNumberFormat="1" applyFont="1" applyBorder="1" applyAlignment="1">
      <alignment horizontal="right" vertical="center" indent="1"/>
    </xf>
    <xf numFmtId="0" fontId="15" fillId="3" borderId="7" xfId="0" applyFont="1" applyFill="1" applyBorder="1" applyAlignment="1">
      <alignment vertical="center"/>
    </xf>
    <xf numFmtId="166" fontId="10" fillId="0" borderId="2" xfId="0" applyNumberFormat="1" applyFont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3" fontId="0" fillId="4" borderId="2" xfId="0" applyNumberFormat="1" applyFill="1" applyBorder="1" applyAlignment="1">
      <alignment horizontal="right" vertical="center" indent="1"/>
    </xf>
    <xf numFmtId="3" fontId="0" fillId="0" borderId="2" xfId="0" applyNumberFormat="1" applyBorder="1" applyAlignment="1">
      <alignment horizontal="right" vertical="center" indent="1"/>
    </xf>
    <xf numFmtId="0" fontId="18" fillId="0" borderId="0" xfId="0" applyFont="1" applyAlignment="1">
      <alignment horizontal="left" vertical="center"/>
    </xf>
    <xf numFmtId="0" fontId="20" fillId="0" borderId="0" xfId="0" applyFont="1"/>
    <xf numFmtId="0" fontId="0" fillId="0" borderId="0" xfId="0" applyAlignment="1">
      <alignment vertical="center"/>
    </xf>
    <xf numFmtId="3" fontId="0" fillId="4" borderId="0" xfId="0" applyNumberFormat="1" applyFill="1" applyAlignment="1">
      <alignment horizontal="right" vertical="center" indent="1"/>
    </xf>
    <xf numFmtId="3" fontId="0" fillId="0" borderId="0" xfId="0" applyNumberFormat="1" applyAlignment="1">
      <alignment horizontal="right" vertical="center" indent="1"/>
    </xf>
    <xf numFmtId="166" fontId="10" fillId="4" borderId="2" xfId="0" applyNumberFormat="1" applyFont="1" applyFill="1" applyBorder="1" applyAlignment="1">
      <alignment horizontal="right" vertical="center" indent="1"/>
    </xf>
    <xf numFmtId="0" fontId="15" fillId="3" borderId="10" xfId="0" applyFont="1" applyFill="1" applyBorder="1" applyAlignment="1">
      <alignment horizontal="left"/>
    </xf>
    <xf numFmtId="0" fontId="17" fillId="0" borderId="0" xfId="0" applyFont="1"/>
    <xf numFmtId="0" fontId="15" fillId="3" borderId="15" xfId="0" applyFont="1" applyFill="1" applyBorder="1" applyAlignment="1">
      <alignment horizontal="left"/>
    </xf>
    <xf numFmtId="0" fontId="0" fillId="2" borderId="0" xfId="0" applyFill="1"/>
    <xf numFmtId="0" fontId="28" fillId="0" borderId="0" xfId="0" applyFont="1"/>
    <xf numFmtId="167" fontId="27" fillId="0" borderId="0" xfId="0" applyNumberFormat="1" applyFont="1"/>
    <xf numFmtId="0" fontId="15" fillId="3" borderId="32" xfId="0" applyFont="1" applyFill="1" applyBorder="1" applyAlignment="1">
      <alignment horizontal="right" vertical="top"/>
    </xf>
    <xf numFmtId="3" fontId="10" fillId="4" borderId="39" xfId="0" applyNumberFormat="1" applyFont="1" applyFill="1" applyBorder="1" applyAlignment="1">
      <alignment horizontal="right" vertical="center" indent="1"/>
    </xf>
    <xf numFmtId="3" fontId="10" fillId="0" borderId="39" xfId="0" applyNumberFormat="1" applyFont="1" applyBorder="1" applyAlignment="1">
      <alignment horizontal="right" vertical="center" indent="1"/>
    </xf>
    <xf numFmtId="3" fontId="10" fillId="4" borderId="40" xfId="0" applyNumberFormat="1" applyFont="1" applyFill="1" applyBorder="1" applyAlignment="1">
      <alignment horizontal="right" vertical="center" indent="1"/>
    </xf>
    <xf numFmtId="3" fontId="10" fillId="0" borderId="40" xfId="0" applyNumberFormat="1" applyFont="1" applyBorder="1" applyAlignment="1">
      <alignment horizontal="right" vertical="center" indent="1"/>
    </xf>
    <xf numFmtId="3" fontId="10" fillId="4" borderId="46" xfId="0" applyNumberFormat="1" applyFont="1" applyFill="1" applyBorder="1" applyAlignment="1">
      <alignment horizontal="right" vertical="center" indent="1"/>
    </xf>
    <xf numFmtId="3" fontId="10" fillId="4" borderId="47" xfId="0" applyNumberFormat="1" applyFont="1" applyFill="1" applyBorder="1" applyAlignment="1">
      <alignment horizontal="right" vertical="center" indent="1"/>
    </xf>
    <xf numFmtId="166" fontId="10" fillId="4" borderId="46" xfId="0" applyNumberFormat="1" applyFont="1" applyFill="1" applyBorder="1" applyAlignment="1">
      <alignment horizontal="right" vertical="center" indent="1"/>
    </xf>
    <xf numFmtId="166" fontId="10" fillId="0" borderId="39" xfId="0" applyNumberFormat="1" applyFont="1" applyBorder="1" applyAlignment="1">
      <alignment horizontal="right" vertical="center" indent="1"/>
    </xf>
    <xf numFmtId="166" fontId="10" fillId="4" borderId="39" xfId="0" applyNumberFormat="1" applyFont="1" applyFill="1" applyBorder="1" applyAlignment="1">
      <alignment horizontal="right" vertical="center" indent="1"/>
    </xf>
    <xf numFmtId="166" fontId="10" fillId="4" borderId="47" xfId="0" applyNumberFormat="1" applyFont="1" applyFill="1" applyBorder="1" applyAlignment="1">
      <alignment horizontal="right" vertical="center" indent="1"/>
    </xf>
    <xf numFmtId="166" fontId="10" fillId="0" borderId="40" xfId="0" applyNumberFormat="1" applyFont="1" applyBorder="1" applyAlignment="1">
      <alignment horizontal="right" vertical="center" indent="1"/>
    </xf>
    <xf numFmtId="166" fontId="10" fillId="4" borderId="40" xfId="0" applyNumberFormat="1" applyFont="1" applyFill="1" applyBorder="1" applyAlignment="1">
      <alignment horizontal="right" vertical="center" indent="1"/>
    </xf>
    <xf numFmtId="3" fontId="0" fillId="4" borderId="39" xfId="0" applyNumberFormat="1" applyFill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4" borderId="40" xfId="0" applyNumberFormat="1" applyFill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0" fontId="15" fillId="3" borderId="32" xfId="0" applyFont="1" applyFill="1" applyBorder="1" applyAlignment="1">
      <alignment horizontal="right"/>
    </xf>
    <xf numFmtId="0" fontId="15" fillId="3" borderId="52" xfId="0" applyFont="1" applyFill="1" applyBorder="1"/>
    <xf numFmtId="0" fontId="21" fillId="3" borderId="30" xfId="1" applyFont="1" applyFill="1" applyBorder="1" applyAlignment="1">
      <alignment horizontal="left" vertical="center" indent="1"/>
    </xf>
    <xf numFmtId="0" fontId="21" fillId="3" borderId="58" xfId="1" applyFont="1" applyFill="1" applyBorder="1" applyAlignment="1">
      <alignment horizontal="left" vertical="center" wrapText="1" indent="1"/>
    </xf>
    <xf numFmtId="167" fontId="22" fillId="3" borderId="59" xfId="4" applyNumberFormat="1" applyFont="1" applyFill="1" applyBorder="1" applyAlignment="1">
      <alignment horizontal="right" vertical="center" indent="2"/>
    </xf>
    <xf numFmtId="3" fontId="21" fillId="3" borderId="63" xfId="1" applyNumberFormat="1" applyFont="1" applyFill="1" applyBorder="1" applyAlignment="1">
      <alignment horizontal="center" vertical="center" wrapText="1"/>
    </xf>
    <xf numFmtId="0" fontId="21" fillId="3" borderId="64" xfId="1" applyFont="1" applyFill="1" applyBorder="1" applyAlignment="1">
      <alignment horizontal="center" vertical="center" wrapText="1"/>
    </xf>
    <xf numFmtId="0" fontId="21" fillId="3" borderId="67" xfId="1" applyFont="1" applyFill="1" applyBorder="1" applyAlignment="1">
      <alignment horizontal="left" vertical="center" indent="1"/>
    </xf>
    <xf numFmtId="0" fontId="21" fillId="3" borderId="68" xfId="1" applyFont="1" applyFill="1" applyBorder="1" applyAlignment="1">
      <alignment horizontal="left" vertical="center" wrapText="1" indent="1"/>
    </xf>
    <xf numFmtId="0" fontId="21" fillId="3" borderId="69" xfId="1" applyFont="1" applyFill="1" applyBorder="1" applyAlignment="1">
      <alignment horizontal="left" vertical="center" wrapText="1" indent="1"/>
    </xf>
    <xf numFmtId="167" fontId="22" fillId="3" borderId="71" xfId="4" applyNumberFormat="1" applyFont="1" applyFill="1" applyBorder="1" applyAlignment="1">
      <alignment horizontal="right" vertical="center" indent="2"/>
    </xf>
    <xf numFmtId="0" fontId="28" fillId="0" borderId="0" xfId="0" applyFont="1" applyAlignment="1">
      <alignment vertical="top" wrapText="1"/>
    </xf>
    <xf numFmtId="0" fontId="15" fillId="3" borderId="31" xfId="0" applyFont="1" applyFill="1" applyBorder="1" applyAlignment="1">
      <alignment vertical="center"/>
    </xf>
    <xf numFmtId="0" fontId="15" fillId="3" borderId="15" xfId="0" applyFont="1" applyFill="1" applyBorder="1"/>
    <xf numFmtId="165" fontId="15" fillId="3" borderId="21" xfId="4" applyNumberFormat="1" applyFont="1" applyFill="1" applyBorder="1" applyAlignment="1">
      <alignment horizontal="right" indent="3"/>
    </xf>
    <xf numFmtId="165" fontId="15" fillId="3" borderId="16" xfId="4" applyNumberFormat="1" applyFont="1" applyFill="1" applyBorder="1" applyAlignment="1">
      <alignment horizontal="right" indent="3"/>
    </xf>
    <xf numFmtId="0" fontId="31" fillId="2" borderId="0" xfId="2888" applyFont="1" applyFill="1" applyAlignment="1">
      <alignment vertical="top"/>
    </xf>
    <xf numFmtId="0" fontId="32" fillId="5" borderId="0" xfId="2888" applyFont="1" applyFill="1" applyAlignment="1">
      <alignment vertical="top"/>
    </xf>
    <xf numFmtId="0" fontId="33" fillId="5" borderId="0" xfId="2888" applyFont="1" applyFill="1" applyAlignment="1">
      <alignment vertical="top"/>
    </xf>
    <xf numFmtId="0" fontId="30" fillId="2" borderId="0" xfId="2888" applyFont="1" applyFill="1" applyAlignment="1">
      <alignment vertical="top"/>
    </xf>
    <xf numFmtId="0" fontId="10" fillId="2" borderId="0" xfId="2888" applyFont="1" applyFill="1" applyAlignment="1">
      <alignment vertical="top"/>
    </xf>
    <xf numFmtId="0" fontId="34" fillId="2" borderId="0" xfId="2888" applyFont="1" applyFill="1" applyAlignment="1">
      <alignment vertical="top"/>
    </xf>
    <xf numFmtId="0" fontId="35" fillId="2" borderId="0" xfId="2888" quotePrefix="1" applyFont="1" applyFill="1" applyAlignment="1">
      <alignment vertical="top"/>
    </xf>
    <xf numFmtId="0" fontId="38" fillId="2" borderId="0" xfId="2888" quotePrefix="1" applyFont="1" applyFill="1" applyAlignment="1">
      <alignment vertical="top"/>
    </xf>
    <xf numFmtId="0" fontId="39" fillId="2" borderId="0" xfId="2888" applyFont="1" applyFill="1" applyAlignment="1">
      <alignment vertical="top"/>
    </xf>
    <xf numFmtId="0" fontId="29" fillId="7" borderId="72" xfId="2887" applyFill="1" applyBorder="1" applyAlignment="1" applyProtection="1">
      <alignment horizontal="left" vertical="top" wrapText="1"/>
    </xf>
    <xf numFmtId="0" fontId="41" fillId="7" borderId="72" xfId="2889" applyFont="1" applyFill="1" applyBorder="1" applyAlignment="1" applyProtection="1">
      <alignment horizontal="left" vertical="top" wrapText="1"/>
    </xf>
    <xf numFmtId="0" fontId="31" fillId="2" borderId="0" xfId="2888" applyFont="1" applyFill="1" applyAlignment="1">
      <alignment vertical="top" wrapText="1"/>
    </xf>
    <xf numFmtId="0" fontId="29" fillId="7" borderId="0" xfId="2887" applyFill="1" applyBorder="1" applyAlignment="1" applyProtection="1">
      <alignment horizontal="left" vertical="top" wrapText="1"/>
    </xf>
    <xf numFmtId="0" fontId="41" fillId="7" borderId="0" xfId="2889" applyFont="1" applyFill="1" applyBorder="1" applyAlignment="1" applyProtection="1">
      <alignment horizontal="left" vertical="top" wrapText="1"/>
    </xf>
    <xf numFmtId="0" fontId="29" fillId="7" borderId="73" xfId="2887" applyFill="1" applyBorder="1" applyAlignment="1" applyProtection="1">
      <alignment horizontal="left" vertical="top" wrapText="1"/>
    </xf>
    <xf numFmtId="0" fontId="41" fillId="7" borderId="73" xfId="2889" applyFont="1" applyFill="1" applyBorder="1" applyAlignment="1" applyProtection="1">
      <alignment horizontal="left" vertical="top" wrapText="1"/>
    </xf>
    <xf numFmtId="3" fontId="10" fillId="2" borderId="39" xfId="0" applyNumberFormat="1" applyFont="1" applyFill="1" applyBorder="1" applyAlignment="1">
      <alignment horizontal="right" vertical="center" indent="1"/>
    </xf>
    <xf numFmtId="0" fontId="15" fillId="3" borderId="83" xfId="0" applyFont="1" applyFill="1" applyBorder="1" applyAlignment="1">
      <alignment horizontal="center" vertical="center"/>
    </xf>
    <xf numFmtId="0" fontId="15" fillId="3" borderId="84" xfId="0" applyFont="1" applyFill="1" applyBorder="1" applyAlignment="1">
      <alignment horizontal="center" vertical="center" wrapText="1"/>
    </xf>
    <xf numFmtId="0" fontId="15" fillId="3" borderId="85" xfId="0" applyFont="1" applyFill="1" applyBorder="1" applyAlignment="1">
      <alignment horizontal="center" vertical="center" wrapText="1"/>
    </xf>
    <xf numFmtId="0" fontId="15" fillId="3" borderId="86" xfId="0" applyFont="1" applyFill="1" applyBorder="1" applyAlignment="1">
      <alignment horizontal="center" vertical="center"/>
    </xf>
    <xf numFmtId="3" fontId="15" fillId="3" borderId="87" xfId="0" applyNumberFormat="1" applyFont="1" applyFill="1" applyBorder="1" applyAlignment="1">
      <alignment horizontal="right" vertical="center" indent="2"/>
    </xf>
    <xf numFmtId="165" fontId="10" fillId="4" borderId="5" xfId="0" applyNumberFormat="1" applyFont="1" applyFill="1" applyBorder="1" applyAlignment="1">
      <alignment horizontal="right" vertical="center" indent="2"/>
    </xf>
    <xf numFmtId="165" fontId="10" fillId="0" borderId="5" xfId="0" applyNumberFormat="1" applyFont="1" applyBorder="1" applyAlignment="1">
      <alignment horizontal="right" vertical="center" indent="2"/>
    </xf>
    <xf numFmtId="165" fontId="15" fillId="3" borderId="89" xfId="0" applyNumberFormat="1" applyFont="1" applyFill="1" applyBorder="1" applyAlignment="1">
      <alignment horizontal="right" vertical="center" indent="2"/>
    </xf>
    <xf numFmtId="165" fontId="10" fillId="4" borderId="4" xfId="0" applyNumberFormat="1" applyFont="1" applyFill="1" applyBorder="1" applyAlignment="1">
      <alignment horizontal="right" vertical="center" indent="2"/>
    </xf>
    <xf numFmtId="165" fontId="10" fillId="0" borderId="4" xfId="0" applyNumberFormat="1" applyFont="1" applyBorder="1" applyAlignment="1">
      <alignment horizontal="right" vertical="center" indent="2"/>
    </xf>
    <xf numFmtId="165" fontId="15" fillId="3" borderId="88" xfId="0" applyNumberFormat="1" applyFont="1" applyFill="1" applyBorder="1" applyAlignment="1">
      <alignment horizontal="right" vertical="center" indent="2"/>
    </xf>
    <xf numFmtId="3" fontId="21" fillId="3" borderId="54" xfId="1" applyNumberFormat="1" applyFont="1" applyFill="1" applyBorder="1" applyAlignment="1">
      <alignment horizontal="right" vertical="center" indent="2"/>
    </xf>
    <xf numFmtId="3" fontId="21" fillId="3" borderId="70" xfId="1" applyNumberFormat="1" applyFont="1" applyFill="1" applyBorder="1" applyAlignment="1">
      <alignment horizontal="right" vertical="center" indent="2"/>
    </xf>
    <xf numFmtId="0" fontId="61" fillId="0" borderId="0" xfId="0" applyFont="1"/>
    <xf numFmtId="165" fontId="23" fillId="0" borderId="0" xfId="0" applyNumberFormat="1" applyFont="1"/>
    <xf numFmtId="166" fontId="63" fillId="0" borderId="0" xfId="1" applyNumberFormat="1" applyFont="1"/>
    <xf numFmtId="0" fontId="15" fillId="3" borderId="31" xfId="0" applyFont="1" applyFill="1" applyBorder="1"/>
    <xf numFmtId="3" fontId="15" fillId="3" borderId="23" xfId="1" applyNumberFormat="1" applyFont="1" applyFill="1" applyBorder="1" applyAlignment="1">
      <alignment horizontal="right" indent="1"/>
    </xf>
    <xf numFmtId="3" fontId="15" fillId="3" borderId="42" xfId="1" applyNumberFormat="1" applyFont="1" applyFill="1" applyBorder="1" applyAlignment="1">
      <alignment horizontal="right" indent="1"/>
    </xf>
    <xf numFmtId="3" fontId="15" fillId="3" borderId="43" xfId="1" applyNumberFormat="1" applyFont="1" applyFill="1" applyBorder="1" applyAlignment="1">
      <alignment horizontal="right" indent="1"/>
    </xf>
    <xf numFmtId="1" fontId="23" fillId="0" borderId="0" xfId="0" applyNumberFormat="1" applyFont="1"/>
    <xf numFmtId="165" fontId="11" fillId="0" borderId="0" xfId="0" applyNumberFormat="1" applyFont="1"/>
    <xf numFmtId="3" fontId="15" fillId="3" borderId="23" xfId="1" applyNumberFormat="1" applyFont="1" applyFill="1" applyBorder="1" applyAlignment="1">
      <alignment horizontal="right" vertical="center" indent="1"/>
    </xf>
    <xf numFmtId="3" fontId="15" fillId="3" borderId="42" xfId="1" applyNumberFormat="1" applyFont="1" applyFill="1" applyBorder="1" applyAlignment="1">
      <alignment horizontal="right" vertical="center" indent="1"/>
    </xf>
    <xf numFmtId="3" fontId="15" fillId="3" borderId="43" xfId="1" applyNumberFormat="1" applyFont="1" applyFill="1" applyBorder="1" applyAlignment="1">
      <alignment horizontal="right" vertical="center" indent="1"/>
    </xf>
    <xf numFmtId="166" fontId="15" fillId="3" borderId="23" xfId="1" applyNumberFormat="1" applyFont="1" applyFill="1" applyBorder="1" applyAlignment="1">
      <alignment horizontal="right" vertical="center" indent="1"/>
    </xf>
    <xf numFmtId="166" fontId="15" fillId="3" borderId="42" xfId="1" applyNumberFormat="1" applyFont="1" applyFill="1" applyBorder="1" applyAlignment="1">
      <alignment horizontal="right" vertical="center" indent="1"/>
    </xf>
    <xf numFmtId="166" fontId="15" fillId="3" borderId="43" xfId="1" applyNumberFormat="1" applyFont="1" applyFill="1" applyBorder="1" applyAlignment="1">
      <alignment horizontal="right" vertical="center" indent="1"/>
    </xf>
    <xf numFmtId="167" fontId="23" fillId="0" borderId="0" xfId="4" applyNumberFormat="1" applyFont="1" applyBorder="1"/>
    <xf numFmtId="3" fontId="10" fillId="4" borderId="91" xfId="0" applyNumberFormat="1" applyFont="1" applyFill="1" applyBorder="1" applyAlignment="1">
      <alignment horizontal="right" vertical="center" indent="1"/>
    </xf>
    <xf numFmtId="167" fontId="23" fillId="0" borderId="0" xfId="0" applyNumberFormat="1" applyFont="1"/>
    <xf numFmtId="3" fontId="15" fillId="3" borderId="23" xfId="0" applyNumberFormat="1" applyFont="1" applyFill="1" applyBorder="1" applyAlignment="1">
      <alignment horizontal="right" indent="1"/>
    </xf>
    <xf numFmtId="3" fontId="15" fillId="3" borderId="23" xfId="0" applyNumberFormat="1" applyFont="1" applyFill="1" applyBorder="1" applyAlignment="1">
      <alignment horizontal="right" vertical="center" indent="1"/>
    </xf>
    <xf numFmtId="3" fontId="15" fillId="3" borderId="42" xfId="0" applyNumberFormat="1" applyFont="1" applyFill="1" applyBorder="1" applyAlignment="1">
      <alignment horizontal="right" vertical="center" indent="1"/>
    </xf>
    <xf numFmtId="3" fontId="15" fillId="3" borderId="43" xfId="0" applyNumberFormat="1" applyFont="1" applyFill="1" applyBorder="1" applyAlignment="1">
      <alignment horizontal="right" vertical="center" indent="1"/>
    </xf>
    <xf numFmtId="165" fontId="15" fillId="3" borderId="23" xfId="4" applyNumberFormat="1" applyFont="1" applyFill="1" applyBorder="1" applyAlignment="1">
      <alignment horizontal="right" indent="1"/>
    </xf>
    <xf numFmtId="165" fontId="15" fillId="3" borderId="22" xfId="4" applyNumberFormat="1" applyFont="1" applyFill="1" applyBorder="1" applyAlignment="1">
      <alignment horizontal="right" indent="1"/>
    </xf>
    <xf numFmtId="165" fontId="0" fillId="4" borderId="91" xfId="4" applyNumberFormat="1" applyFont="1" applyFill="1" applyBorder="1" applyAlignment="1">
      <alignment horizontal="right" indent="1"/>
    </xf>
    <xf numFmtId="165" fontId="0" fillId="4" borderId="2" xfId="4" applyNumberFormat="1" applyFont="1" applyFill="1" applyBorder="1" applyAlignment="1">
      <alignment horizontal="right" indent="1"/>
    </xf>
    <xf numFmtId="165" fontId="0" fillId="4" borderId="93" xfId="4" applyNumberFormat="1" applyFont="1" applyFill="1" applyBorder="1" applyAlignment="1">
      <alignment horizontal="right" indent="1"/>
    </xf>
    <xf numFmtId="165" fontId="10" fillId="2" borderId="91" xfId="4" applyNumberFormat="1" applyFont="1" applyFill="1" applyBorder="1" applyAlignment="1">
      <alignment horizontal="right" indent="1"/>
    </xf>
    <xf numFmtId="165" fontId="10" fillId="2" borderId="2" xfId="4" applyNumberFormat="1" applyFont="1" applyFill="1" applyBorder="1" applyAlignment="1">
      <alignment horizontal="right" indent="1"/>
    </xf>
    <xf numFmtId="165" fontId="10" fillId="2" borderId="93" xfId="4" applyNumberFormat="1" applyFont="1" applyFill="1" applyBorder="1" applyAlignment="1">
      <alignment horizontal="right" indent="1"/>
    </xf>
    <xf numFmtId="165" fontId="15" fillId="3" borderId="23" xfId="4" applyNumberFormat="1" applyFont="1" applyFill="1" applyBorder="1" applyAlignment="1">
      <alignment horizontal="right" indent="2"/>
    </xf>
    <xf numFmtId="165" fontId="15" fillId="3" borderId="22" xfId="4" applyNumberFormat="1" applyFont="1" applyFill="1" applyBorder="1" applyAlignment="1">
      <alignment horizontal="right" indent="2"/>
    </xf>
    <xf numFmtId="165" fontId="0" fillId="4" borderId="91" xfId="4" applyNumberFormat="1" applyFont="1" applyFill="1" applyBorder="1" applyAlignment="1">
      <alignment horizontal="right" indent="2"/>
    </xf>
    <xf numFmtId="165" fontId="0" fillId="4" borderId="3" xfId="4" applyNumberFormat="1" applyFont="1" applyFill="1" applyBorder="1" applyAlignment="1">
      <alignment horizontal="right" indent="2"/>
    </xf>
    <xf numFmtId="165" fontId="0" fillId="4" borderId="93" xfId="4" applyNumberFormat="1" applyFont="1" applyFill="1" applyBorder="1" applyAlignment="1">
      <alignment horizontal="right" indent="2"/>
    </xf>
    <xf numFmtId="165" fontId="10" fillId="2" borderId="91" xfId="4" applyNumberFormat="1" applyFont="1" applyFill="1" applyBorder="1" applyAlignment="1">
      <alignment horizontal="right" indent="2"/>
    </xf>
    <xf numFmtId="165" fontId="10" fillId="2" borderId="3" xfId="4" applyNumberFormat="1" applyFont="1" applyFill="1" applyBorder="1" applyAlignment="1">
      <alignment horizontal="right" indent="2"/>
    </xf>
    <xf numFmtId="165" fontId="10" fillId="2" borderId="93" xfId="4" applyNumberFormat="1" applyFont="1" applyFill="1" applyBorder="1" applyAlignment="1">
      <alignment horizontal="right" indent="2"/>
    </xf>
    <xf numFmtId="3" fontId="15" fillId="3" borderId="94" xfId="1" applyNumberFormat="1" applyFont="1" applyFill="1" applyBorder="1" applyAlignment="1">
      <alignment horizontal="center" vertical="center" wrapText="1"/>
    </xf>
    <xf numFmtId="0" fontId="15" fillId="3" borderId="95" xfId="1" applyFont="1" applyFill="1" applyBorder="1" applyAlignment="1">
      <alignment horizontal="center" vertical="center" wrapText="1"/>
    </xf>
    <xf numFmtId="165" fontId="5" fillId="4" borderId="27" xfId="4" applyNumberFormat="1" applyFont="1" applyFill="1" applyBorder="1" applyAlignment="1">
      <alignment horizontal="right" vertical="center" indent="2"/>
    </xf>
    <xf numFmtId="165" fontId="5" fillId="0" borderId="27" xfId="4" applyNumberFormat="1" applyFont="1" applyFill="1" applyBorder="1" applyAlignment="1">
      <alignment horizontal="right" vertical="center" indent="2"/>
    </xf>
    <xf numFmtId="3" fontId="5" fillId="4" borderId="96" xfId="0" applyNumberFormat="1" applyFont="1" applyFill="1" applyBorder="1" applyAlignment="1">
      <alignment horizontal="right" vertical="center" indent="2"/>
    </xf>
    <xf numFmtId="3" fontId="5" fillId="0" borderId="96" xfId="0" applyNumberFormat="1" applyFont="1" applyBorder="1" applyAlignment="1">
      <alignment horizontal="right" vertical="center" indent="2"/>
    </xf>
    <xf numFmtId="3" fontId="5" fillId="4" borderId="98" xfId="0" applyNumberFormat="1" applyFont="1" applyFill="1" applyBorder="1" applyAlignment="1">
      <alignment horizontal="right" vertical="center" indent="2"/>
    </xf>
    <xf numFmtId="165" fontId="5" fillId="4" borderId="99" xfId="4" applyNumberFormat="1" applyFont="1" applyFill="1" applyBorder="1" applyAlignment="1">
      <alignment horizontal="right" vertical="center" indent="2"/>
    </xf>
    <xf numFmtId="3" fontId="5" fillId="4" borderId="100" xfId="0" applyNumberFormat="1" applyFont="1" applyFill="1" applyBorder="1" applyAlignment="1">
      <alignment horizontal="right" vertical="center" indent="2"/>
    </xf>
    <xf numFmtId="3" fontId="5" fillId="0" borderId="91" xfId="0" applyNumberFormat="1" applyFont="1" applyBorder="1" applyAlignment="1">
      <alignment horizontal="right" vertical="center" indent="2"/>
    </xf>
    <xf numFmtId="3" fontId="5" fillId="4" borderId="91" xfId="0" applyNumberFormat="1" applyFont="1" applyFill="1" applyBorder="1" applyAlignment="1">
      <alignment horizontal="right" vertical="center" indent="2"/>
    </xf>
    <xf numFmtId="165" fontId="15" fillId="3" borderId="89" xfId="0" applyNumberFormat="1" applyFont="1" applyFill="1" applyBorder="1" applyAlignment="1">
      <alignment horizontal="right" vertical="center" indent="3"/>
    </xf>
    <xf numFmtId="3" fontId="26" fillId="4" borderId="98" xfId="0" applyNumberFormat="1" applyFont="1" applyFill="1" applyBorder="1" applyAlignment="1">
      <alignment horizontal="right" vertical="center" indent="2"/>
    </xf>
    <xf numFmtId="165" fontId="26" fillId="4" borderId="99" xfId="4" applyNumberFormat="1" applyFont="1" applyFill="1" applyBorder="1" applyAlignment="1">
      <alignment horizontal="right" vertical="center" indent="2"/>
    </xf>
    <xf numFmtId="3" fontId="26" fillId="0" borderId="96" xfId="0" applyNumberFormat="1" applyFont="1" applyBorder="1" applyAlignment="1">
      <alignment horizontal="right" vertical="center" indent="2"/>
    </xf>
    <xf numFmtId="165" fontId="26" fillId="0" borderId="27" xfId="4" applyNumberFormat="1" applyFont="1" applyFill="1" applyBorder="1" applyAlignment="1">
      <alignment horizontal="right" vertical="center" indent="2"/>
    </xf>
    <xf numFmtId="3" fontId="26" fillId="4" borderId="96" xfId="0" applyNumberFormat="1" applyFont="1" applyFill="1" applyBorder="1" applyAlignment="1">
      <alignment horizontal="right" vertical="center" indent="2"/>
    </xf>
    <xf numFmtId="165" fontId="26" fillId="4" borderId="27" xfId="4" applyNumberFormat="1" applyFont="1" applyFill="1" applyBorder="1" applyAlignment="1">
      <alignment horizontal="right" vertical="center" indent="2"/>
    </xf>
    <xf numFmtId="0" fontId="17" fillId="0" borderId="6" xfId="0" applyFont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right" vertical="center" indent="3"/>
    </xf>
    <xf numFmtId="165" fontId="10" fillId="4" borderId="5" xfId="0" applyNumberFormat="1" applyFont="1" applyFill="1" applyBorder="1" applyAlignment="1">
      <alignment horizontal="right" vertical="center" indent="3"/>
    </xf>
    <xf numFmtId="3" fontId="10" fillId="4" borderId="28" xfId="0" applyNumberFormat="1" applyFont="1" applyFill="1" applyBorder="1" applyAlignment="1">
      <alignment horizontal="right" vertical="center" indent="2"/>
    </xf>
    <xf numFmtId="3" fontId="10" fillId="0" borderId="28" xfId="0" applyNumberFormat="1" applyFont="1" applyBorder="1" applyAlignment="1">
      <alignment horizontal="right" vertical="center" indent="2"/>
    </xf>
    <xf numFmtId="0" fontId="16" fillId="0" borderId="0" xfId="0" applyFont="1" applyAlignment="1">
      <alignment vertical="center"/>
    </xf>
    <xf numFmtId="0" fontId="15" fillId="3" borderId="106" xfId="0" applyFont="1" applyFill="1" applyBorder="1" applyAlignment="1">
      <alignment horizontal="center" vertical="center"/>
    </xf>
    <xf numFmtId="0" fontId="21" fillId="3" borderId="109" xfId="1" applyFont="1" applyFill="1" applyBorder="1" applyAlignment="1">
      <alignment horizontal="left" vertical="center" wrapText="1" indent="1"/>
    </xf>
    <xf numFmtId="165" fontId="5" fillId="4" borderId="99" xfId="4" applyNumberFormat="1" applyFont="1" applyFill="1" applyBorder="1" applyAlignment="1">
      <alignment horizontal="right" vertical="center" indent="3"/>
    </xf>
    <xf numFmtId="165" fontId="5" fillId="0" borderId="27" xfId="4" applyNumberFormat="1" applyFont="1" applyFill="1" applyBorder="1" applyAlignment="1">
      <alignment horizontal="right" vertical="center" indent="3"/>
    </xf>
    <xf numFmtId="3" fontId="21" fillId="3" borderId="110" xfId="4" applyNumberFormat="1" applyFont="1" applyFill="1" applyBorder="1" applyAlignment="1">
      <alignment horizontal="right" vertical="center" indent="2"/>
    </xf>
    <xf numFmtId="167" fontId="22" fillId="3" borderId="59" xfId="4" applyNumberFormat="1" applyFont="1" applyFill="1" applyBorder="1" applyAlignment="1">
      <alignment horizontal="right" vertical="center" indent="3"/>
    </xf>
    <xf numFmtId="0" fontId="15" fillId="3" borderId="8" xfId="0" applyFont="1" applyFill="1" applyBorder="1" applyAlignment="1">
      <alignment horizontal="center" vertical="center" wrapText="1"/>
    </xf>
    <xf numFmtId="0" fontId="35" fillId="0" borderId="0" xfId="2888" quotePrefix="1" applyFont="1" applyAlignment="1">
      <alignment vertical="top"/>
    </xf>
    <xf numFmtId="0" fontId="15" fillId="3" borderId="44" xfId="0" applyFont="1" applyFill="1" applyBorder="1" applyAlignment="1">
      <alignment horizontal="right" vertical="top"/>
    </xf>
    <xf numFmtId="0" fontId="15" fillId="3" borderId="113" xfId="0" applyFont="1" applyFill="1" applyBorder="1" applyAlignment="1">
      <alignment horizontal="left"/>
    </xf>
    <xf numFmtId="0" fontId="7" fillId="4" borderId="114" xfId="0" applyFont="1" applyFill="1" applyBorder="1" applyAlignment="1">
      <alignment horizontal="left" vertical="center" indent="1"/>
    </xf>
    <xf numFmtId="0" fontId="7" fillId="0" borderId="65" xfId="0" applyFont="1" applyBorder="1" applyAlignment="1">
      <alignment horizontal="left" vertical="center" indent="1"/>
    </xf>
    <xf numFmtId="0" fontId="7" fillId="4" borderId="65" xfId="0" applyFont="1" applyFill="1" applyBorder="1" applyAlignment="1">
      <alignment horizontal="left" vertical="center" indent="1"/>
    </xf>
    <xf numFmtId="3" fontId="15" fillId="3" borderId="113" xfId="1" applyNumberFormat="1" applyFont="1" applyFill="1" applyBorder="1" applyAlignment="1">
      <alignment horizontal="left" vertical="center" indent="1"/>
    </xf>
    <xf numFmtId="2" fontId="23" fillId="0" borderId="0" xfId="0" applyNumberFormat="1" applyFont="1"/>
    <xf numFmtId="0" fontId="15" fillId="3" borderId="7" xfId="0" applyFont="1" applyFill="1" applyBorder="1" applyAlignment="1">
      <alignment horizontal="right"/>
    </xf>
    <xf numFmtId="0" fontId="15" fillId="3" borderId="7" xfId="0" applyFont="1" applyFill="1" applyBorder="1" applyAlignment="1">
      <alignment horizontal="right" vertical="center" indent="1"/>
    </xf>
    <xf numFmtId="0" fontId="15" fillId="3" borderId="0" xfId="0" applyFont="1" applyFill="1" applyAlignment="1">
      <alignment horizontal="left"/>
    </xf>
    <xf numFmtId="3" fontId="10" fillId="4" borderId="8" xfId="0" applyNumberFormat="1" applyFont="1" applyFill="1" applyBorder="1" applyAlignment="1">
      <alignment horizontal="right" vertical="center" indent="1"/>
    </xf>
    <xf numFmtId="3" fontId="10" fillId="4" borderId="9" xfId="0" applyNumberFormat="1" applyFont="1" applyFill="1" applyBorder="1" applyAlignment="1">
      <alignment horizontal="right" vertical="center" indent="1"/>
    </xf>
    <xf numFmtId="3" fontId="15" fillId="3" borderId="22" xfId="1" applyNumberFormat="1" applyFont="1" applyFill="1" applyBorder="1" applyAlignment="1">
      <alignment horizontal="right" vertical="center" indent="1"/>
    </xf>
    <xf numFmtId="166" fontId="10" fillId="4" borderId="8" xfId="0" applyNumberFormat="1" applyFont="1" applyFill="1" applyBorder="1" applyAlignment="1">
      <alignment horizontal="right" vertical="center" indent="1"/>
    </xf>
    <xf numFmtId="166" fontId="10" fillId="4" borderId="9" xfId="0" applyNumberFormat="1" applyFont="1" applyFill="1" applyBorder="1" applyAlignment="1">
      <alignment horizontal="right" vertical="center" indent="1"/>
    </xf>
    <xf numFmtId="166" fontId="10" fillId="0" borderId="3" xfId="0" applyNumberFormat="1" applyFont="1" applyBorder="1" applyAlignment="1">
      <alignment horizontal="right" vertical="center" indent="1"/>
    </xf>
    <xf numFmtId="166" fontId="10" fillId="4" borderId="3" xfId="0" applyNumberFormat="1" applyFont="1" applyFill="1" applyBorder="1" applyAlignment="1">
      <alignment horizontal="right" vertical="center" indent="1"/>
    </xf>
    <xf numFmtId="166" fontId="15" fillId="3" borderId="22" xfId="1" applyNumberFormat="1" applyFont="1" applyFill="1" applyBorder="1" applyAlignment="1">
      <alignment horizontal="right" vertical="center" indent="1"/>
    </xf>
    <xf numFmtId="3" fontId="10" fillId="4" borderId="115" xfId="0" applyNumberFormat="1" applyFont="1" applyFill="1" applyBorder="1" applyAlignment="1">
      <alignment horizontal="right" vertical="center" indent="1"/>
    </xf>
    <xf numFmtId="166" fontId="10" fillId="4" borderId="115" xfId="0" applyNumberFormat="1" applyFont="1" applyFill="1" applyBorder="1" applyAlignment="1">
      <alignment horizontal="right" vertical="center" indent="1"/>
    </xf>
    <xf numFmtId="166" fontId="10" fillId="0" borderId="116" xfId="0" applyNumberFormat="1" applyFont="1" applyBorder="1" applyAlignment="1">
      <alignment horizontal="right" vertical="center" indent="1"/>
    </xf>
    <xf numFmtId="166" fontId="10" fillId="4" borderId="116" xfId="0" applyNumberFormat="1" applyFont="1" applyFill="1" applyBorder="1" applyAlignment="1">
      <alignment horizontal="right" vertical="center" indent="1"/>
    </xf>
    <xf numFmtId="165" fontId="21" fillId="3" borderId="59" xfId="4" applyNumberFormat="1" applyFont="1" applyFill="1" applyBorder="1" applyAlignment="1">
      <alignment horizontal="right" vertical="center" indent="3"/>
    </xf>
    <xf numFmtId="0" fontId="65" fillId="30" borderId="117" xfId="0" applyFont="1" applyFill="1" applyBorder="1" applyAlignment="1">
      <alignment horizontal="right"/>
    </xf>
    <xf numFmtId="0" fontId="65" fillId="30" borderId="123" xfId="0" applyFont="1" applyFill="1" applyBorder="1" applyAlignment="1">
      <alignment horizontal="left"/>
    </xf>
    <xf numFmtId="0" fontId="65" fillId="30" borderId="0" xfId="0" applyFont="1" applyFill="1" applyAlignment="1">
      <alignment horizontal="left"/>
    </xf>
    <xf numFmtId="3" fontId="5" fillId="31" borderId="125" xfId="0" applyNumberFormat="1" applyFont="1" applyFill="1" applyBorder="1" applyAlignment="1">
      <alignment horizontal="right" vertical="center" indent="1"/>
    </xf>
    <xf numFmtId="3" fontId="5" fillId="31" borderId="130" xfId="0" applyNumberFormat="1" applyFont="1" applyFill="1" applyBorder="1" applyAlignment="1">
      <alignment horizontal="right" vertical="center" indent="1"/>
    </xf>
    <xf numFmtId="3" fontId="26" fillId="31" borderId="131" xfId="0" applyNumberFormat="1" applyFont="1" applyFill="1" applyBorder="1" applyAlignment="1">
      <alignment horizontal="right" vertical="center" indent="1"/>
    </xf>
    <xf numFmtId="3" fontId="26" fillId="31" borderId="132" xfId="0" applyNumberFormat="1" applyFont="1" applyFill="1" applyBorder="1" applyAlignment="1">
      <alignment horizontal="right" vertical="center" indent="1"/>
    </xf>
    <xf numFmtId="3" fontId="26" fillId="31" borderId="133" xfId="0" applyNumberFormat="1" applyFont="1" applyFill="1" applyBorder="1" applyAlignment="1">
      <alignment horizontal="right" vertical="center" indent="1"/>
    </xf>
    <xf numFmtId="3" fontId="5" fillId="0" borderId="125" xfId="0" applyNumberFormat="1" applyFont="1" applyBorder="1" applyAlignment="1">
      <alignment horizontal="right" vertical="center" indent="1"/>
    </xf>
    <xf numFmtId="3" fontId="5" fillId="0" borderId="130" xfId="0" applyNumberFormat="1" applyFont="1" applyBorder="1" applyAlignment="1">
      <alignment horizontal="right" vertical="center" indent="1"/>
    </xf>
    <xf numFmtId="3" fontId="26" fillId="0" borderId="131" xfId="0" applyNumberFormat="1" applyFont="1" applyBorder="1" applyAlignment="1">
      <alignment horizontal="right" vertical="center" indent="1"/>
    </xf>
    <xf numFmtId="3" fontId="26" fillId="0" borderId="132" xfId="0" applyNumberFormat="1" applyFont="1" applyBorder="1" applyAlignment="1">
      <alignment horizontal="right" vertical="center" indent="1"/>
    </xf>
    <xf numFmtId="3" fontId="26" fillId="0" borderId="133" xfId="0" applyNumberFormat="1" applyFont="1" applyBorder="1" applyAlignment="1">
      <alignment horizontal="right" vertical="center" indent="1"/>
    </xf>
    <xf numFmtId="0" fontId="65" fillId="30" borderId="118" xfId="0" applyFont="1" applyFill="1" applyBorder="1" applyAlignment="1">
      <alignment horizontal="center" vertical="top"/>
    </xf>
    <xf numFmtId="165" fontId="21" fillId="6" borderId="26" xfId="4" applyNumberFormat="1" applyFont="1" applyFill="1" applyBorder="1" applyAlignment="1">
      <alignment horizontal="center" vertical="center"/>
    </xf>
    <xf numFmtId="165" fontId="64" fillId="4" borderId="26" xfId="4" applyNumberFormat="1" applyFont="1" applyFill="1" applyBorder="1" applyAlignment="1">
      <alignment horizontal="left" vertical="center" indent="2"/>
    </xf>
    <xf numFmtId="165" fontId="64" fillId="2" borderId="26" xfId="4" applyNumberFormat="1" applyFont="1" applyFill="1" applyBorder="1" applyAlignment="1">
      <alignment horizontal="left" vertical="center" indent="2"/>
    </xf>
    <xf numFmtId="165" fontId="21" fillId="33" borderId="26" xfId="4" applyNumberFormat="1" applyFont="1" applyFill="1" applyBorder="1" applyAlignment="1">
      <alignment horizontal="left" vertical="center" indent="2"/>
    </xf>
    <xf numFmtId="0" fontId="17" fillId="4" borderId="107" xfId="1" applyFont="1" applyFill="1" applyBorder="1" applyAlignment="1">
      <alignment horizontal="left" indent="1"/>
    </xf>
    <xf numFmtId="0" fontId="17" fillId="2" borderId="108" xfId="1" applyFont="1" applyFill="1" applyBorder="1" applyAlignment="1">
      <alignment horizontal="left" indent="1"/>
    </xf>
    <xf numFmtId="0" fontId="17" fillId="4" borderId="108" xfId="1" applyFont="1" applyFill="1" applyBorder="1" applyAlignment="1">
      <alignment horizontal="left" indent="1"/>
    </xf>
    <xf numFmtId="0" fontId="64" fillId="4" borderId="48" xfId="1" applyFont="1" applyFill="1" applyBorder="1" applyAlignment="1">
      <alignment horizontal="left" vertical="center"/>
    </xf>
    <xf numFmtId="0" fontId="64" fillId="2" borderId="48" xfId="1" applyFont="1" applyFill="1" applyBorder="1" applyAlignment="1">
      <alignment horizontal="left" vertical="center"/>
    </xf>
    <xf numFmtId="0" fontId="64" fillId="2" borderId="49" xfId="1" applyFont="1" applyFill="1" applyBorder="1" applyAlignment="1">
      <alignment horizontal="left" vertical="center"/>
    </xf>
    <xf numFmtId="0" fontId="64" fillId="4" borderId="60" xfId="1" applyFont="1" applyFill="1" applyBorder="1" applyAlignment="1">
      <alignment horizontal="left" vertical="center"/>
    </xf>
    <xf numFmtId="0" fontId="21" fillId="33" borderId="51" xfId="1" applyFont="1" applyFill="1" applyBorder="1" applyAlignment="1">
      <alignment horizontal="left" vertical="center"/>
    </xf>
    <xf numFmtId="3" fontId="21" fillId="33" borderId="101" xfId="0" applyNumberFormat="1" applyFont="1" applyFill="1" applyBorder="1" applyAlignment="1">
      <alignment horizontal="right" vertical="center" indent="2"/>
    </xf>
    <xf numFmtId="165" fontId="21" fillId="33" borderId="26" xfId="4" applyNumberFormat="1" applyFont="1" applyFill="1" applyBorder="1" applyAlignment="1">
      <alignment horizontal="right" vertical="center" indent="2"/>
    </xf>
    <xf numFmtId="3" fontId="10" fillId="0" borderId="116" xfId="0" applyNumberFormat="1" applyFont="1" applyBorder="1" applyAlignment="1">
      <alignment horizontal="right" vertical="center" indent="1"/>
    </xf>
    <xf numFmtId="3" fontId="10" fillId="4" borderId="116" xfId="0" applyNumberFormat="1" applyFont="1" applyFill="1" applyBorder="1" applyAlignment="1">
      <alignment horizontal="right" vertical="center" indent="1"/>
    </xf>
    <xf numFmtId="0" fontId="64" fillId="4" borderId="57" xfId="1" applyFont="1" applyFill="1" applyBorder="1" applyAlignment="1">
      <alignment horizontal="left" vertical="center"/>
    </xf>
    <xf numFmtId="0" fontId="64" fillId="2" borderId="55" xfId="1" applyFont="1" applyFill="1" applyBorder="1" applyAlignment="1">
      <alignment horizontal="left" vertical="center"/>
    </xf>
    <xf numFmtId="0" fontId="64" fillId="4" borderId="56" xfId="1" applyFont="1" applyFill="1" applyBorder="1" applyAlignment="1">
      <alignment horizontal="left" vertical="center"/>
    </xf>
    <xf numFmtId="0" fontId="64" fillId="4" borderId="55" xfId="1" applyFont="1" applyFill="1" applyBorder="1" applyAlignment="1">
      <alignment horizontal="left" vertical="center"/>
    </xf>
    <xf numFmtId="0" fontId="64" fillId="2" borderId="56" xfId="1" applyFont="1" applyFill="1" applyBorder="1" applyAlignment="1">
      <alignment horizontal="left" vertical="center"/>
    </xf>
    <xf numFmtId="0" fontId="21" fillId="33" borderId="1" xfId="1" applyFont="1" applyFill="1" applyBorder="1" applyAlignment="1">
      <alignment horizontal="left" vertical="center"/>
    </xf>
    <xf numFmtId="0" fontId="21" fillId="33" borderId="56" xfId="1" applyFont="1" applyFill="1" applyBorder="1" applyAlignment="1">
      <alignment horizontal="left" vertical="center"/>
    </xf>
    <xf numFmtId="3" fontId="21" fillId="33" borderId="97" xfId="0" applyNumberFormat="1" applyFont="1" applyFill="1" applyBorder="1" applyAlignment="1">
      <alignment horizontal="right" vertical="center" indent="2"/>
    </xf>
    <xf numFmtId="0" fontId="21" fillId="33" borderId="0" xfId="1" applyFont="1" applyFill="1" applyAlignment="1">
      <alignment horizontal="left" vertical="center"/>
    </xf>
    <xf numFmtId="0" fontId="21" fillId="33" borderId="55" xfId="1" applyFont="1" applyFill="1" applyBorder="1" applyAlignment="1">
      <alignment horizontal="left" vertical="center"/>
    </xf>
    <xf numFmtId="166" fontId="65" fillId="32" borderId="141" xfId="1" applyNumberFormat="1" applyFont="1" applyFill="1" applyBorder="1" applyAlignment="1">
      <alignment horizontal="center"/>
    </xf>
    <xf numFmtId="166" fontId="65" fillId="32" borderId="142" xfId="1" applyNumberFormat="1" applyFont="1" applyFill="1" applyBorder="1" applyAlignment="1">
      <alignment horizontal="center"/>
    </xf>
    <xf numFmtId="166" fontId="65" fillId="32" borderId="143" xfId="1" applyNumberFormat="1" applyFont="1" applyFill="1" applyBorder="1" applyAlignment="1">
      <alignment horizontal="center"/>
    </xf>
    <xf numFmtId="3" fontId="65" fillId="30" borderId="136" xfId="1" applyNumberFormat="1" applyFont="1" applyFill="1" applyBorder="1" applyAlignment="1">
      <alignment horizontal="center"/>
    </xf>
    <xf numFmtId="3" fontId="65" fillId="30" borderId="137" xfId="1" applyNumberFormat="1" applyFont="1" applyFill="1" applyBorder="1" applyAlignment="1">
      <alignment horizontal="center"/>
    </xf>
    <xf numFmtId="3" fontId="65" fillId="30" borderId="138" xfId="1" applyNumberFormat="1" applyFont="1" applyFill="1" applyBorder="1" applyAlignment="1">
      <alignment horizontal="center"/>
    </xf>
    <xf numFmtId="0" fontId="31" fillId="0" borderId="0" xfId="0" applyFont="1" applyAlignment="1">
      <alignment vertical="center"/>
    </xf>
    <xf numFmtId="0" fontId="31" fillId="2" borderId="0" xfId="0" applyFont="1" applyFill="1" applyAlignment="1">
      <alignment vertical="center"/>
    </xf>
    <xf numFmtId="0" fontId="35" fillId="2" borderId="0" xfId="2888" quotePrefix="1" applyFont="1" applyFill="1" applyAlignment="1">
      <alignment horizontal="left" vertical="top" wrapText="1"/>
    </xf>
    <xf numFmtId="0" fontId="65" fillId="30" borderId="120" xfId="0" applyFont="1" applyFill="1" applyBorder="1" applyAlignment="1">
      <alignment horizontal="center" vertical="center"/>
    </xf>
    <xf numFmtId="0" fontId="65" fillId="30" borderId="125" xfId="0" applyFont="1" applyFill="1" applyBorder="1" applyAlignment="1">
      <alignment horizontal="center" vertical="center"/>
    </xf>
    <xf numFmtId="0" fontId="65" fillId="30" borderId="119" xfId="0" applyFont="1" applyFill="1" applyBorder="1" applyAlignment="1">
      <alignment horizontal="center" vertical="center"/>
    </xf>
    <xf numFmtId="0" fontId="65" fillId="30" borderId="124" xfId="0" applyFont="1" applyFill="1" applyBorder="1" applyAlignment="1">
      <alignment horizontal="center" vertical="center"/>
    </xf>
    <xf numFmtId="0" fontId="65" fillId="30" borderId="122" xfId="0" applyFont="1" applyFill="1" applyBorder="1" applyAlignment="1">
      <alignment horizontal="center" vertical="center" wrapText="1"/>
    </xf>
    <xf numFmtId="0" fontId="65" fillId="30" borderId="127" xfId="0" applyFont="1" applyFill="1" applyBorder="1" applyAlignment="1">
      <alignment horizontal="center" vertical="center"/>
    </xf>
    <xf numFmtId="0" fontId="65" fillId="30" borderId="121" xfId="0" applyFont="1" applyFill="1" applyBorder="1" applyAlignment="1">
      <alignment horizontal="center" vertical="center"/>
    </xf>
    <xf numFmtId="0" fontId="65" fillId="30" borderId="126" xfId="0" applyFont="1" applyFill="1" applyBorder="1" applyAlignment="1">
      <alignment horizontal="center" vertical="center"/>
    </xf>
    <xf numFmtId="0" fontId="65" fillId="30" borderId="120" xfId="0" applyFont="1" applyFill="1" applyBorder="1" applyAlignment="1">
      <alignment horizontal="center" vertical="center" wrapText="1"/>
    </xf>
    <xf numFmtId="0" fontId="65" fillId="30" borderId="125" xfId="0" applyFont="1" applyFill="1" applyBorder="1" applyAlignment="1">
      <alignment horizontal="center" vertical="center" wrapText="1"/>
    </xf>
    <xf numFmtId="0" fontId="66" fillId="31" borderId="128" xfId="0" applyFont="1" applyFill="1" applyBorder="1" applyAlignment="1">
      <alignment horizontal="left" vertical="center" indent="1"/>
    </xf>
    <xf numFmtId="0" fontId="66" fillId="31" borderId="129" xfId="0" applyFont="1" applyFill="1" applyBorder="1" applyAlignment="1">
      <alignment horizontal="left" vertical="center" indent="1"/>
    </xf>
    <xf numFmtId="0" fontId="66" fillId="0" borderId="128" xfId="0" applyFont="1" applyBorder="1" applyAlignment="1">
      <alignment horizontal="left" vertical="center" indent="1"/>
    </xf>
    <xf numFmtId="0" fontId="66" fillId="0" borderId="129" xfId="0" applyFont="1" applyBorder="1" applyAlignment="1">
      <alignment horizontal="left" vertical="center" indent="1"/>
    </xf>
    <xf numFmtId="3" fontId="65" fillId="32" borderId="139" xfId="1" applyNumberFormat="1" applyFont="1" applyFill="1" applyBorder="1" applyAlignment="1">
      <alignment horizontal="left" indent="1"/>
    </xf>
    <xf numFmtId="3" fontId="65" fillId="32" borderId="140" xfId="1" applyNumberFormat="1" applyFont="1" applyFill="1" applyBorder="1" applyAlignment="1">
      <alignment horizontal="left" indent="1"/>
    </xf>
    <xf numFmtId="3" fontId="65" fillId="30" borderId="134" xfId="1" applyNumberFormat="1" applyFont="1" applyFill="1" applyBorder="1" applyAlignment="1">
      <alignment horizontal="left" indent="1"/>
    </xf>
    <xf numFmtId="3" fontId="65" fillId="30" borderId="135" xfId="1" applyNumberFormat="1" applyFont="1" applyFill="1" applyBorder="1" applyAlignment="1">
      <alignment horizontal="left" indent="1"/>
    </xf>
    <xf numFmtId="0" fontId="15" fillId="3" borderId="111" xfId="0" applyFont="1" applyFill="1" applyBorder="1" applyAlignment="1">
      <alignment horizontal="center" vertical="center"/>
    </xf>
    <xf numFmtId="0" fontId="15" fillId="3" borderId="112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102" xfId="0" applyFont="1" applyFill="1" applyBorder="1" applyAlignment="1">
      <alignment horizontal="center" vertical="center"/>
    </xf>
    <xf numFmtId="0" fontId="15" fillId="3" borderId="104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left" vertical="center" indent="1"/>
    </xf>
    <xf numFmtId="0" fontId="7" fillId="4" borderId="45" xfId="0" applyFont="1" applyFill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7" fillId="0" borderId="38" xfId="0" applyFont="1" applyBorder="1" applyAlignment="1">
      <alignment horizontal="left" vertical="center" indent="1"/>
    </xf>
    <xf numFmtId="0" fontId="7" fillId="4" borderId="11" xfId="0" applyFont="1" applyFill="1" applyBorder="1" applyAlignment="1">
      <alignment horizontal="left" vertical="center" indent="1"/>
    </xf>
    <xf numFmtId="0" fontId="7" fillId="4" borderId="38" xfId="0" applyFont="1" applyFill="1" applyBorder="1" applyAlignment="1">
      <alignment horizontal="left" vertical="center" indent="1"/>
    </xf>
    <xf numFmtId="3" fontId="15" fillId="3" borderId="90" xfId="1" applyNumberFormat="1" applyFont="1" applyFill="1" applyBorder="1" applyAlignment="1">
      <alignment horizontal="left" vertical="center" indent="1"/>
    </xf>
    <xf numFmtId="3" fontId="15" fillId="3" borderId="41" xfId="1" applyNumberFormat="1" applyFont="1" applyFill="1" applyBorder="1" applyAlignment="1">
      <alignment horizontal="left" vertical="center" indent="1"/>
    </xf>
    <xf numFmtId="0" fontId="15" fillId="3" borderId="34" xfId="0" applyFont="1" applyFill="1" applyBorder="1" applyAlignment="1">
      <alignment horizontal="center" vertical="center"/>
    </xf>
    <xf numFmtId="0" fontId="65" fillId="30" borderId="144" xfId="0" applyFont="1" applyFill="1" applyBorder="1" applyAlignment="1">
      <alignment horizontal="center" vertical="center"/>
    </xf>
    <xf numFmtId="0" fontId="65" fillId="30" borderId="130" xfId="0" applyFont="1" applyFill="1" applyBorder="1" applyAlignment="1">
      <alignment horizontal="center" vertical="center"/>
    </xf>
    <xf numFmtId="0" fontId="65" fillId="30" borderId="127" xfId="0" applyFont="1" applyFill="1" applyBorder="1" applyAlignment="1">
      <alignment horizontal="center" vertical="center" wrapText="1"/>
    </xf>
    <xf numFmtId="0" fontId="65" fillId="30" borderId="147" xfId="0" applyFont="1" applyFill="1" applyBorder="1" applyAlignment="1">
      <alignment horizontal="center" vertical="center"/>
    </xf>
    <xf numFmtId="0" fontId="65" fillId="30" borderId="148" xfId="0" applyFont="1" applyFill="1" applyBorder="1" applyAlignment="1">
      <alignment horizontal="center" vertical="center"/>
    </xf>
    <xf numFmtId="0" fontId="65" fillId="30" borderId="145" xfId="0" applyFont="1" applyFill="1" applyBorder="1" applyAlignment="1">
      <alignment horizontal="center" vertical="center"/>
    </xf>
    <xf numFmtId="0" fontId="65" fillId="30" borderId="146" xfId="0" applyFont="1" applyFill="1" applyBorder="1" applyAlignment="1">
      <alignment horizontal="center" vertical="center"/>
    </xf>
    <xf numFmtId="0" fontId="65" fillId="30" borderId="144" xfId="0" applyFont="1" applyFill="1" applyBorder="1" applyAlignment="1">
      <alignment horizontal="center" vertical="center" wrapText="1"/>
    </xf>
    <xf numFmtId="0" fontId="65" fillId="30" borderId="130" xfId="0" applyFont="1" applyFill="1" applyBorder="1" applyAlignment="1">
      <alignment horizontal="center" vertical="center" wrapText="1"/>
    </xf>
    <xf numFmtId="0" fontId="66" fillId="31" borderId="24" xfId="0" applyFont="1" applyFill="1" applyBorder="1" applyAlignment="1">
      <alignment horizontal="left" vertical="center" indent="1"/>
    </xf>
    <xf numFmtId="0" fontId="66" fillId="31" borderId="55" xfId="0" applyFont="1" applyFill="1" applyBorder="1" applyAlignment="1">
      <alignment horizontal="left" vertical="center" indent="1"/>
    </xf>
    <xf numFmtId="0" fontId="66" fillId="0" borderId="24" xfId="0" applyFont="1" applyBorder="1" applyAlignment="1">
      <alignment horizontal="left" vertical="center" indent="1"/>
    </xf>
    <xf numFmtId="0" fontId="66" fillId="0" borderId="55" xfId="0" applyFont="1" applyBorder="1" applyAlignment="1">
      <alignment horizontal="left" vertical="center" indent="1"/>
    </xf>
    <xf numFmtId="0" fontId="15" fillId="3" borderId="8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03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 indent="1"/>
    </xf>
    <xf numFmtId="0" fontId="7" fillId="4" borderId="48" xfId="0" applyFont="1" applyFill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48" xfId="0" applyFont="1" applyBorder="1" applyAlignment="1">
      <alignment horizontal="left" vertical="center" indent="1"/>
    </xf>
    <xf numFmtId="0" fontId="15" fillId="3" borderId="50" xfId="0" applyFont="1" applyFill="1" applyBorder="1" applyAlignment="1">
      <alignment horizontal="center" vertical="center"/>
    </xf>
    <xf numFmtId="0" fontId="15" fillId="3" borderId="92" xfId="0" applyFont="1" applyFill="1" applyBorder="1" applyAlignment="1">
      <alignment horizontal="center" vertical="center"/>
    </xf>
    <xf numFmtId="165" fontId="21" fillId="33" borderId="99" xfId="4" applyNumberFormat="1" applyFont="1" applyFill="1" applyBorder="1" applyAlignment="1">
      <alignment horizontal="center" vertical="center"/>
    </xf>
    <xf numFmtId="165" fontId="21" fillId="33" borderId="27" xfId="4" applyNumberFormat="1" applyFont="1" applyFill="1" applyBorder="1" applyAlignment="1">
      <alignment horizontal="center" vertical="center"/>
    </xf>
    <xf numFmtId="165" fontId="21" fillId="33" borderId="26" xfId="4" applyNumberFormat="1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left" indent="1"/>
    </xf>
    <xf numFmtId="0" fontId="15" fillId="3" borderId="33" xfId="0" applyFont="1" applyFill="1" applyBorder="1" applyAlignment="1">
      <alignment horizontal="left" indent="1"/>
    </xf>
    <xf numFmtId="0" fontId="15" fillId="3" borderId="20" xfId="0" applyFont="1" applyFill="1" applyBorder="1" applyAlignment="1">
      <alignment horizontal="left" vertical="center" indent="1"/>
    </xf>
    <xf numFmtId="0" fontId="15" fillId="3" borderId="53" xfId="0" applyFont="1" applyFill="1" applyBorder="1" applyAlignment="1">
      <alignment horizontal="left" vertical="center" inden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left" vertical="top" wrapText="1" indent="1"/>
    </xf>
    <xf numFmtId="0" fontId="15" fillId="3" borderId="33" xfId="0" applyFont="1" applyFill="1" applyBorder="1" applyAlignment="1">
      <alignment horizontal="left" vertical="top" wrapText="1" indent="1"/>
    </xf>
    <xf numFmtId="0" fontId="15" fillId="3" borderId="149" xfId="0" applyFont="1" applyFill="1" applyBorder="1" applyAlignment="1">
      <alignment horizontal="left" vertical="center" indent="1"/>
    </xf>
    <xf numFmtId="0" fontId="15" fillId="3" borderId="51" xfId="0" applyFont="1" applyFill="1" applyBorder="1" applyAlignment="1">
      <alignment horizontal="left" vertical="center" indent="1"/>
    </xf>
    <xf numFmtId="0" fontId="15" fillId="3" borderId="149" xfId="0" applyFont="1" applyFill="1" applyBorder="1" applyAlignment="1">
      <alignment horizontal="left" vertical="center" indent="2"/>
    </xf>
    <xf numFmtId="0" fontId="15" fillId="3" borderId="51" xfId="0" applyFont="1" applyFill="1" applyBorder="1" applyAlignment="1">
      <alignment horizontal="left" vertical="center" indent="2"/>
    </xf>
    <xf numFmtId="0" fontId="21" fillId="33" borderId="150" xfId="0" applyFont="1" applyFill="1" applyBorder="1" applyAlignment="1">
      <alignment horizontal="center" vertical="center" wrapText="1"/>
    </xf>
    <xf numFmtId="0" fontId="21" fillId="33" borderId="151" xfId="0" applyFont="1" applyFill="1" applyBorder="1" applyAlignment="1">
      <alignment horizontal="center" vertical="center" wrapText="1"/>
    </xf>
    <xf numFmtId="0" fontId="21" fillId="33" borderId="152" xfId="0" applyFont="1" applyFill="1" applyBorder="1" applyAlignment="1">
      <alignment horizontal="center" vertical="center" wrapText="1"/>
    </xf>
    <xf numFmtId="0" fontId="21" fillId="3" borderId="61" xfId="1" applyFont="1" applyFill="1" applyBorder="1" applyAlignment="1">
      <alignment horizontal="center" vertical="center"/>
    </xf>
    <xf numFmtId="0" fontId="21" fillId="3" borderId="62" xfId="1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21" fillId="3" borderId="66" xfId="1" applyFont="1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center" vertical="center" wrapText="1"/>
    </xf>
    <xf numFmtId="0" fontId="21" fillId="33" borderId="25" xfId="0" applyFont="1" applyFill="1" applyBorder="1" applyAlignment="1">
      <alignment horizontal="center" vertical="center" wrapText="1"/>
    </xf>
    <xf numFmtId="0" fontId="21" fillId="33" borderId="29" xfId="0" applyFont="1" applyFill="1" applyBorder="1" applyAlignment="1">
      <alignment horizontal="center" vertical="center" wrapText="1"/>
    </xf>
    <xf numFmtId="0" fontId="21" fillId="33" borderId="105" xfId="1" applyFont="1" applyFill="1" applyBorder="1" applyAlignment="1">
      <alignment horizontal="left" vertical="center"/>
    </xf>
    <xf numFmtId="0" fontId="21" fillId="33" borderId="2" xfId="1" applyFont="1" applyFill="1" applyBorder="1" applyAlignment="1">
      <alignment horizontal="left" vertical="center"/>
    </xf>
    <xf numFmtId="0" fontId="21" fillId="33" borderId="153" xfId="1" applyFont="1" applyFill="1" applyBorder="1" applyAlignment="1">
      <alignment horizontal="left" vertical="center"/>
    </xf>
  </cellXfs>
  <cellStyles count="6649">
    <cellStyle name="20% - Énfasis1 2" xfId="2890" xr:uid="{00000000-0005-0000-0000-000000000000}"/>
    <cellStyle name="20% - Énfasis1 3" xfId="2891" xr:uid="{00000000-0005-0000-0000-000001000000}"/>
    <cellStyle name="20% - Énfasis2 2" xfId="2892" xr:uid="{00000000-0005-0000-0000-000002000000}"/>
    <cellStyle name="20% - Énfasis2 3" xfId="2893" xr:uid="{00000000-0005-0000-0000-000003000000}"/>
    <cellStyle name="20% - Énfasis3 2" xfId="2894" xr:uid="{00000000-0005-0000-0000-000004000000}"/>
    <cellStyle name="20% - Énfasis3 3" xfId="2895" xr:uid="{00000000-0005-0000-0000-000005000000}"/>
    <cellStyle name="20% - Énfasis4 2" xfId="2896" xr:uid="{00000000-0005-0000-0000-000006000000}"/>
    <cellStyle name="20% - Énfasis4 3" xfId="2897" xr:uid="{00000000-0005-0000-0000-000007000000}"/>
    <cellStyle name="20% - Énfasis5 2" xfId="2898" xr:uid="{00000000-0005-0000-0000-000008000000}"/>
    <cellStyle name="20% - Énfasis5 3" xfId="2899" xr:uid="{00000000-0005-0000-0000-000009000000}"/>
    <cellStyle name="20% - Énfasis6 2" xfId="2900" xr:uid="{00000000-0005-0000-0000-00000A000000}"/>
    <cellStyle name="20% - Énfasis6 3" xfId="2901" xr:uid="{00000000-0005-0000-0000-00000B000000}"/>
    <cellStyle name="40% - Énfasis1 2" xfId="2902" xr:uid="{00000000-0005-0000-0000-00000C000000}"/>
    <cellStyle name="40% - Énfasis1 3" xfId="2903" xr:uid="{00000000-0005-0000-0000-00000D000000}"/>
    <cellStyle name="40% - Énfasis2 2" xfId="2904" xr:uid="{00000000-0005-0000-0000-00000E000000}"/>
    <cellStyle name="40% - Énfasis2 3" xfId="2905" xr:uid="{00000000-0005-0000-0000-00000F000000}"/>
    <cellStyle name="40% - Énfasis3 2" xfId="2906" xr:uid="{00000000-0005-0000-0000-000010000000}"/>
    <cellStyle name="40% - Énfasis3 3" xfId="2907" xr:uid="{00000000-0005-0000-0000-000011000000}"/>
    <cellStyle name="40% - Énfasis4 2" xfId="2908" xr:uid="{00000000-0005-0000-0000-000012000000}"/>
    <cellStyle name="40% - Énfasis4 3" xfId="2909" xr:uid="{00000000-0005-0000-0000-000013000000}"/>
    <cellStyle name="40% - Énfasis5 2" xfId="2910" xr:uid="{00000000-0005-0000-0000-000014000000}"/>
    <cellStyle name="40% - Énfasis5 3" xfId="2911" xr:uid="{00000000-0005-0000-0000-000015000000}"/>
    <cellStyle name="40% - Énfasis6 2" xfId="2912" xr:uid="{00000000-0005-0000-0000-000016000000}"/>
    <cellStyle name="40% - Énfasis6 3" xfId="2913" xr:uid="{00000000-0005-0000-0000-000017000000}"/>
    <cellStyle name="60% - Énfasis1 2" xfId="2914" xr:uid="{00000000-0005-0000-0000-000018000000}"/>
    <cellStyle name="60% - Énfasis1 3" xfId="2915" xr:uid="{00000000-0005-0000-0000-000019000000}"/>
    <cellStyle name="60% - Énfasis2 2" xfId="2916" xr:uid="{00000000-0005-0000-0000-00001A000000}"/>
    <cellStyle name="60% - Énfasis2 3" xfId="2917" xr:uid="{00000000-0005-0000-0000-00001B000000}"/>
    <cellStyle name="60% - Énfasis3 2" xfId="2918" xr:uid="{00000000-0005-0000-0000-00001C000000}"/>
    <cellStyle name="60% - Énfasis3 3" xfId="2919" xr:uid="{00000000-0005-0000-0000-00001D000000}"/>
    <cellStyle name="60% - Énfasis4 2" xfId="2920" xr:uid="{00000000-0005-0000-0000-00001E000000}"/>
    <cellStyle name="60% - Énfasis4 3" xfId="2921" xr:uid="{00000000-0005-0000-0000-00001F000000}"/>
    <cellStyle name="60% - Énfasis5 2" xfId="2922" xr:uid="{00000000-0005-0000-0000-000020000000}"/>
    <cellStyle name="60% - Énfasis5 3" xfId="2923" xr:uid="{00000000-0005-0000-0000-000021000000}"/>
    <cellStyle name="60% - Énfasis6 2" xfId="2924" xr:uid="{00000000-0005-0000-0000-000022000000}"/>
    <cellStyle name="60% - Énfasis6 3" xfId="2925" xr:uid="{00000000-0005-0000-0000-000023000000}"/>
    <cellStyle name="Buena 2" xfId="2926" xr:uid="{00000000-0005-0000-0000-000024000000}"/>
    <cellStyle name="Buena 3" xfId="2927" xr:uid="{00000000-0005-0000-0000-000025000000}"/>
    <cellStyle name="Cálculo 2" xfId="2928" xr:uid="{00000000-0005-0000-0000-000026000000}"/>
    <cellStyle name="Cálculo 3" xfId="2929" xr:uid="{00000000-0005-0000-0000-000027000000}"/>
    <cellStyle name="Celda de comprobación 2" xfId="2930" xr:uid="{00000000-0005-0000-0000-000028000000}"/>
    <cellStyle name="Celda de comprobación 3" xfId="2931" xr:uid="{00000000-0005-0000-0000-000029000000}"/>
    <cellStyle name="Celda vinculada 2" xfId="2932" xr:uid="{00000000-0005-0000-0000-00002A000000}"/>
    <cellStyle name="Celda vinculada 3" xfId="2933" xr:uid="{00000000-0005-0000-0000-00002B000000}"/>
    <cellStyle name="Encabezado 4 2" xfId="2934" xr:uid="{00000000-0005-0000-0000-00002C000000}"/>
    <cellStyle name="Encabezado 4 3" xfId="2935" xr:uid="{00000000-0005-0000-0000-00002D000000}"/>
    <cellStyle name="Énfasis1 2" xfId="2936" xr:uid="{00000000-0005-0000-0000-00002E000000}"/>
    <cellStyle name="Énfasis1 3" xfId="2937" xr:uid="{00000000-0005-0000-0000-00002F000000}"/>
    <cellStyle name="Énfasis2 2" xfId="2938" xr:uid="{00000000-0005-0000-0000-000030000000}"/>
    <cellStyle name="Énfasis2 3" xfId="2939" xr:uid="{00000000-0005-0000-0000-000031000000}"/>
    <cellStyle name="Énfasis3 2" xfId="2940" xr:uid="{00000000-0005-0000-0000-000032000000}"/>
    <cellStyle name="Énfasis3 3" xfId="2941" xr:uid="{00000000-0005-0000-0000-000033000000}"/>
    <cellStyle name="Énfasis4 2" xfId="2942" xr:uid="{00000000-0005-0000-0000-000034000000}"/>
    <cellStyle name="Énfasis4 3" xfId="2943" xr:uid="{00000000-0005-0000-0000-000035000000}"/>
    <cellStyle name="Énfasis5 2" xfId="2944" xr:uid="{00000000-0005-0000-0000-000036000000}"/>
    <cellStyle name="Énfasis5 3" xfId="2945" xr:uid="{00000000-0005-0000-0000-000037000000}"/>
    <cellStyle name="Énfasis6 2" xfId="2946" xr:uid="{00000000-0005-0000-0000-000038000000}"/>
    <cellStyle name="Énfasis6 3" xfId="2947" xr:uid="{00000000-0005-0000-0000-000039000000}"/>
    <cellStyle name="Entrada 2" xfId="2948" xr:uid="{00000000-0005-0000-0000-00003A000000}"/>
    <cellStyle name="Entrada 3" xfId="2949" xr:uid="{00000000-0005-0000-0000-00003B000000}"/>
    <cellStyle name="Hipervínculo" xfId="2887" builtinId="8"/>
    <cellStyle name="Hipervínculo 2" xfId="2950" xr:uid="{00000000-0005-0000-0000-00003D000000}"/>
    <cellStyle name="Hipervínculo 3" xfId="2951" xr:uid="{00000000-0005-0000-0000-00003E000000}"/>
    <cellStyle name="Hipervínculo 4" xfId="2889" xr:uid="{00000000-0005-0000-0000-00003F000000}"/>
    <cellStyle name="Incorrecto 2" xfId="2952" xr:uid="{00000000-0005-0000-0000-000040000000}"/>
    <cellStyle name="Incorrecto 3" xfId="2953" xr:uid="{00000000-0005-0000-0000-000041000000}"/>
    <cellStyle name="Millares 2" xfId="2954" xr:uid="{00000000-0005-0000-0000-000042000000}"/>
    <cellStyle name="Moneda 2" xfId="2955" xr:uid="{00000000-0005-0000-0000-000043000000}"/>
    <cellStyle name="Neutral 2" xfId="2956" xr:uid="{00000000-0005-0000-0000-000044000000}"/>
    <cellStyle name="Neutral 3" xfId="2957" xr:uid="{00000000-0005-0000-0000-000045000000}"/>
    <cellStyle name="Normal" xfId="0" builtinId="0"/>
    <cellStyle name="Normal 10" xfId="5" xr:uid="{00000000-0005-0000-0000-000047000000}"/>
    <cellStyle name="Normal 10 2" xfId="6648" xr:uid="{7EA8BAD3-6FBF-4695-A19F-AAF5FB898719}"/>
    <cellStyle name="Normal 11" xfId="6" xr:uid="{00000000-0005-0000-0000-000048000000}"/>
    <cellStyle name="Normal 12" xfId="7" xr:uid="{00000000-0005-0000-0000-000049000000}"/>
    <cellStyle name="Normal 13" xfId="8" xr:uid="{00000000-0005-0000-0000-00004A000000}"/>
    <cellStyle name="Normal 14" xfId="9" xr:uid="{00000000-0005-0000-0000-00004B000000}"/>
    <cellStyle name="Normal 15" xfId="2885" xr:uid="{00000000-0005-0000-0000-00004C000000}"/>
    <cellStyle name="Normal 15 2" xfId="6644" xr:uid="{00000000-0005-0000-0000-00004D000000}"/>
    <cellStyle name="Normal 16" xfId="2886" xr:uid="{00000000-0005-0000-0000-00004E000000}"/>
    <cellStyle name="Normal 16 2" xfId="6645" xr:uid="{00000000-0005-0000-0000-00004F000000}"/>
    <cellStyle name="Normal 17" xfId="2958" xr:uid="{00000000-0005-0000-0000-000050000000}"/>
    <cellStyle name="Normal 18" xfId="2959" xr:uid="{00000000-0005-0000-0000-000051000000}"/>
    <cellStyle name="Normal 19" xfId="2960" xr:uid="{00000000-0005-0000-0000-000052000000}"/>
    <cellStyle name="Normal 2" xfId="1" xr:uid="{00000000-0005-0000-0000-000053000000}"/>
    <cellStyle name="Normal 2 2" xfId="10" xr:uid="{00000000-0005-0000-0000-000054000000}"/>
    <cellStyle name="Normal 2 2 2" xfId="2961" xr:uid="{00000000-0005-0000-0000-000055000000}"/>
    <cellStyle name="Normal 2 2 2 2" xfId="2962" xr:uid="{00000000-0005-0000-0000-000056000000}"/>
    <cellStyle name="Normal 2 2 2 2 2" xfId="2963" xr:uid="{00000000-0005-0000-0000-000057000000}"/>
    <cellStyle name="Normal 2 2 2 2 3" xfId="2964" xr:uid="{00000000-0005-0000-0000-000058000000}"/>
    <cellStyle name="Normal 2 2 3" xfId="2965" xr:uid="{00000000-0005-0000-0000-000059000000}"/>
    <cellStyle name="Normal 2 2 3 2" xfId="2966" xr:uid="{00000000-0005-0000-0000-00005A000000}"/>
    <cellStyle name="Normal 2 2 3 3" xfId="2967" xr:uid="{00000000-0005-0000-0000-00005B000000}"/>
    <cellStyle name="Normal 2 3" xfId="11" xr:uid="{00000000-0005-0000-0000-00005C000000}"/>
    <cellStyle name="Normal 2 4" xfId="2968" xr:uid="{00000000-0005-0000-0000-00005D000000}"/>
    <cellStyle name="Normal 2 5" xfId="2888" xr:uid="{00000000-0005-0000-0000-00005E000000}"/>
    <cellStyle name="Normal 20" xfId="2969" xr:uid="{00000000-0005-0000-0000-00005F000000}"/>
    <cellStyle name="Normal 21" xfId="2970" xr:uid="{00000000-0005-0000-0000-000060000000}"/>
    <cellStyle name="Normal 22" xfId="2971" xr:uid="{00000000-0005-0000-0000-000061000000}"/>
    <cellStyle name="Normal 23" xfId="6643" xr:uid="{00000000-0005-0000-0000-000062000000}"/>
    <cellStyle name="Normal 23 2" xfId="6646" xr:uid="{00000000-0005-0000-0000-000063000000}"/>
    <cellStyle name="Normal 24" xfId="6647" xr:uid="{00000000-0005-0000-0000-000064000000}"/>
    <cellStyle name="Normal 3" xfId="2" xr:uid="{00000000-0005-0000-0000-000065000000}"/>
    <cellStyle name="Normal 3 2" xfId="2972" xr:uid="{00000000-0005-0000-0000-000066000000}"/>
    <cellStyle name="Normal 3 2 2" xfId="2973" xr:uid="{00000000-0005-0000-0000-000067000000}"/>
    <cellStyle name="Normal 3 3" xfId="2974" xr:uid="{00000000-0005-0000-0000-000068000000}"/>
    <cellStyle name="Normal 4" xfId="3" xr:uid="{00000000-0005-0000-0000-000069000000}"/>
    <cellStyle name="Normal 5" xfId="12" xr:uid="{00000000-0005-0000-0000-00006A000000}"/>
    <cellStyle name="Normal 5 2" xfId="2975" xr:uid="{00000000-0005-0000-0000-00006B000000}"/>
    <cellStyle name="Normal 5 2 2" xfId="2976" xr:uid="{00000000-0005-0000-0000-00006C000000}"/>
    <cellStyle name="Normal 5 3" xfId="2977" xr:uid="{00000000-0005-0000-0000-00006D000000}"/>
    <cellStyle name="Normal 5 4" xfId="2978" xr:uid="{00000000-0005-0000-0000-00006E000000}"/>
    <cellStyle name="Normal 5 5" xfId="2979" xr:uid="{00000000-0005-0000-0000-00006F000000}"/>
    <cellStyle name="Normal 5 5 2" xfId="2980" xr:uid="{00000000-0005-0000-0000-000070000000}"/>
    <cellStyle name="Normal 5 6" xfId="2981" xr:uid="{00000000-0005-0000-0000-000071000000}"/>
    <cellStyle name="Normal 6" xfId="13" xr:uid="{00000000-0005-0000-0000-000072000000}"/>
    <cellStyle name="Normal 6 2" xfId="2982" xr:uid="{00000000-0005-0000-0000-000073000000}"/>
    <cellStyle name="Normal 6 2 2" xfId="2983" xr:uid="{00000000-0005-0000-0000-000074000000}"/>
    <cellStyle name="Normal 6 2 3" xfId="2984" xr:uid="{00000000-0005-0000-0000-000075000000}"/>
    <cellStyle name="Normal 6 3" xfId="2985" xr:uid="{00000000-0005-0000-0000-000076000000}"/>
    <cellStyle name="Normal 6 4" xfId="2986" xr:uid="{00000000-0005-0000-0000-000077000000}"/>
    <cellStyle name="Normal 7" xfId="14" xr:uid="{00000000-0005-0000-0000-000078000000}"/>
    <cellStyle name="Normal 7 2" xfId="2987" xr:uid="{00000000-0005-0000-0000-000079000000}"/>
    <cellStyle name="Normal 8" xfId="15" xr:uid="{00000000-0005-0000-0000-00007A000000}"/>
    <cellStyle name="Normal 8 2" xfId="2988" xr:uid="{00000000-0005-0000-0000-00007B000000}"/>
    <cellStyle name="Normal 9" xfId="16" xr:uid="{00000000-0005-0000-0000-00007C000000}"/>
    <cellStyle name="Notas 2" xfId="2989" xr:uid="{00000000-0005-0000-0000-00007E000000}"/>
    <cellStyle name="Notas 3" xfId="2990" xr:uid="{00000000-0005-0000-0000-00007F000000}"/>
    <cellStyle name="Porcentaje" xfId="4" builtinId="5"/>
    <cellStyle name="Porcentaje 2" xfId="17" xr:uid="{00000000-0005-0000-0000-000081000000}"/>
    <cellStyle name="Porcentaje 3" xfId="18" xr:uid="{00000000-0005-0000-0000-000082000000}"/>
    <cellStyle name="Porcentaje 4" xfId="2991" xr:uid="{00000000-0005-0000-0000-000083000000}"/>
    <cellStyle name="Porcentual 2" xfId="2992" xr:uid="{00000000-0005-0000-0000-000084000000}"/>
    <cellStyle name="Porcentual 3" xfId="2993" xr:uid="{00000000-0005-0000-0000-000085000000}"/>
    <cellStyle name="Salida 2" xfId="2994" xr:uid="{00000000-0005-0000-0000-000086000000}"/>
    <cellStyle name="Salida 3" xfId="2995" xr:uid="{00000000-0005-0000-0000-000087000000}"/>
    <cellStyle name="style1496909949502" xfId="19" xr:uid="{00000000-0005-0000-0000-000088000000}"/>
    <cellStyle name="style1496909949502 2" xfId="20" xr:uid="{00000000-0005-0000-0000-000089000000}"/>
    <cellStyle name="style1496909949533" xfId="21" xr:uid="{00000000-0005-0000-0000-00008A000000}"/>
    <cellStyle name="style1496909949533 2" xfId="22" xr:uid="{00000000-0005-0000-0000-00008B000000}"/>
    <cellStyle name="style1496909949549" xfId="23" xr:uid="{00000000-0005-0000-0000-00008C000000}"/>
    <cellStyle name="style1496909949549 2" xfId="24" xr:uid="{00000000-0005-0000-0000-00008D000000}"/>
    <cellStyle name="style1496909949564" xfId="25" xr:uid="{00000000-0005-0000-0000-00008E000000}"/>
    <cellStyle name="style1496909949564 2" xfId="26" xr:uid="{00000000-0005-0000-0000-00008F000000}"/>
    <cellStyle name="style1496909949580" xfId="27" xr:uid="{00000000-0005-0000-0000-000090000000}"/>
    <cellStyle name="style1496909949580 2" xfId="28" xr:uid="{00000000-0005-0000-0000-000091000000}"/>
    <cellStyle name="style1496909949595" xfId="29" xr:uid="{00000000-0005-0000-0000-000092000000}"/>
    <cellStyle name="style1496909949595 2" xfId="30" xr:uid="{00000000-0005-0000-0000-000093000000}"/>
    <cellStyle name="style1496909949627" xfId="31" xr:uid="{00000000-0005-0000-0000-000094000000}"/>
    <cellStyle name="style1496909949627 2" xfId="32" xr:uid="{00000000-0005-0000-0000-000095000000}"/>
    <cellStyle name="style1496909949642" xfId="33" xr:uid="{00000000-0005-0000-0000-000096000000}"/>
    <cellStyle name="style1496909949642 2" xfId="34" xr:uid="{00000000-0005-0000-0000-000097000000}"/>
    <cellStyle name="style1496909949658" xfId="35" xr:uid="{00000000-0005-0000-0000-000098000000}"/>
    <cellStyle name="style1496909949658 2" xfId="36" xr:uid="{00000000-0005-0000-0000-000099000000}"/>
    <cellStyle name="style1496909949673" xfId="37" xr:uid="{00000000-0005-0000-0000-00009A000000}"/>
    <cellStyle name="style1496909949673 2" xfId="38" xr:uid="{00000000-0005-0000-0000-00009B000000}"/>
    <cellStyle name="style1496909949736" xfId="39" xr:uid="{00000000-0005-0000-0000-00009C000000}"/>
    <cellStyle name="style1496909949736 2" xfId="40" xr:uid="{00000000-0005-0000-0000-00009D000000}"/>
    <cellStyle name="style1496909949751" xfId="41" xr:uid="{00000000-0005-0000-0000-00009E000000}"/>
    <cellStyle name="style1496909949751 2" xfId="42" xr:uid="{00000000-0005-0000-0000-00009F000000}"/>
    <cellStyle name="style1496909949783" xfId="43" xr:uid="{00000000-0005-0000-0000-0000A0000000}"/>
    <cellStyle name="style1496909949783 2" xfId="44" xr:uid="{00000000-0005-0000-0000-0000A1000000}"/>
    <cellStyle name="style1496909949798" xfId="45" xr:uid="{00000000-0005-0000-0000-0000A2000000}"/>
    <cellStyle name="style1496909949798 2" xfId="46" xr:uid="{00000000-0005-0000-0000-0000A3000000}"/>
    <cellStyle name="style1496909949814" xfId="47" xr:uid="{00000000-0005-0000-0000-0000A4000000}"/>
    <cellStyle name="style1496909949814 2" xfId="48" xr:uid="{00000000-0005-0000-0000-0000A5000000}"/>
    <cellStyle name="style1496909949845" xfId="49" xr:uid="{00000000-0005-0000-0000-0000A6000000}"/>
    <cellStyle name="style1496909949845 2" xfId="50" xr:uid="{00000000-0005-0000-0000-0000A7000000}"/>
    <cellStyle name="style1496909949861" xfId="51" xr:uid="{00000000-0005-0000-0000-0000A8000000}"/>
    <cellStyle name="style1496909949861 2" xfId="52" xr:uid="{00000000-0005-0000-0000-0000A9000000}"/>
    <cellStyle name="style1496909949892" xfId="53" xr:uid="{00000000-0005-0000-0000-0000AA000000}"/>
    <cellStyle name="style1496909949892 2" xfId="54" xr:uid="{00000000-0005-0000-0000-0000AB000000}"/>
    <cellStyle name="style1496909949907" xfId="55" xr:uid="{00000000-0005-0000-0000-0000AC000000}"/>
    <cellStyle name="style1496909949907 2" xfId="56" xr:uid="{00000000-0005-0000-0000-0000AD000000}"/>
    <cellStyle name="style1496909949939" xfId="57" xr:uid="{00000000-0005-0000-0000-0000AE000000}"/>
    <cellStyle name="style1496909949939 2" xfId="58" xr:uid="{00000000-0005-0000-0000-0000AF000000}"/>
    <cellStyle name="style1496909949954" xfId="59" xr:uid="{00000000-0005-0000-0000-0000B0000000}"/>
    <cellStyle name="style1496909949954 2" xfId="60" xr:uid="{00000000-0005-0000-0000-0000B1000000}"/>
    <cellStyle name="style1496909949985" xfId="61" xr:uid="{00000000-0005-0000-0000-0000B2000000}"/>
    <cellStyle name="style1496909949985 2" xfId="62" xr:uid="{00000000-0005-0000-0000-0000B3000000}"/>
    <cellStyle name="style1496909950017" xfId="63" xr:uid="{00000000-0005-0000-0000-0000B4000000}"/>
    <cellStyle name="style1496909950017 2" xfId="64" xr:uid="{00000000-0005-0000-0000-0000B5000000}"/>
    <cellStyle name="style1496909950032" xfId="65" xr:uid="{00000000-0005-0000-0000-0000B6000000}"/>
    <cellStyle name="style1496909950032 2" xfId="66" xr:uid="{00000000-0005-0000-0000-0000B7000000}"/>
    <cellStyle name="style1496909950048" xfId="67" xr:uid="{00000000-0005-0000-0000-0000B8000000}"/>
    <cellStyle name="style1496909950048 2" xfId="68" xr:uid="{00000000-0005-0000-0000-0000B9000000}"/>
    <cellStyle name="style1496909950063" xfId="69" xr:uid="{00000000-0005-0000-0000-0000BA000000}"/>
    <cellStyle name="style1496909950063 2" xfId="70" xr:uid="{00000000-0005-0000-0000-0000BB000000}"/>
    <cellStyle name="style1496909950079" xfId="71" xr:uid="{00000000-0005-0000-0000-0000BC000000}"/>
    <cellStyle name="style1496909950079 2" xfId="72" xr:uid="{00000000-0005-0000-0000-0000BD000000}"/>
    <cellStyle name="style1496909950110" xfId="73" xr:uid="{00000000-0005-0000-0000-0000BE000000}"/>
    <cellStyle name="style1496909950110 2" xfId="74" xr:uid="{00000000-0005-0000-0000-0000BF000000}"/>
    <cellStyle name="style1496909950126" xfId="75" xr:uid="{00000000-0005-0000-0000-0000C0000000}"/>
    <cellStyle name="style1496909950126 2" xfId="76" xr:uid="{00000000-0005-0000-0000-0000C1000000}"/>
    <cellStyle name="style1496909950141" xfId="77" xr:uid="{00000000-0005-0000-0000-0000C2000000}"/>
    <cellStyle name="style1496909950141 2" xfId="78" xr:uid="{00000000-0005-0000-0000-0000C3000000}"/>
    <cellStyle name="style1496909950173" xfId="79" xr:uid="{00000000-0005-0000-0000-0000C4000000}"/>
    <cellStyle name="style1496909950173 2" xfId="80" xr:uid="{00000000-0005-0000-0000-0000C5000000}"/>
    <cellStyle name="style1496909950188" xfId="81" xr:uid="{00000000-0005-0000-0000-0000C6000000}"/>
    <cellStyle name="style1496909950188 2" xfId="82" xr:uid="{00000000-0005-0000-0000-0000C7000000}"/>
    <cellStyle name="style1496909950204" xfId="83" xr:uid="{00000000-0005-0000-0000-0000C8000000}"/>
    <cellStyle name="style1496909950204 2" xfId="84" xr:uid="{00000000-0005-0000-0000-0000C9000000}"/>
    <cellStyle name="style1496909950235" xfId="85" xr:uid="{00000000-0005-0000-0000-0000CA000000}"/>
    <cellStyle name="style1496909950235 2" xfId="86" xr:uid="{00000000-0005-0000-0000-0000CB000000}"/>
    <cellStyle name="style1496909950251" xfId="87" xr:uid="{00000000-0005-0000-0000-0000CC000000}"/>
    <cellStyle name="style1496909950251 2" xfId="88" xr:uid="{00000000-0005-0000-0000-0000CD000000}"/>
    <cellStyle name="style1496909950266" xfId="89" xr:uid="{00000000-0005-0000-0000-0000CE000000}"/>
    <cellStyle name="style1496909950266 2" xfId="90" xr:uid="{00000000-0005-0000-0000-0000CF000000}"/>
    <cellStyle name="style1496909950297" xfId="91" xr:uid="{00000000-0005-0000-0000-0000D0000000}"/>
    <cellStyle name="style1496909950297 2" xfId="92" xr:uid="{00000000-0005-0000-0000-0000D1000000}"/>
    <cellStyle name="style1496909950344" xfId="93" xr:uid="{00000000-0005-0000-0000-0000D2000000}"/>
    <cellStyle name="style1496909950344 2" xfId="94" xr:uid="{00000000-0005-0000-0000-0000D3000000}"/>
    <cellStyle name="style1496909950360" xfId="95" xr:uid="{00000000-0005-0000-0000-0000D4000000}"/>
    <cellStyle name="style1496909950360 2" xfId="96" xr:uid="{00000000-0005-0000-0000-0000D5000000}"/>
    <cellStyle name="style1496909950375" xfId="97" xr:uid="{00000000-0005-0000-0000-0000D6000000}"/>
    <cellStyle name="style1496909950375 2" xfId="98" xr:uid="{00000000-0005-0000-0000-0000D7000000}"/>
    <cellStyle name="style1496909950407" xfId="99" xr:uid="{00000000-0005-0000-0000-0000D8000000}"/>
    <cellStyle name="style1496909950407 2" xfId="100" xr:uid="{00000000-0005-0000-0000-0000D9000000}"/>
    <cellStyle name="style1496909950422" xfId="101" xr:uid="{00000000-0005-0000-0000-0000DA000000}"/>
    <cellStyle name="style1496909950422 2" xfId="102" xr:uid="{00000000-0005-0000-0000-0000DB000000}"/>
    <cellStyle name="style1496909950438" xfId="103" xr:uid="{00000000-0005-0000-0000-0000DC000000}"/>
    <cellStyle name="style1496909950438 2" xfId="104" xr:uid="{00000000-0005-0000-0000-0000DD000000}"/>
    <cellStyle name="style1496909950453" xfId="105" xr:uid="{00000000-0005-0000-0000-0000DE000000}"/>
    <cellStyle name="style1496909950453 2" xfId="106" xr:uid="{00000000-0005-0000-0000-0000DF000000}"/>
    <cellStyle name="style1496909950469" xfId="107" xr:uid="{00000000-0005-0000-0000-0000E0000000}"/>
    <cellStyle name="style1496909950469 2" xfId="108" xr:uid="{00000000-0005-0000-0000-0000E1000000}"/>
    <cellStyle name="style1496909950485" xfId="109" xr:uid="{00000000-0005-0000-0000-0000E2000000}"/>
    <cellStyle name="style1496909950485 2" xfId="110" xr:uid="{00000000-0005-0000-0000-0000E3000000}"/>
    <cellStyle name="style1496909950500" xfId="111" xr:uid="{00000000-0005-0000-0000-0000E4000000}"/>
    <cellStyle name="style1496909950500 2" xfId="112" xr:uid="{00000000-0005-0000-0000-0000E5000000}"/>
    <cellStyle name="style1496909950578" xfId="113" xr:uid="{00000000-0005-0000-0000-0000E6000000}"/>
    <cellStyle name="style1496909950578 2" xfId="114" xr:uid="{00000000-0005-0000-0000-0000E7000000}"/>
    <cellStyle name="style1496909950594" xfId="115" xr:uid="{00000000-0005-0000-0000-0000E8000000}"/>
    <cellStyle name="style1496909950594 2" xfId="116" xr:uid="{00000000-0005-0000-0000-0000E9000000}"/>
    <cellStyle name="style1496909950672" xfId="117" xr:uid="{00000000-0005-0000-0000-0000EA000000}"/>
    <cellStyle name="style1496909950672 2" xfId="118" xr:uid="{00000000-0005-0000-0000-0000EB000000}"/>
    <cellStyle name="style1496909950765" xfId="119" xr:uid="{00000000-0005-0000-0000-0000EC000000}"/>
    <cellStyle name="style1496909950765 2" xfId="120" xr:uid="{00000000-0005-0000-0000-0000ED000000}"/>
    <cellStyle name="style1496909950797" xfId="121" xr:uid="{00000000-0005-0000-0000-0000EE000000}"/>
    <cellStyle name="style1496909950797 2" xfId="122" xr:uid="{00000000-0005-0000-0000-0000EF000000}"/>
    <cellStyle name="style1496909950812" xfId="123" xr:uid="{00000000-0005-0000-0000-0000F0000000}"/>
    <cellStyle name="style1496909950812 2" xfId="124" xr:uid="{00000000-0005-0000-0000-0000F1000000}"/>
    <cellStyle name="style1496909950828" xfId="125" xr:uid="{00000000-0005-0000-0000-0000F2000000}"/>
    <cellStyle name="style1496909950828 2" xfId="126" xr:uid="{00000000-0005-0000-0000-0000F3000000}"/>
    <cellStyle name="style1496909950843" xfId="127" xr:uid="{00000000-0005-0000-0000-0000F4000000}"/>
    <cellStyle name="style1496909950843 2" xfId="128" xr:uid="{00000000-0005-0000-0000-0000F5000000}"/>
    <cellStyle name="style1496909950859" xfId="129" xr:uid="{00000000-0005-0000-0000-0000F6000000}"/>
    <cellStyle name="style1496909950859 2" xfId="130" xr:uid="{00000000-0005-0000-0000-0000F7000000}"/>
    <cellStyle name="style1496909950875" xfId="131" xr:uid="{00000000-0005-0000-0000-0000F8000000}"/>
    <cellStyle name="style1496909950875 2" xfId="132" xr:uid="{00000000-0005-0000-0000-0000F9000000}"/>
    <cellStyle name="style1496909950921" xfId="133" xr:uid="{00000000-0005-0000-0000-0000FA000000}"/>
    <cellStyle name="style1496909950921 2" xfId="134" xr:uid="{00000000-0005-0000-0000-0000FB000000}"/>
    <cellStyle name="style1496909950937" xfId="135" xr:uid="{00000000-0005-0000-0000-0000FC000000}"/>
    <cellStyle name="style1496909950937 2" xfId="136" xr:uid="{00000000-0005-0000-0000-0000FD000000}"/>
    <cellStyle name="style1496909950953" xfId="137" xr:uid="{00000000-0005-0000-0000-0000FE000000}"/>
    <cellStyle name="style1496909950953 2" xfId="138" xr:uid="{00000000-0005-0000-0000-0000FF000000}"/>
    <cellStyle name="style1496909950968" xfId="139" xr:uid="{00000000-0005-0000-0000-000000010000}"/>
    <cellStyle name="style1496909950968 2" xfId="140" xr:uid="{00000000-0005-0000-0000-000001010000}"/>
    <cellStyle name="style1496909951046" xfId="141" xr:uid="{00000000-0005-0000-0000-000002010000}"/>
    <cellStyle name="style1496909951046 2" xfId="142" xr:uid="{00000000-0005-0000-0000-000003010000}"/>
    <cellStyle name="style1496909951093" xfId="143" xr:uid="{00000000-0005-0000-0000-000004010000}"/>
    <cellStyle name="style1496909951093 2" xfId="144" xr:uid="{00000000-0005-0000-0000-000005010000}"/>
    <cellStyle name="style1496909951140" xfId="145" xr:uid="{00000000-0005-0000-0000-000006010000}"/>
    <cellStyle name="style1496909951140 2" xfId="146" xr:uid="{00000000-0005-0000-0000-000007010000}"/>
    <cellStyle name="style1496909951155" xfId="147" xr:uid="{00000000-0005-0000-0000-000008010000}"/>
    <cellStyle name="style1496909951155 2" xfId="148" xr:uid="{00000000-0005-0000-0000-000009010000}"/>
    <cellStyle name="style1496909951187" xfId="149" xr:uid="{00000000-0005-0000-0000-00000A010000}"/>
    <cellStyle name="style1496909951187 2" xfId="150" xr:uid="{00000000-0005-0000-0000-00000B010000}"/>
    <cellStyle name="style1496909951202" xfId="151" xr:uid="{00000000-0005-0000-0000-00000C010000}"/>
    <cellStyle name="style1496909951202 2" xfId="152" xr:uid="{00000000-0005-0000-0000-00000D010000}"/>
    <cellStyle name="style1496909951218" xfId="153" xr:uid="{00000000-0005-0000-0000-00000E010000}"/>
    <cellStyle name="style1496909951218 2" xfId="154" xr:uid="{00000000-0005-0000-0000-00000F010000}"/>
    <cellStyle name="style1496909951327" xfId="155" xr:uid="{00000000-0005-0000-0000-000010010000}"/>
    <cellStyle name="style1496909951327 2" xfId="156" xr:uid="{00000000-0005-0000-0000-000011010000}"/>
    <cellStyle name="style1496909951499" xfId="157" xr:uid="{00000000-0005-0000-0000-000012010000}"/>
    <cellStyle name="style1496909951499 2" xfId="158" xr:uid="{00000000-0005-0000-0000-000013010000}"/>
    <cellStyle name="style1496909951530" xfId="159" xr:uid="{00000000-0005-0000-0000-000014010000}"/>
    <cellStyle name="style1496909951530 2" xfId="160" xr:uid="{00000000-0005-0000-0000-000015010000}"/>
    <cellStyle name="style1496909951545" xfId="161" xr:uid="{00000000-0005-0000-0000-000016010000}"/>
    <cellStyle name="style1496909951545 2" xfId="162" xr:uid="{00000000-0005-0000-0000-000017010000}"/>
    <cellStyle name="style1496909951561" xfId="163" xr:uid="{00000000-0005-0000-0000-000018010000}"/>
    <cellStyle name="style1496909951561 2" xfId="164" xr:uid="{00000000-0005-0000-0000-000019010000}"/>
    <cellStyle name="style1496909951592" xfId="165" xr:uid="{00000000-0005-0000-0000-00001A010000}"/>
    <cellStyle name="style1496909951592 2" xfId="166" xr:uid="{00000000-0005-0000-0000-00001B010000}"/>
    <cellStyle name="style1496909951623" xfId="167" xr:uid="{00000000-0005-0000-0000-00001C010000}"/>
    <cellStyle name="style1496909951623 2" xfId="168" xr:uid="{00000000-0005-0000-0000-00001D010000}"/>
    <cellStyle name="style1496909951639" xfId="169" xr:uid="{00000000-0005-0000-0000-00001E010000}"/>
    <cellStyle name="style1496909951639 2" xfId="170" xr:uid="{00000000-0005-0000-0000-00001F010000}"/>
    <cellStyle name="style1496909951686" xfId="171" xr:uid="{00000000-0005-0000-0000-000020010000}"/>
    <cellStyle name="style1496909951686 2" xfId="172" xr:uid="{00000000-0005-0000-0000-000021010000}"/>
    <cellStyle name="style1496909951701" xfId="173" xr:uid="{00000000-0005-0000-0000-000022010000}"/>
    <cellStyle name="style1496909951701 2" xfId="174" xr:uid="{00000000-0005-0000-0000-000023010000}"/>
    <cellStyle name="style1496909951717" xfId="175" xr:uid="{00000000-0005-0000-0000-000024010000}"/>
    <cellStyle name="style1496909951717 2" xfId="176" xr:uid="{00000000-0005-0000-0000-000025010000}"/>
    <cellStyle name="style1496909952013" xfId="177" xr:uid="{00000000-0005-0000-0000-000026010000}"/>
    <cellStyle name="style1496909952013 2" xfId="178" xr:uid="{00000000-0005-0000-0000-000027010000}"/>
    <cellStyle name="style1496909952060" xfId="179" xr:uid="{00000000-0005-0000-0000-000028010000}"/>
    <cellStyle name="style1496909952060 2" xfId="180" xr:uid="{00000000-0005-0000-0000-000029010000}"/>
    <cellStyle name="style1496909952076" xfId="181" xr:uid="{00000000-0005-0000-0000-00002A010000}"/>
    <cellStyle name="style1496909952076 2" xfId="182" xr:uid="{00000000-0005-0000-0000-00002B010000}"/>
    <cellStyle name="style1496909952138" xfId="183" xr:uid="{00000000-0005-0000-0000-00002C010000}"/>
    <cellStyle name="style1496909952138 2" xfId="184" xr:uid="{00000000-0005-0000-0000-00002D010000}"/>
    <cellStyle name="style1496909952154" xfId="185" xr:uid="{00000000-0005-0000-0000-00002E010000}"/>
    <cellStyle name="style1496909952154 2" xfId="186" xr:uid="{00000000-0005-0000-0000-00002F010000}"/>
    <cellStyle name="style1496909952169" xfId="187" xr:uid="{00000000-0005-0000-0000-000030010000}"/>
    <cellStyle name="style1496909952169 2" xfId="188" xr:uid="{00000000-0005-0000-0000-000031010000}"/>
    <cellStyle name="style1496909952201" xfId="189" xr:uid="{00000000-0005-0000-0000-000032010000}"/>
    <cellStyle name="style1496909952201 2" xfId="190" xr:uid="{00000000-0005-0000-0000-000033010000}"/>
    <cellStyle name="style1497958691283" xfId="191" xr:uid="{00000000-0005-0000-0000-000034010000}"/>
    <cellStyle name="style1497958691330" xfId="192" xr:uid="{00000000-0005-0000-0000-000035010000}"/>
    <cellStyle name="style1497958691361" xfId="193" xr:uid="{00000000-0005-0000-0000-000036010000}"/>
    <cellStyle name="style1497958691392" xfId="194" xr:uid="{00000000-0005-0000-0000-000037010000}"/>
    <cellStyle name="style1497958691423" xfId="195" xr:uid="{00000000-0005-0000-0000-000038010000}"/>
    <cellStyle name="style1497958691454" xfId="196" xr:uid="{00000000-0005-0000-0000-000039010000}"/>
    <cellStyle name="style1497958691470" xfId="197" xr:uid="{00000000-0005-0000-0000-00003A010000}"/>
    <cellStyle name="style1497958691501" xfId="198" xr:uid="{00000000-0005-0000-0000-00003B010000}"/>
    <cellStyle name="style1497958691517" xfId="199" xr:uid="{00000000-0005-0000-0000-00003C010000}"/>
    <cellStyle name="style1497958691548" xfId="200" xr:uid="{00000000-0005-0000-0000-00003D010000}"/>
    <cellStyle name="style1497958691579" xfId="201" xr:uid="{00000000-0005-0000-0000-00003E010000}"/>
    <cellStyle name="style1497958691595" xfId="202" xr:uid="{00000000-0005-0000-0000-00003F010000}"/>
    <cellStyle name="style1497958691626" xfId="203" xr:uid="{00000000-0005-0000-0000-000040010000}"/>
    <cellStyle name="style1497958691657" xfId="204" xr:uid="{00000000-0005-0000-0000-000041010000}"/>
    <cellStyle name="style1497958691704" xfId="205" xr:uid="{00000000-0005-0000-0000-000042010000}"/>
    <cellStyle name="style1497958691735" xfId="206" xr:uid="{00000000-0005-0000-0000-000043010000}"/>
    <cellStyle name="style1497958691766" xfId="207" xr:uid="{00000000-0005-0000-0000-000044010000}"/>
    <cellStyle name="style1497958691782" xfId="208" xr:uid="{00000000-0005-0000-0000-000045010000}"/>
    <cellStyle name="style1497958691829" xfId="209" xr:uid="{00000000-0005-0000-0000-000046010000}"/>
    <cellStyle name="style1497958691860" xfId="210" xr:uid="{00000000-0005-0000-0000-000047010000}"/>
    <cellStyle name="style1497958691876" xfId="211" xr:uid="{00000000-0005-0000-0000-000048010000}"/>
    <cellStyle name="style1497958691907" xfId="212" xr:uid="{00000000-0005-0000-0000-000049010000}"/>
    <cellStyle name="style1497958691922" xfId="213" xr:uid="{00000000-0005-0000-0000-00004A010000}"/>
    <cellStyle name="style1497958691954" xfId="214" xr:uid="{00000000-0005-0000-0000-00004B010000}"/>
    <cellStyle name="style1497958691969" xfId="215" xr:uid="{00000000-0005-0000-0000-00004C010000}"/>
    <cellStyle name="style1497958691985" xfId="216" xr:uid="{00000000-0005-0000-0000-00004D010000}"/>
    <cellStyle name="style1497958692000" xfId="217" xr:uid="{00000000-0005-0000-0000-00004E010000}"/>
    <cellStyle name="style1497958692016" xfId="218" xr:uid="{00000000-0005-0000-0000-00004F010000}"/>
    <cellStyle name="style1497958692047" xfId="219" xr:uid="{00000000-0005-0000-0000-000050010000}"/>
    <cellStyle name="style1497958692063" xfId="220" xr:uid="{00000000-0005-0000-0000-000051010000}"/>
    <cellStyle name="style1497958692094" xfId="221" xr:uid="{00000000-0005-0000-0000-000052010000}"/>
    <cellStyle name="style1497958692141" xfId="222" xr:uid="{00000000-0005-0000-0000-000053010000}"/>
    <cellStyle name="style1497958692156" xfId="223" xr:uid="{00000000-0005-0000-0000-000054010000}"/>
    <cellStyle name="style1497958692188" xfId="224" xr:uid="{00000000-0005-0000-0000-000055010000}"/>
    <cellStyle name="style1497958692203" xfId="225" xr:uid="{00000000-0005-0000-0000-000056010000}"/>
    <cellStyle name="style1497958692234" xfId="226" xr:uid="{00000000-0005-0000-0000-000057010000}"/>
    <cellStyle name="style1497958692250" xfId="227" xr:uid="{00000000-0005-0000-0000-000058010000}"/>
    <cellStyle name="style1497958692281" xfId="228" xr:uid="{00000000-0005-0000-0000-000059010000}"/>
    <cellStyle name="style1497958692297" xfId="229" xr:uid="{00000000-0005-0000-0000-00005A010000}"/>
    <cellStyle name="style1497958692312" xfId="230" xr:uid="{00000000-0005-0000-0000-00005B010000}"/>
    <cellStyle name="style1497958692344" xfId="231" xr:uid="{00000000-0005-0000-0000-00005C010000}"/>
    <cellStyle name="style1497958692359" xfId="232" xr:uid="{00000000-0005-0000-0000-00005D010000}"/>
    <cellStyle name="style1497958692375" xfId="233" xr:uid="{00000000-0005-0000-0000-00005E010000}"/>
    <cellStyle name="style1497958692390" xfId="234" xr:uid="{00000000-0005-0000-0000-00005F010000}"/>
    <cellStyle name="style1497958692406" xfId="235" xr:uid="{00000000-0005-0000-0000-000060010000}"/>
    <cellStyle name="style1497958692437" xfId="236" xr:uid="{00000000-0005-0000-0000-000061010000}"/>
    <cellStyle name="style1497958692453" xfId="237" xr:uid="{00000000-0005-0000-0000-000062010000}"/>
    <cellStyle name="style1497958692578" xfId="238" xr:uid="{00000000-0005-0000-0000-000063010000}"/>
    <cellStyle name="style1497958692609" xfId="239" xr:uid="{00000000-0005-0000-0000-000064010000}"/>
    <cellStyle name="style1497958692687" xfId="240" xr:uid="{00000000-0005-0000-0000-000065010000}"/>
    <cellStyle name="style1497958692796" xfId="241" xr:uid="{00000000-0005-0000-0000-000066010000}"/>
    <cellStyle name="style1497958692812" xfId="242" xr:uid="{00000000-0005-0000-0000-000067010000}"/>
    <cellStyle name="style1497958692843" xfId="243" xr:uid="{00000000-0005-0000-0000-000068010000}"/>
    <cellStyle name="style1497958692858" xfId="244" xr:uid="{00000000-0005-0000-0000-000069010000}"/>
    <cellStyle name="style1497958692874" xfId="245" xr:uid="{00000000-0005-0000-0000-00006A010000}"/>
    <cellStyle name="style1497958692890" xfId="246" xr:uid="{00000000-0005-0000-0000-00006B010000}"/>
    <cellStyle name="style1497958692905" xfId="247" xr:uid="{00000000-0005-0000-0000-00006C010000}"/>
    <cellStyle name="style1497958692952" xfId="248" xr:uid="{00000000-0005-0000-0000-00006D010000}"/>
    <cellStyle name="style1497958692999" xfId="249" xr:uid="{00000000-0005-0000-0000-00006E010000}"/>
    <cellStyle name="style1497958693014" xfId="250" xr:uid="{00000000-0005-0000-0000-00006F010000}"/>
    <cellStyle name="style1497958693030" xfId="251" xr:uid="{00000000-0005-0000-0000-000070010000}"/>
    <cellStyle name="style1497958693124" xfId="252" xr:uid="{00000000-0005-0000-0000-000071010000}"/>
    <cellStyle name="style1497958693139" xfId="253" xr:uid="{00000000-0005-0000-0000-000072010000}"/>
    <cellStyle name="style1497958693217" xfId="254" xr:uid="{00000000-0005-0000-0000-000073010000}"/>
    <cellStyle name="style1497958693233" xfId="255" xr:uid="{00000000-0005-0000-0000-000074010000}"/>
    <cellStyle name="style1497958693264" xfId="256" xr:uid="{00000000-0005-0000-0000-000075010000}"/>
    <cellStyle name="style1497958693280" xfId="257" xr:uid="{00000000-0005-0000-0000-000076010000}"/>
    <cellStyle name="style1497958693311" xfId="258" xr:uid="{00000000-0005-0000-0000-000077010000}"/>
    <cellStyle name="style1497958693436" xfId="259" xr:uid="{00000000-0005-0000-0000-000078010000}"/>
    <cellStyle name="style1497958693498" xfId="260" xr:uid="{00000000-0005-0000-0000-000079010000}"/>
    <cellStyle name="style1497958693670" xfId="261" xr:uid="{00000000-0005-0000-0000-00007A010000}"/>
    <cellStyle name="style1497958693950" xfId="262" xr:uid="{00000000-0005-0000-0000-00007B010000}"/>
    <cellStyle name="style1497958693966" xfId="263" xr:uid="{00000000-0005-0000-0000-00007C010000}"/>
    <cellStyle name="style1497958693982" xfId="264" xr:uid="{00000000-0005-0000-0000-00007D010000}"/>
    <cellStyle name="style1497958694028" xfId="265" xr:uid="{00000000-0005-0000-0000-00007E010000}"/>
    <cellStyle name="style1497958694044" xfId="266" xr:uid="{00000000-0005-0000-0000-00007F010000}"/>
    <cellStyle name="style1497958694060" xfId="267" xr:uid="{00000000-0005-0000-0000-000080010000}"/>
    <cellStyle name="style1497958694075" xfId="268" xr:uid="{00000000-0005-0000-0000-000081010000}"/>
    <cellStyle name="style1497958694106" xfId="269" xr:uid="{00000000-0005-0000-0000-000082010000}"/>
    <cellStyle name="style1497958694122" xfId="270" xr:uid="{00000000-0005-0000-0000-000083010000}"/>
    <cellStyle name="style1497958694403" xfId="271" xr:uid="{00000000-0005-0000-0000-000084010000}"/>
    <cellStyle name="style1497958694434" xfId="272" xr:uid="{00000000-0005-0000-0000-000085010000}"/>
    <cellStyle name="style1497958694465" xfId="273" xr:uid="{00000000-0005-0000-0000-000086010000}"/>
    <cellStyle name="style1497958694481" xfId="274" xr:uid="{00000000-0005-0000-0000-000087010000}"/>
    <cellStyle name="style1497958694496" xfId="275" xr:uid="{00000000-0005-0000-0000-000088010000}"/>
    <cellStyle name="style1497958694512" xfId="276" xr:uid="{00000000-0005-0000-0000-000089010000}"/>
    <cellStyle name="style1497958694543" xfId="277" xr:uid="{00000000-0005-0000-0000-00008A010000}"/>
    <cellStyle name="style1500632975553" xfId="278" xr:uid="{00000000-0005-0000-0000-00008B010000}"/>
    <cellStyle name="style1500632975603" xfId="279" xr:uid="{00000000-0005-0000-0000-00008C010000}"/>
    <cellStyle name="style1500632975630" xfId="280" xr:uid="{00000000-0005-0000-0000-00008D010000}"/>
    <cellStyle name="style1500632975663" xfId="281" xr:uid="{00000000-0005-0000-0000-00008E010000}"/>
    <cellStyle name="style1500632975683" xfId="282" xr:uid="{00000000-0005-0000-0000-00008F010000}"/>
    <cellStyle name="style1500632975693" xfId="283" xr:uid="{00000000-0005-0000-0000-000090010000}"/>
    <cellStyle name="style1500634004954" xfId="284" xr:uid="{00000000-0005-0000-0000-000091010000}"/>
    <cellStyle name="style1500634004986" xfId="285" xr:uid="{00000000-0005-0000-0000-000092010000}"/>
    <cellStyle name="style1500634005001" xfId="286" xr:uid="{00000000-0005-0000-0000-000093010000}"/>
    <cellStyle name="style1500634005017" xfId="287" xr:uid="{00000000-0005-0000-0000-000094010000}"/>
    <cellStyle name="style1500634005032" xfId="288" xr:uid="{00000000-0005-0000-0000-000095010000}"/>
    <cellStyle name="style1500634005048" xfId="289" xr:uid="{00000000-0005-0000-0000-000096010000}"/>
    <cellStyle name="style1500634005064" xfId="290" xr:uid="{00000000-0005-0000-0000-000097010000}"/>
    <cellStyle name="style1500634005079" xfId="291" xr:uid="{00000000-0005-0000-0000-000098010000}"/>
    <cellStyle name="style1500634005095" xfId="292" xr:uid="{00000000-0005-0000-0000-000099010000}"/>
    <cellStyle name="style1500634005126" xfId="293" xr:uid="{00000000-0005-0000-0000-00009A010000}"/>
    <cellStyle name="style1500634005142" xfId="294" xr:uid="{00000000-0005-0000-0000-00009B010000}"/>
    <cellStyle name="style1500634005157" xfId="295" xr:uid="{00000000-0005-0000-0000-00009C010000}"/>
    <cellStyle name="style1500634005173" xfId="296" xr:uid="{00000000-0005-0000-0000-00009D010000}"/>
    <cellStyle name="style1500634005188" xfId="297" xr:uid="{00000000-0005-0000-0000-00009E010000}"/>
    <cellStyle name="style1500634005220" xfId="298" xr:uid="{00000000-0005-0000-0000-00009F010000}"/>
    <cellStyle name="style1500634005235" xfId="299" xr:uid="{00000000-0005-0000-0000-0000A0010000}"/>
    <cellStyle name="style1500634005251" xfId="300" xr:uid="{00000000-0005-0000-0000-0000A1010000}"/>
    <cellStyle name="style1500634005282" xfId="301" xr:uid="{00000000-0005-0000-0000-0000A2010000}"/>
    <cellStyle name="style1500634005298" xfId="302" xr:uid="{00000000-0005-0000-0000-0000A3010000}"/>
    <cellStyle name="style1500634005313" xfId="303" xr:uid="{00000000-0005-0000-0000-0000A4010000}"/>
    <cellStyle name="style1500634005344" xfId="304" xr:uid="{00000000-0005-0000-0000-0000A5010000}"/>
    <cellStyle name="style1500634005360" xfId="305" xr:uid="{00000000-0005-0000-0000-0000A6010000}"/>
    <cellStyle name="style1500634005376" xfId="306" xr:uid="{00000000-0005-0000-0000-0000A7010000}"/>
    <cellStyle name="style1500634005391" xfId="307" xr:uid="{00000000-0005-0000-0000-0000A8010000}"/>
    <cellStyle name="style1500634005407" xfId="308" xr:uid="{00000000-0005-0000-0000-0000A9010000}"/>
    <cellStyle name="style1500634005422" xfId="309" xr:uid="{00000000-0005-0000-0000-0000AA010000}"/>
    <cellStyle name="style1500634005438" xfId="310" xr:uid="{00000000-0005-0000-0000-0000AB010000}"/>
    <cellStyle name="style1500634005454" xfId="311" xr:uid="{00000000-0005-0000-0000-0000AC010000}"/>
    <cellStyle name="style1500634005469" xfId="312" xr:uid="{00000000-0005-0000-0000-0000AD010000}"/>
    <cellStyle name="style1500634005485" xfId="313" xr:uid="{00000000-0005-0000-0000-0000AE010000}"/>
    <cellStyle name="style1500634005516" xfId="314" xr:uid="{00000000-0005-0000-0000-0000AF010000}"/>
    <cellStyle name="style1500634005532" xfId="315" xr:uid="{00000000-0005-0000-0000-0000B0010000}"/>
    <cellStyle name="style1500634005547" xfId="316" xr:uid="{00000000-0005-0000-0000-0000B1010000}"/>
    <cellStyle name="style1500634005563" xfId="317" xr:uid="{00000000-0005-0000-0000-0000B2010000}"/>
    <cellStyle name="style1500634005594" xfId="318" xr:uid="{00000000-0005-0000-0000-0000B3010000}"/>
    <cellStyle name="style1500634005610" xfId="319" xr:uid="{00000000-0005-0000-0000-0000B4010000}"/>
    <cellStyle name="style1500634005625" xfId="320" xr:uid="{00000000-0005-0000-0000-0000B5010000}"/>
    <cellStyle name="style1500634005641" xfId="321" xr:uid="{00000000-0005-0000-0000-0000B6010000}"/>
    <cellStyle name="style1500634005672" xfId="322" xr:uid="{00000000-0005-0000-0000-0000B7010000}"/>
    <cellStyle name="style1500634005688" xfId="323" xr:uid="{00000000-0005-0000-0000-0000B8010000}"/>
    <cellStyle name="style1500634005703" xfId="324" xr:uid="{00000000-0005-0000-0000-0000B9010000}"/>
    <cellStyle name="style1500634005719" xfId="325" xr:uid="{00000000-0005-0000-0000-0000BA010000}"/>
    <cellStyle name="style1500634005734" xfId="326" xr:uid="{00000000-0005-0000-0000-0000BB010000}"/>
    <cellStyle name="style1500634005766" xfId="327" xr:uid="{00000000-0005-0000-0000-0000BC010000}"/>
    <cellStyle name="style1500634005781" xfId="328" xr:uid="{00000000-0005-0000-0000-0000BD010000}"/>
    <cellStyle name="style1500634005797" xfId="329" xr:uid="{00000000-0005-0000-0000-0000BE010000}"/>
    <cellStyle name="style1500634005812" xfId="330" xr:uid="{00000000-0005-0000-0000-0000BF010000}"/>
    <cellStyle name="style1500634005859" xfId="331" xr:uid="{00000000-0005-0000-0000-0000C0010000}"/>
    <cellStyle name="style1500634005890" xfId="332" xr:uid="{00000000-0005-0000-0000-0000C1010000}"/>
    <cellStyle name="style1500634005906" xfId="333" xr:uid="{00000000-0005-0000-0000-0000C2010000}"/>
    <cellStyle name="style1500634005984" xfId="334" xr:uid="{00000000-0005-0000-0000-0000C3010000}"/>
    <cellStyle name="style1500634006000" xfId="335" xr:uid="{00000000-0005-0000-0000-0000C4010000}"/>
    <cellStyle name="style1500634006015" xfId="336" xr:uid="{00000000-0005-0000-0000-0000C5010000}"/>
    <cellStyle name="style1500634006031" xfId="337" xr:uid="{00000000-0005-0000-0000-0000C6010000}"/>
    <cellStyle name="style1500634006062" xfId="338" xr:uid="{00000000-0005-0000-0000-0000C7010000}"/>
    <cellStyle name="style1500634006078" xfId="339" xr:uid="{00000000-0005-0000-0000-0000C8010000}"/>
    <cellStyle name="style1500634006156" xfId="340" xr:uid="{00000000-0005-0000-0000-0000C9010000}"/>
    <cellStyle name="style1500634006218" xfId="341" xr:uid="{00000000-0005-0000-0000-0000CA010000}"/>
    <cellStyle name="style1500634006265" xfId="342" xr:uid="{00000000-0005-0000-0000-0000CB010000}"/>
    <cellStyle name="style1500634006280" xfId="343" xr:uid="{00000000-0005-0000-0000-0000CC010000}"/>
    <cellStyle name="style1500634006296" xfId="344" xr:uid="{00000000-0005-0000-0000-0000CD010000}"/>
    <cellStyle name="style1500634006312" xfId="345" xr:uid="{00000000-0005-0000-0000-0000CE010000}"/>
    <cellStyle name="style1500634006390" xfId="346" xr:uid="{00000000-0005-0000-0000-0000CF010000}"/>
    <cellStyle name="style1500634006405" xfId="347" xr:uid="{00000000-0005-0000-0000-0000D0010000}"/>
    <cellStyle name="style1500634006436" xfId="348" xr:uid="{00000000-0005-0000-0000-0000D1010000}"/>
    <cellStyle name="style1500634006452" xfId="349" xr:uid="{00000000-0005-0000-0000-0000D2010000}"/>
    <cellStyle name="style1500634006483" xfId="350" xr:uid="{00000000-0005-0000-0000-0000D3010000}"/>
    <cellStyle name="style1500634006499" xfId="351" xr:uid="{00000000-0005-0000-0000-0000D4010000}"/>
    <cellStyle name="style1500634006514" xfId="352" xr:uid="{00000000-0005-0000-0000-0000D5010000}"/>
    <cellStyle name="style1500634006717" xfId="353" xr:uid="{00000000-0005-0000-0000-0000D6010000}"/>
    <cellStyle name="style1500634006826" xfId="354" xr:uid="{00000000-0005-0000-0000-0000D7010000}"/>
    <cellStyle name="style1500634007107" xfId="355" xr:uid="{00000000-0005-0000-0000-0000D8010000}"/>
    <cellStyle name="style1500634007123" xfId="356" xr:uid="{00000000-0005-0000-0000-0000D9010000}"/>
    <cellStyle name="style1500634007138" xfId="357" xr:uid="{00000000-0005-0000-0000-0000DA010000}"/>
    <cellStyle name="style1500634007170" xfId="358" xr:uid="{00000000-0005-0000-0000-0000DB010000}"/>
    <cellStyle name="style1500634007185" xfId="359" xr:uid="{00000000-0005-0000-0000-0000DC010000}"/>
    <cellStyle name="style1500634007216" xfId="360" xr:uid="{00000000-0005-0000-0000-0000DD010000}"/>
    <cellStyle name="style1500634007232" xfId="361" xr:uid="{00000000-0005-0000-0000-0000DE010000}"/>
    <cellStyle name="style1500634007248" xfId="362" xr:uid="{00000000-0005-0000-0000-0000DF010000}"/>
    <cellStyle name="style1500634007263" xfId="363" xr:uid="{00000000-0005-0000-0000-0000E0010000}"/>
    <cellStyle name="style1500634007497" xfId="364" xr:uid="{00000000-0005-0000-0000-0000E1010000}"/>
    <cellStyle name="style1500634007528" xfId="365" xr:uid="{00000000-0005-0000-0000-0000E2010000}"/>
    <cellStyle name="style1500634007560" xfId="366" xr:uid="{00000000-0005-0000-0000-0000E3010000}"/>
    <cellStyle name="style1500634007575" xfId="367" xr:uid="{00000000-0005-0000-0000-0000E4010000}"/>
    <cellStyle name="style1500634007591" xfId="368" xr:uid="{00000000-0005-0000-0000-0000E5010000}"/>
    <cellStyle name="style1500634007606" xfId="369" xr:uid="{00000000-0005-0000-0000-0000E6010000}"/>
    <cellStyle name="style1500634007653" xfId="370" xr:uid="{00000000-0005-0000-0000-0000E7010000}"/>
    <cellStyle name="style1500634007669" xfId="371" xr:uid="{00000000-0005-0000-0000-0000E8010000}"/>
    <cellStyle name="style1500634007762" xfId="372" xr:uid="{00000000-0005-0000-0000-0000E9010000}"/>
    <cellStyle name="style1500634007778" xfId="373" xr:uid="{00000000-0005-0000-0000-0000EA010000}"/>
    <cellStyle name="style1500634007794" xfId="374" xr:uid="{00000000-0005-0000-0000-0000EB010000}"/>
    <cellStyle name="style1500634007809" xfId="375" xr:uid="{00000000-0005-0000-0000-0000EC010000}"/>
    <cellStyle name="style1500634007840" xfId="376" xr:uid="{00000000-0005-0000-0000-0000ED010000}"/>
    <cellStyle name="style1500634007856" xfId="377" xr:uid="{00000000-0005-0000-0000-0000EE010000}"/>
    <cellStyle name="style1507626711905" xfId="2996" xr:uid="{00000000-0005-0000-0000-0000EF010000}"/>
    <cellStyle name="style1507626711968" xfId="2997" xr:uid="{00000000-0005-0000-0000-0000F0010000}"/>
    <cellStyle name="style1507626711999" xfId="2998" xr:uid="{00000000-0005-0000-0000-0000F1010000}"/>
    <cellStyle name="style1507626712015" xfId="2999" xr:uid="{00000000-0005-0000-0000-0000F2010000}"/>
    <cellStyle name="style1507626712046" xfId="3000" xr:uid="{00000000-0005-0000-0000-0000F3010000}"/>
    <cellStyle name="style1507626712077" xfId="3001" xr:uid="{00000000-0005-0000-0000-0000F4010000}"/>
    <cellStyle name="style1507626712108" xfId="3002" xr:uid="{00000000-0005-0000-0000-0000F5010000}"/>
    <cellStyle name="style1507626712124" xfId="3003" xr:uid="{00000000-0005-0000-0000-0000F6010000}"/>
    <cellStyle name="style1507626712155" xfId="3004" xr:uid="{00000000-0005-0000-0000-0000F7010000}"/>
    <cellStyle name="style1507626712186" xfId="3005" xr:uid="{00000000-0005-0000-0000-0000F8010000}"/>
    <cellStyle name="style1507626712233" xfId="3006" xr:uid="{00000000-0005-0000-0000-0000F9010000}"/>
    <cellStyle name="style1507626712264" xfId="3007" xr:uid="{00000000-0005-0000-0000-0000FA010000}"/>
    <cellStyle name="style1507626712280" xfId="3008" xr:uid="{00000000-0005-0000-0000-0000FB010000}"/>
    <cellStyle name="style1507626712311" xfId="3009" xr:uid="{00000000-0005-0000-0000-0000FC010000}"/>
    <cellStyle name="style1507626712342" xfId="3010" xr:uid="{00000000-0005-0000-0000-0000FD010000}"/>
    <cellStyle name="style1507626712358" xfId="3011" xr:uid="{00000000-0005-0000-0000-0000FE010000}"/>
    <cellStyle name="style1507626712389" xfId="3012" xr:uid="{00000000-0005-0000-0000-0000FF010000}"/>
    <cellStyle name="style1507626712420" xfId="3013" xr:uid="{00000000-0005-0000-0000-000000020000}"/>
    <cellStyle name="style1507626712436" xfId="3014" xr:uid="{00000000-0005-0000-0000-000001020000}"/>
    <cellStyle name="style1507626712451" xfId="3015" xr:uid="{00000000-0005-0000-0000-000002020000}"/>
    <cellStyle name="style1507626712483" xfId="3016" xr:uid="{00000000-0005-0000-0000-000003020000}"/>
    <cellStyle name="style1507626712498" xfId="3017" xr:uid="{00000000-0005-0000-0000-000004020000}"/>
    <cellStyle name="style1507626712514" xfId="3018" xr:uid="{00000000-0005-0000-0000-000005020000}"/>
    <cellStyle name="style1507626712545" xfId="3019" xr:uid="{00000000-0005-0000-0000-000006020000}"/>
    <cellStyle name="style1507626712576" xfId="3020" xr:uid="{00000000-0005-0000-0000-000007020000}"/>
    <cellStyle name="style1507626712592" xfId="3021" xr:uid="{00000000-0005-0000-0000-000008020000}"/>
    <cellStyle name="style1507626712654" xfId="3022" xr:uid="{00000000-0005-0000-0000-000009020000}"/>
    <cellStyle name="style1507626712670" xfId="3023" xr:uid="{00000000-0005-0000-0000-00000A020000}"/>
    <cellStyle name="style1507626712685" xfId="3024" xr:uid="{00000000-0005-0000-0000-00000B020000}"/>
    <cellStyle name="style1507626712717" xfId="3025" xr:uid="{00000000-0005-0000-0000-00000C020000}"/>
    <cellStyle name="style1507626712748" xfId="3026" xr:uid="{00000000-0005-0000-0000-00000D020000}"/>
    <cellStyle name="style1507626712779" xfId="3027" xr:uid="{00000000-0005-0000-0000-00000E020000}"/>
    <cellStyle name="style1507626712795" xfId="3028" xr:uid="{00000000-0005-0000-0000-00000F020000}"/>
    <cellStyle name="style1507626712873" xfId="3029" xr:uid="{00000000-0005-0000-0000-000010020000}"/>
    <cellStyle name="style1507626712888" xfId="3030" xr:uid="{00000000-0005-0000-0000-000011020000}"/>
    <cellStyle name="style1507626712919" xfId="3031" xr:uid="{00000000-0005-0000-0000-000012020000}"/>
    <cellStyle name="style1507626712966" xfId="3032" xr:uid="{00000000-0005-0000-0000-000013020000}"/>
    <cellStyle name="style1507626712982" xfId="3033" xr:uid="{00000000-0005-0000-0000-000014020000}"/>
    <cellStyle name="style1507626713013" xfId="3034" xr:uid="{00000000-0005-0000-0000-000015020000}"/>
    <cellStyle name="style1507626713029" xfId="3035" xr:uid="{00000000-0005-0000-0000-000016020000}"/>
    <cellStyle name="style1507626713044" xfId="3036" xr:uid="{00000000-0005-0000-0000-000017020000}"/>
    <cellStyle name="style1507626713138" xfId="3037" xr:uid="{00000000-0005-0000-0000-000018020000}"/>
    <cellStyle name="style1507626713153" xfId="3038" xr:uid="{00000000-0005-0000-0000-000019020000}"/>
    <cellStyle name="style1507626713356" xfId="3039" xr:uid="{00000000-0005-0000-0000-00001A020000}"/>
    <cellStyle name="style1507626713403" xfId="3040" xr:uid="{00000000-0005-0000-0000-00001B020000}"/>
    <cellStyle name="style1507626713419" xfId="3041" xr:uid="{00000000-0005-0000-0000-00001C020000}"/>
    <cellStyle name="style1507626713559" xfId="3042" xr:uid="{00000000-0005-0000-0000-00001D020000}"/>
    <cellStyle name="style1507626713590" xfId="3043" xr:uid="{00000000-0005-0000-0000-00001E020000}"/>
    <cellStyle name="style1507626713621" xfId="3044" xr:uid="{00000000-0005-0000-0000-00001F020000}"/>
    <cellStyle name="style1507626713668" xfId="3045" xr:uid="{00000000-0005-0000-0000-000020020000}"/>
    <cellStyle name="style1507626713684" xfId="3046" xr:uid="{00000000-0005-0000-0000-000021020000}"/>
    <cellStyle name="style1507626713699" xfId="3047" xr:uid="{00000000-0005-0000-0000-000022020000}"/>
    <cellStyle name="style1507626713731" xfId="3048" xr:uid="{00000000-0005-0000-0000-000023020000}"/>
    <cellStyle name="style1507626713746" xfId="3049" xr:uid="{00000000-0005-0000-0000-000024020000}"/>
    <cellStyle name="style1507626713762" xfId="3050" xr:uid="{00000000-0005-0000-0000-000025020000}"/>
    <cellStyle name="style1507626713777" xfId="3051" xr:uid="{00000000-0005-0000-0000-000026020000}"/>
    <cellStyle name="style1507626713793" xfId="3052" xr:uid="{00000000-0005-0000-0000-000027020000}"/>
    <cellStyle name="style1507626713824" xfId="3053" xr:uid="{00000000-0005-0000-0000-000028020000}"/>
    <cellStyle name="style1507626713840" xfId="3054" xr:uid="{00000000-0005-0000-0000-000029020000}"/>
    <cellStyle name="style1507626713855" xfId="3055" xr:uid="{00000000-0005-0000-0000-00002A020000}"/>
    <cellStyle name="style1507626713871" xfId="3056" xr:uid="{00000000-0005-0000-0000-00002B020000}"/>
    <cellStyle name="style1508320130714" xfId="378" xr:uid="{00000000-0005-0000-0000-00002C020000}"/>
    <cellStyle name="style1508320130750" xfId="379" xr:uid="{00000000-0005-0000-0000-00002D020000}"/>
    <cellStyle name="style1508320130800" xfId="380" xr:uid="{00000000-0005-0000-0000-00002E020000}"/>
    <cellStyle name="style1508320130914" xfId="381" xr:uid="{00000000-0005-0000-0000-00002F020000}"/>
    <cellStyle name="style1508320130950" xfId="382" xr:uid="{00000000-0005-0000-0000-000030020000}"/>
    <cellStyle name="style1508320130981" xfId="383" xr:uid="{00000000-0005-0000-0000-000031020000}"/>
    <cellStyle name="style1508320131011" xfId="384" xr:uid="{00000000-0005-0000-0000-000032020000}"/>
    <cellStyle name="style1508320131038" xfId="385" xr:uid="{00000000-0005-0000-0000-000033020000}"/>
    <cellStyle name="style1508320131065" xfId="386" xr:uid="{00000000-0005-0000-0000-000034020000}"/>
    <cellStyle name="style1508320131099" xfId="387" xr:uid="{00000000-0005-0000-0000-000035020000}"/>
    <cellStyle name="style1508320131129" xfId="388" xr:uid="{00000000-0005-0000-0000-000036020000}"/>
    <cellStyle name="style1508320131155" xfId="389" xr:uid="{00000000-0005-0000-0000-000037020000}"/>
    <cellStyle name="style1508320131181" xfId="390" xr:uid="{00000000-0005-0000-0000-000038020000}"/>
    <cellStyle name="style1508320131228" xfId="391" xr:uid="{00000000-0005-0000-0000-000039020000}"/>
    <cellStyle name="style1508320131254" xfId="392" xr:uid="{00000000-0005-0000-0000-00003A020000}"/>
    <cellStyle name="style1508320131278" xfId="393" xr:uid="{00000000-0005-0000-0000-00003B020000}"/>
    <cellStyle name="style1508320131303" xfId="394" xr:uid="{00000000-0005-0000-0000-00003C020000}"/>
    <cellStyle name="style1508320131330" xfId="395" xr:uid="{00000000-0005-0000-0000-00003D020000}"/>
    <cellStyle name="style1508320131349" xfId="396" xr:uid="{00000000-0005-0000-0000-00003E020000}"/>
    <cellStyle name="style1508320131369" xfId="397" xr:uid="{00000000-0005-0000-0000-00003F020000}"/>
    <cellStyle name="style1508320131428" xfId="398" xr:uid="{00000000-0005-0000-0000-000040020000}"/>
    <cellStyle name="style1508320131448" xfId="399" xr:uid="{00000000-0005-0000-0000-000041020000}"/>
    <cellStyle name="style1508320131468" xfId="400" xr:uid="{00000000-0005-0000-0000-000042020000}"/>
    <cellStyle name="style1508320131488" xfId="401" xr:uid="{00000000-0005-0000-0000-000043020000}"/>
    <cellStyle name="style1508320131517" xfId="402" xr:uid="{00000000-0005-0000-0000-000044020000}"/>
    <cellStyle name="style1508320131542" xfId="403" xr:uid="{00000000-0005-0000-0000-000045020000}"/>
    <cellStyle name="style1508320131566" xfId="404" xr:uid="{00000000-0005-0000-0000-000046020000}"/>
    <cellStyle name="style1508320131589" xfId="405" xr:uid="{00000000-0005-0000-0000-000047020000}"/>
    <cellStyle name="style1508320131612" xfId="406" xr:uid="{00000000-0005-0000-0000-000048020000}"/>
    <cellStyle name="style1508320131635" xfId="407" xr:uid="{00000000-0005-0000-0000-000049020000}"/>
    <cellStyle name="style1508320131659" xfId="408" xr:uid="{00000000-0005-0000-0000-00004A020000}"/>
    <cellStyle name="style1508320131682" xfId="409" xr:uid="{00000000-0005-0000-0000-00004B020000}"/>
    <cellStyle name="style1508320131704" xfId="410" xr:uid="{00000000-0005-0000-0000-00004C020000}"/>
    <cellStyle name="style1508320131727" xfId="411" xr:uid="{00000000-0005-0000-0000-00004D020000}"/>
    <cellStyle name="style1508320131748" xfId="412" xr:uid="{00000000-0005-0000-0000-00004E020000}"/>
    <cellStyle name="style1508320131771" xfId="413" xr:uid="{00000000-0005-0000-0000-00004F020000}"/>
    <cellStyle name="style1508320131790" xfId="414" xr:uid="{00000000-0005-0000-0000-000050020000}"/>
    <cellStyle name="style1508320131808" xfId="415" xr:uid="{00000000-0005-0000-0000-000051020000}"/>
    <cellStyle name="style1508320131830" xfId="416" xr:uid="{00000000-0005-0000-0000-000052020000}"/>
    <cellStyle name="style1508320131848" xfId="417" xr:uid="{00000000-0005-0000-0000-000053020000}"/>
    <cellStyle name="style1508320131872" xfId="418" xr:uid="{00000000-0005-0000-0000-000054020000}"/>
    <cellStyle name="style1508320131891" xfId="419" xr:uid="{00000000-0005-0000-0000-000055020000}"/>
    <cellStyle name="style1508320131995" xfId="420" xr:uid="{00000000-0005-0000-0000-000056020000}"/>
    <cellStyle name="style1508320132050" xfId="421" xr:uid="{00000000-0005-0000-0000-000057020000}"/>
    <cellStyle name="style1508320132069" xfId="422" xr:uid="{00000000-0005-0000-0000-000058020000}"/>
    <cellStyle name="style1508320132092" xfId="423" xr:uid="{00000000-0005-0000-0000-000059020000}"/>
    <cellStyle name="style1508320132135" xfId="424" xr:uid="{00000000-0005-0000-0000-00005A020000}"/>
    <cellStyle name="style1508320132191" xfId="425" xr:uid="{00000000-0005-0000-0000-00005B020000}"/>
    <cellStyle name="style1508320132214" xfId="426" xr:uid="{00000000-0005-0000-0000-00005C020000}"/>
    <cellStyle name="style1508320133477" xfId="427" xr:uid="{00000000-0005-0000-0000-00005D020000}"/>
    <cellStyle name="style1508326740980" xfId="428" xr:uid="{00000000-0005-0000-0000-00005E020000}"/>
    <cellStyle name="style1508326741012" xfId="429" xr:uid="{00000000-0005-0000-0000-00005F020000}"/>
    <cellStyle name="style1508326741074" xfId="430" xr:uid="{00000000-0005-0000-0000-000060020000}"/>
    <cellStyle name="style1508326741183" xfId="431" xr:uid="{00000000-0005-0000-0000-000061020000}"/>
    <cellStyle name="style1508326741214" xfId="432" xr:uid="{00000000-0005-0000-0000-000062020000}"/>
    <cellStyle name="style1508326741246" xfId="433" xr:uid="{00000000-0005-0000-0000-000063020000}"/>
    <cellStyle name="style1508326741277" xfId="434" xr:uid="{00000000-0005-0000-0000-000064020000}"/>
    <cellStyle name="style1508326741292" xfId="435" xr:uid="{00000000-0005-0000-0000-000065020000}"/>
    <cellStyle name="style1508326741324" xfId="436" xr:uid="{00000000-0005-0000-0000-000066020000}"/>
    <cellStyle name="style1508326741339" xfId="437" xr:uid="{00000000-0005-0000-0000-000067020000}"/>
    <cellStyle name="style1508326741386" xfId="438" xr:uid="{00000000-0005-0000-0000-000068020000}"/>
    <cellStyle name="style1508326741402" xfId="439" xr:uid="{00000000-0005-0000-0000-000069020000}"/>
    <cellStyle name="style1508326741433" xfId="440" xr:uid="{00000000-0005-0000-0000-00006A020000}"/>
    <cellStyle name="style1508326741480" xfId="441" xr:uid="{00000000-0005-0000-0000-00006B020000}"/>
    <cellStyle name="style1508326741495" xfId="442" xr:uid="{00000000-0005-0000-0000-00006C020000}"/>
    <cellStyle name="style1508326741526" xfId="443" xr:uid="{00000000-0005-0000-0000-00006D020000}"/>
    <cellStyle name="style1508326741542" xfId="444" xr:uid="{00000000-0005-0000-0000-00006E020000}"/>
    <cellStyle name="style1508326741573" xfId="445" xr:uid="{00000000-0005-0000-0000-00006F020000}"/>
    <cellStyle name="style1508326741620" xfId="446" xr:uid="{00000000-0005-0000-0000-000070020000}"/>
    <cellStyle name="style1508326741651" xfId="447" xr:uid="{00000000-0005-0000-0000-000071020000}"/>
    <cellStyle name="style1508326741667" xfId="448" xr:uid="{00000000-0005-0000-0000-000072020000}"/>
    <cellStyle name="style1508326741682" xfId="449" xr:uid="{00000000-0005-0000-0000-000073020000}"/>
    <cellStyle name="style1508326741714" xfId="450" xr:uid="{00000000-0005-0000-0000-000074020000}"/>
    <cellStyle name="style1508326741729" xfId="451" xr:uid="{00000000-0005-0000-0000-000075020000}"/>
    <cellStyle name="style1508326741760" xfId="452" xr:uid="{00000000-0005-0000-0000-000076020000}"/>
    <cellStyle name="style1508326741776" xfId="453" xr:uid="{00000000-0005-0000-0000-000077020000}"/>
    <cellStyle name="style1508326741807" xfId="454" xr:uid="{00000000-0005-0000-0000-000078020000}"/>
    <cellStyle name="style1508326741823" xfId="455" xr:uid="{00000000-0005-0000-0000-000079020000}"/>
    <cellStyle name="style1508326741854" xfId="456" xr:uid="{00000000-0005-0000-0000-00007A020000}"/>
    <cellStyle name="style1508326741870" xfId="457" xr:uid="{00000000-0005-0000-0000-00007B020000}"/>
    <cellStyle name="style1508326741901" xfId="458" xr:uid="{00000000-0005-0000-0000-00007C020000}"/>
    <cellStyle name="style1508326741916" xfId="459" xr:uid="{00000000-0005-0000-0000-00007D020000}"/>
    <cellStyle name="style1508326741934" xfId="460" xr:uid="{00000000-0005-0000-0000-00007E020000}"/>
    <cellStyle name="style1508326741965" xfId="461" xr:uid="{00000000-0005-0000-0000-00007F020000}"/>
    <cellStyle name="style1508326741981" xfId="462" xr:uid="{00000000-0005-0000-0000-000080020000}"/>
    <cellStyle name="style1508326741996" xfId="463" xr:uid="{00000000-0005-0000-0000-000081020000}"/>
    <cellStyle name="style1508326742028" xfId="464" xr:uid="{00000000-0005-0000-0000-000082020000}"/>
    <cellStyle name="style1508326742043" xfId="465" xr:uid="{00000000-0005-0000-0000-000083020000}"/>
    <cellStyle name="style1508326742059" xfId="466" xr:uid="{00000000-0005-0000-0000-000084020000}"/>
    <cellStyle name="style1508326742074" xfId="467" xr:uid="{00000000-0005-0000-0000-000085020000}"/>
    <cellStyle name="style1508326742106" xfId="468" xr:uid="{00000000-0005-0000-0000-000086020000}"/>
    <cellStyle name="style1508326742121" xfId="469" xr:uid="{00000000-0005-0000-0000-000087020000}"/>
    <cellStyle name="style1508326742227" xfId="470" xr:uid="{00000000-0005-0000-0000-000088020000}"/>
    <cellStyle name="style1508326742266" xfId="471" xr:uid="{00000000-0005-0000-0000-000089020000}"/>
    <cellStyle name="style1508326742282" xfId="472" xr:uid="{00000000-0005-0000-0000-00008A020000}"/>
    <cellStyle name="style1508326742313" xfId="473" xr:uid="{00000000-0005-0000-0000-00008B020000}"/>
    <cellStyle name="style1508326742329" xfId="474" xr:uid="{00000000-0005-0000-0000-00008C020000}"/>
    <cellStyle name="style1508326742344" xfId="475" xr:uid="{00000000-0005-0000-0000-00008D020000}"/>
    <cellStyle name="style1508326742376" xfId="476" xr:uid="{00000000-0005-0000-0000-00008E020000}"/>
    <cellStyle name="style1508326742407" xfId="477" xr:uid="{00000000-0005-0000-0000-00008F020000}"/>
    <cellStyle name="style1508326742422" xfId="478" xr:uid="{00000000-0005-0000-0000-000090020000}"/>
    <cellStyle name="style1508326742781" xfId="479" xr:uid="{00000000-0005-0000-0000-000091020000}"/>
    <cellStyle name="style1508326742797" xfId="480" xr:uid="{00000000-0005-0000-0000-000092020000}"/>
    <cellStyle name="style1508326742875" xfId="481" xr:uid="{00000000-0005-0000-0000-000093020000}"/>
    <cellStyle name="style1508326742906" xfId="482" xr:uid="{00000000-0005-0000-0000-000094020000}"/>
    <cellStyle name="style1508326742922" xfId="483" xr:uid="{00000000-0005-0000-0000-000095020000}"/>
    <cellStyle name="style1508326742937" xfId="484" xr:uid="{00000000-0005-0000-0000-000096020000}"/>
    <cellStyle name="style1508326742968" xfId="485" xr:uid="{00000000-0005-0000-0000-000097020000}"/>
    <cellStyle name="style1508326743578" xfId="486" xr:uid="{00000000-0005-0000-0000-000098020000}"/>
    <cellStyle name="style1508326743609" xfId="487" xr:uid="{00000000-0005-0000-0000-000099020000}"/>
    <cellStyle name="style1508326744482" xfId="488" xr:uid="{00000000-0005-0000-0000-00009A020000}"/>
    <cellStyle name="style1508326744498" xfId="489" xr:uid="{00000000-0005-0000-0000-00009B020000}"/>
    <cellStyle name="style1508328188331" xfId="490" xr:uid="{00000000-0005-0000-0000-00009C020000}"/>
    <cellStyle name="style1508328188362" xfId="491" xr:uid="{00000000-0005-0000-0000-00009D020000}"/>
    <cellStyle name="style1508328188393" xfId="492" xr:uid="{00000000-0005-0000-0000-00009E020000}"/>
    <cellStyle name="style1508328188409" xfId="493" xr:uid="{00000000-0005-0000-0000-00009F020000}"/>
    <cellStyle name="style1508328188440" xfId="494" xr:uid="{00000000-0005-0000-0000-0000A0020000}"/>
    <cellStyle name="style1508328188471" xfId="495" xr:uid="{00000000-0005-0000-0000-0000A1020000}"/>
    <cellStyle name="style1508328188534" xfId="496" xr:uid="{00000000-0005-0000-0000-0000A2020000}"/>
    <cellStyle name="style1508328188565" xfId="497" xr:uid="{00000000-0005-0000-0000-0000A3020000}"/>
    <cellStyle name="style1508328188596" xfId="498" xr:uid="{00000000-0005-0000-0000-0000A4020000}"/>
    <cellStyle name="style1508328188612" xfId="499" xr:uid="{00000000-0005-0000-0000-0000A5020000}"/>
    <cellStyle name="style1508328188783" xfId="500" xr:uid="{00000000-0005-0000-0000-0000A6020000}"/>
    <cellStyle name="style1508328188799" xfId="501" xr:uid="{00000000-0005-0000-0000-0000A7020000}"/>
    <cellStyle name="style1508328188830" xfId="502" xr:uid="{00000000-0005-0000-0000-0000A8020000}"/>
    <cellStyle name="style1508328188846" xfId="503" xr:uid="{00000000-0005-0000-0000-0000A9020000}"/>
    <cellStyle name="style1508328188877" xfId="504" xr:uid="{00000000-0005-0000-0000-0000AA020000}"/>
    <cellStyle name="style1508328188892" xfId="505" xr:uid="{00000000-0005-0000-0000-0000AB020000}"/>
    <cellStyle name="style1508328188908" xfId="506" xr:uid="{00000000-0005-0000-0000-0000AC020000}"/>
    <cellStyle name="style1508328188939" xfId="507" xr:uid="{00000000-0005-0000-0000-0000AD020000}"/>
    <cellStyle name="style1508328188955" xfId="508" xr:uid="{00000000-0005-0000-0000-0000AE020000}"/>
    <cellStyle name="style1508328188986" xfId="509" xr:uid="{00000000-0005-0000-0000-0000AF020000}"/>
    <cellStyle name="style1508328189002" xfId="510" xr:uid="{00000000-0005-0000-0000-0000B0020000}"/>
    <cellStyle name="style1508328189017" xfId="511" xr:uid="{00000000-0005-0000-0000-0000B1020000}"/>
    <cellStyle name="style1508328189064" xfId="512" xr:uid="{00000000-0005-0000-0000-0000B2020000}"/>
    <cellStyle name="style1508328189080" xfId="513" xr:uid="{00000000-0005-0000-0000-0000B3020000}"/>
    <cellStyle name="style1508328189111" xfId="514" xr:uid="{00000000-0005-0000-0000-0000B4020000}"/>
    <cellStyle name="style1508328189126" xfId="515" xr:uid="{00000000-0005-0000-0000-0000B5020000}"/>
    <cellStyle name="style1508328189142" xfId="516" xr:uid="{00000000-0005-0000-0000-0000B6020000}"/>
    <cellStyle name="style1508328189158" xfId="517" xr:uid="{00000000-0005-0000-0000-0000B7020000}"/>
    <cellStyle name="style1523621810524" xfId="518" xr:uid="{00000000-0005-0000-0000-0000B8020000}"/>
    <cellStyle name="style1523621810592" xfId="519" xr:uid="{00000000-0005-0000-0000-0000B9020000}"/>
    <cellStyle name="style1523621810624" xfId="520" xr:uid="{00000000-0005-0000-0000-0000BA020000}"/>
    <cellStyle name="style1523621810654" xfId="521" xr:uid="{00000000-0005-0000-0000-0000BB020000}"/>
    <cellStyle name="style1523621810684" xfId="522" xr:uid="{00000000-0005-0000-0000-0000BC020000}"/>
    <cellStyle name="style1523621810714" xfId="523" xr:uid="{00000000-0005-0000-0000-0000BD020000}"/>
    <cellStyle name="style1523621810774" xfId="524" xr:uid="{00000000-0005-0000-0000-0000BE020000}"/>
    <cellStyle name="style1523621810804" xfId="525" xr:uid="{00000000-0005-0000-0000-0000BF020000}"/>
    <cellStyle name="style1523621810832" xfId="526" xr:uid="{00000000-0005-0000-0000-0000C0020000}"/>
    <cellStyle name="style1523621810859" xfId="527" xr:uid="{00000000-0005-0000-0000-0000C1020000}"/>
    <cellStyle name="style1523621810887" xfId="528" xr:uid="{00000000-0005-0000-0000-0000C2020000}"/>
    <cellStyle name="style1523621810915" xfId="529" xr:uid="{00000000-0005-0000-0000-0000C3020000}"/>
    <cellStyle name="style1523621810942" xfId="530" xr:uid="{00000000-0005-0000-0000-0000C4020000}"/>
    <cellStyle name="style1523621810969" xfId="531" xr:uid="{00000000-0005-0000-0000-0000C5020000}"/>
    <cellStyle name="style1523621810996" xfId="532" xr:uid="{00000000-0005-0000-0000-0000C6020000}"/>
    <cellStyle name="style1523621811017" xfId="533" xr:uid="{00000000-0005-0000-0000-0000C7020000}"/>
    <cellStyle name="style1523621811042" xfId="534" xr:uid="{00000000-0005-0000-0000-0000C8020000}"/>
    <cellStyle name="style1523621811064" xfId="535" xr:uid="{00000000-0005-0000-0000-0000C9020000}"/>
    <cellStyle name="style1523621811096" xfId="536" xr:uid="{00000000-0005-0000-0000-0000CA020000}"/>
    <cellStyle name="style1523621811116" xfId="537" xr:uid="{00000000-0005-0000-0000-0000CB020000}"/>
    <cellStyle name="style1523621811141" xfId="538" xr:uid="{00000000-0005-0000-0000-0000CC020000}"/>
    <cellStyle name="style1523621811194" xfId="539" xr:uid="{00000000-0005-0000-0000-0000CD020000}"/>
    <cellStyle name="style1523621811231" xfId="540" xr:uid="{00000000-0005-0000-0000-0000CE020000}"/>
    <cellStyle name="style1523621811252" xfId="541" xr:uid="{00000000-0005-0000-0000-0000CF020000}"/>
    <cellStyle name="style1523621811272" xfId="542" xr:uid="{00000000-0005-0000-0000-0000D0020000}"/>
    <cellStyle name="style1523621811291" xfId="543" xr:uid="{00000000-0005-0000-0000-0000D1020000}"/>
    <cellStyle name="style1523621811315" xfId="544" xr:uid="{00000000-0005-0000-0000-0000D2020000}"/>
    <cellStyle name="style1523621811339" xfId="545" xr:uid="{00000000-0005-0000-0000-0000D3020000}"/>
    <cellStyle name="style1523621811364" xfId="546" xr:uid="{00000000-0005-0000-0000-0000D4020000}"/>
    <cellStyle name="style1523621811387" xfId="547" xr:uid="{00000000-0005-0000-0000-0000D5020000}"/>
    <cellStyle name="style1523621811411" xfId="548" xr:uid="{00000000-0005-0000-0000-0000D6020000}"/>
    <cellStyle name="style1523621811435" xfId="549" xr:uid="{00000000-0005-0000-0000-0000D7020000}"/>
    <cellStyle name="style1523621811469" xfId="550" xr:uid="{00000000-0005-0000-0000-0000D8020000}"/>
    <cellStyle name="style1523621811493" xfId="551" xr:uid="{00000000-0005-0000-0000-0000D9020000}"/>
    <cellStyle name="style1523621811518" xfId="552" xr:uid="{00000000-0005-0000-0000-0000DA020000}"/>
    <cellStyle name="style1523621811582" xfId="553" xr:uid="{00000000-0005-0000-0000-0000DB020000}"/>
    <cellStyle name="style1523621811608" xfId="554" xr:uid="{00000000-0005-0000-0000-0000DC020000}"/>
    <cellStyle name="style1523621811639" xfId="555" xr:uid="{00000000-0005-0000-0000-0000DD020000}"/>
    <cellStyle name="style1523621811674" xfId="556" xr:uid="{00000000-0005-0000-0000-0000DE020000}"/>
    <cellStyle name="style1523621811694" xfId="557" xr:uid="{00000000-0005-0000-0000-0000DF020000}"/>
    <cellStyle name="style1523621811752" xfId="558" xr:uid="{00000000-0005-0000-0000-0000E0020000}"/>
    <cellStyle name="style1523621811772" xfId="559" xr:uid="{00000000-0005-0000-0000-0000E1020000}"/>
    <cellStyle name="style1523621811792" xfId="560" xr:uid="{00000000-0005-0000-0000-0000E2020000}"/>
    <cellStyle name="style1523621811817" xfId="561" xr:uid="{00000000-0005-0000-0000-0000E3020000}"/>
    <cellStyle name="style1523621811837" xfId="562" xr:uid="{00000000-0005-0000-0000-0000E4020000}"/>
    <cellStyle name="style1523621811900" xfId="563" xr:uid="{00000000-0005-0000-0000-0000E5020000}"/>
    <cellStyle name="style1523621811919" xfId="564" xr:uid="{00000000-0005-0000-0000-0000E6020000}"/>
    <cellStyle name="style1523621811938" xfId="565" xr:uid="{00000000-0005-0000-0000-0000E7020000}"/>
    <cellStyle name="style1523621811962" xfId="566" xr:uid="{00000000-0005-0000-0000-0000E8020000}"/>
    <cellStyle name="style1523621811986" xfId="567" xr:uid="{00000000-0005-0000-0000-0000E9020000}"/>
    <cellStyle name="style1523621812005" xfId="568" xr:uid="{00000000-0005-0000-0000-0000EA020000}"/>
    <cellStyle name="style1523621812023" xfId="569" xr:uid="{00000000-0005-0000-0000-0000EB020000}"/>
    <cellStyle name="style1523621812047" xfId="570" xr:uid="{00000000-0005-0000-0000-0000EC020000}"/>
    <cellStyle name="style1523621812066" xfId="571" xr:uid="{00000000-0005-0000-0000-0000ED020000}"/>
    <cellStyle name="style1523621812084" xfId="572" xr:uid="{00000000-0005-0000-0000-0000EE020000}"/>
    <cellStyle name="style1523621812103" xfId="573" xr:uid="{00000000-0005-0000-0000-0000EF020000}"/>
    <cellStyle name="style1523621812125" xfId="574" xr:uid="{00000000-0005-0000-0000-0000F0020000}"/>
    <cellStyle name="style1523621812148" xfId="575" xr:uid="{00000000-0005-0000-0000-0000F1020000}"/>
    <cellStyle name="style1523621812196" xfId="576" xr:uid="{00000000-0005-0000-0000-0000F2020000}"/>
    <cellStyle name="style1523621812214" xfId="577" xr:uid="{00000000-0005-0000-0000-0000F3020000}"/>
    <cellStyle name="style1523621812232" xfId="578" xr:uid="{00000000-0005-0000-0000-0000F4020000}"/>
    <cellStyle name="style1523621812250" xfId="579" xr:uid="{00000000-0005-0000-0000-0000F5020000}"/>
    <cellStyle name="style1523621812274" xfId="580" xr:uid="{00000000-0005-0000-0000-0000F6020000}"/>
    <cellStyle name="style1523621812296" xfId="581" xr:uid="{00000000-0005-0000-0000-0000F7020000}"/>
    <cellStyle name="style1523621812314" xfId="582" xr:uid="{00000000-0005-0000-0000-0000F8020000}"/>
    <cellStyle name="style1523621812332" xfId="583" xr:uid="{00000000-0005-0000-0000-0000F9020000}"/>
    <cellStyle name="style1523621812350" xfId="584" xr:uid="{00000000-0005-0000-0000-0000FA020000}"/>
    <cellStyle name="style1523621812379" xfId="585" xr:uid="{00000000-0005-0000-0000-0000FB020000}"/>
    <cellStyle name="style1523621812398" xfId="586" xr:uid="{00000000-0005-0000-0000-0000FC020000}"/>
    <cellStyle name="style1523621812417" xfId="587" xr:uid="{00000000-0005-0000-0000-0000FD020000}"/>
    <cellStyle name="style1523621812435" xfId="588" xr:uid="{00000000-0005-0000-0000-0000FE020000}"/>
    <cellStyle name="style1523621812498" xfId="589" xr:uid="{00000000-0005-0000-0000-0000FF020000}"/>
    <cellStyle name="style1523621812517" xfId="590" xr:uid="{00000000-0005-0000-0000-000000030000}"/>
    <cellStyle name="style1523621812535" xfId="591" xr:uid="{00000000-0005-0000-0000-000001030000}"/>
    <cellStyle name="style1523621812598" xfId="592" xr:uid="{00000000-0005-0000-0000-000002030000}"/>
    <cellStyle name="style1523621812616" xfId="593" xr:uid="{00000000-0005-0000-0000-000003030000}"/>
    <cellStyle name="style1523621812634" xfId="594" xr:uid="{00000000-0005-0000-0000-000004030000}"/>
    <cellStyle name="style1523621812652" xfId="595" xr:uid="{00000000-0005-0000-0000-000005030000}"/>
    <cellStyle name="style1523624183654" xfId="596" xr:uid="{00000000-0005-0000-0000-000006030000}"/>
    <cellStyle name="style1523624183701" xfId="597" xr:uid="{00000000-0005-0000-0000-000007030000}"/>
    <cellStyle name="style1523624183732" xfId="598" xr:uid="{00000000-0005-0000-0000-000008030000}"/>
    <cellStyle name="style1523624183749" xfId="599" xr:uid="{00000000-0005-0000-0000-000009030000}"/>
    <cellStyle name="style1523624183790" xfId="600" xr:uid="{00000000-0005-0000-0000-00000A030000}"/>
    <cellStyle name="style1523624183821" xfId="601" xr:uid="{00000000-0005-0000-0000-00000B030000}"/>
    <cellStyle name="style1523624183852" xfId="602" xr:uid="{00000000-0005-0000-0000-00000C030000}"/>
    <cellStyle name="style1523624183899" xfId="603" xr:uid="{00000000-0005-0000-0000-00000D030000}"/>
    <cellStyle name="style1523624183930" xfId="604" xr:uid="{00000000-0005-0000-0000-00000E030000}"/>
    <cellStyle name="style1523624183962" xfId="605" xr:uid="{00000000-0005-0000-0000-00000F030000}"/>
    <cellStyle name="style1523624183993" xfId="606" xr:uid="{00000000-0005-0000-0000-000010030000}"/>
    <cellStyle name="style1523624184008" xfId="607" xr:uid="{00000000-0005-0000-0000-000011030000}"/>
    <cellStyle name="style1523624184040" xfId="608" xr:uid="{00000000-0005-0000-0000-000012030000}"/>
    <cellStyle name="style1523624184071" xfId="609" xr:uid="{00000000-0005-0000-0000-000013030000}"/>
    <cellStyle name="style1523624184086" xfId="610" xr:uid="{00000000-0005-0000-0000-000014030000}"/>
    <cellStyle name="style1523624184102" xfId="611" xr:uid="{00000000-0005-0000-0000-000015030000}"/>
    <cellStyle name="style1523624184133" xfId="612" xr:uid="{00000000-0005-0000-0000-000016030000}"/>
    <cellStyle name="style1523624184149" xfId="613" xr:uid="{00000000-0005-0000-0000-000017030000}"/>
    <cellStyle name="style1523624184196" xfId="614" xr:uid="{00000000-0005-0000-0000-000018030000}"/>
    <cellStyle name="style1523624184211" xfId="615" xr:uid="{00000000-0005-0000-0000-000019030000}"/>
    <cellStyle name="style1523624184242" xfId="616" xr:uid="{00000000-0005-0000-0000-00001A030000}"/>
    <cellStyle name="style1523624184258" xfId="617" xr:uid="{00000000-0005-0000-0000-00001B030000}"/>
    <cellStyle name="style1523624184296" xfId="618" xr:uid="{00000000-0005-0000-0000-00001C030000}"/>
    <cellStyle name="style1523624184312" xfId="619" xr:uid="{00000000-0005-0000-0000-00001D030000}"/>
    <cellStyle name="style1523624184327" xfId="620" xr:uid="{00000000-0005-0000-0000-00001E030000}"/>
    <cellStyle name="style1523624184343" xfId="621" xr:uid="{00000000-0005-0000-0000-00001F030000}"/>
    <cellStyle name="style1523624184374" xfId="622" xr:uid="{00000000-0005-0000-0000-000020030000}"/>
    <cellStyle name="style1523624184390" xfId="623" xr:uid="{00000000-0005-0000-0000-000021030000}"/>
    <cellStyle name="style1523624184405" xfId="624" xr:uid="{00000000-0005-0000-0000-000022030000}"/>
    <cellStyle name="style1523624184452" xfId="625" xr:uid="{00000000-0005-0000-0000-000023030000}"/>
    <cellStyle name="style1523624184483" xfId="626" xr:uid="{00000000-0005-0000-0000-000024030000}"/>
    <cellStyle name="style1523624184499" xfId="627" xr:uid="{00000000-0005-0000-0000-000025030000}"/>
    <cellStyle name="style1523624184530" xfId="628" xr:uid="{00000000-0005-0000-0000-000026030000}"/>
    <cellStyle name="style1523624184546" xfId="629" xr:uid="{00000000-0005-0000-0000-000027030000}"/>
    <cellStyle name="style1523624184577" xfId="630" xr:uid="{00000000-0005-0000-0000-000028030000}"/>
    <cellStyle name="style1523624184686" xfId="631" xr:uid="{00000000-0005-0000-0000-000029030000}"/>
    <cellStyle name="style1523624184702" xfId="632" xr:uid="{00000000-0005-0000-0000-00002A030000}"/>
    <cellStyle name="style1523624184733" xfId="633" xr:uid="{00000000-0005-0000-0000-00002B030000}"/>
    <cellStyle name="style1523624184764" xfId="634" xr:uid="{00000000-0005-0000-0000-00002C030000}"/>
    <cellStyle name="style1523624184765" xfId="635" xr:uid="{00000000-0005-0000-0000-00002D030000}"/>
    <cellStyle name="style1523624184834" xfId="636" xr:uid="{00000000-0005-0000-0000-00002E030000}"/>
    <cellStyle name="style1523624184849" xfId="637" xr:uid="{00000000-0005-0000-0000-00002F030000}"/>
    <cellStyle name="style1523624184896" xfId="638" xr:uid="{00000000-0005-0000-0000-000030030000}"/>
    <cellStyle name="style1523624184912" xfId="639" xr:uid="{00000000-0005-0000-0000-000031030000}"/>
    <cellStyle name="style1523624184927" xfId="640" xr:uid="{00000000-0005-0000-0000-000032030000}"/>
    <cellStyle name="style1523624184958" xfId="641" xr:uid="{00000000-0005-0000-0000-000033030000}"/>
    <cellStyle name="style1523624184990" xfId="642" xr:uid="{00000000-0005-0000-0000-000034030000}"/>
    <cellStyle name="style1523624185021" xfId="643" xr:uid="{00000000-0005-0000-0000-000035030000}"/>
    <cellStyle name="style1523624185036" xfId="644" xr:uid="{00000000-0005-0000-0000-000036030000}"/>
    <cellStyle name="style1523624185052" xfId="645" xr:uid="{00000000-0005-0000-0000-000037030000}"/>
    <cellStyle name="style1523624185099" xfId="646" xr:uid="{00000000-0005-0000-0000-000038030000}"/>
    <cellStyle name="style1523624185114" xfId="647" xr:uid="{00000000-0005-0000-0000-000039030000}"/>
    <cellStyle name="style1523624185146" xfId="648" xr:uid="{00000000-0005-0000-0000-00003A030000}"/>
    <cellStyle name="style1523624185161" xfId="649" xr:uid="{00000000-0005-0000-0000-00003B030000}"/>
    <cellStyle name="style1523624185177" xfId="650" xr:uid="{00000000-0005-0000-0000-00003C030000}"/>
    <cellStyle name="style1523624185192" xfId="651" xr:uid="{00000000-0005-0000-0000-00003D030000}"/>
    <cellStyle name="style1523624185208" xfId="652" xr:uid="{00000000-0005-0000-0000-00003E030000}"/>
    <cellStyle name="style1523624185224" xfId="653" xr:uid="{00000000-0005-0000-0000-00003F030000}"/>
    <cellStyle name="style1523624185239" xfId="654" xr:uid="{00000000-0005-0000-0000-000040030000}"/>
    <cellStyle name="style1523624185255" xfId="655" xr:uid="{00000000-0005-0000-0000-000041030000}"/>
    <cellStyle name="style1523624185309" xfId="656" xr:uid="{00000000-0005-0000-0000-000042030000}"/>
    <cellStyle name="style1523624185324" xfId="657" xr:uid="{00000000-0005-0000-0000-000043030000}"/>
    <cellStyle name="style1523624185340" xfId="658" xr:uid="{00000000-0005-0000-0000-000044030000}"/>
    <cellStyle name="style1523624185355" xfId="659" xr:uid="{00000000-0005-0000-0000-000045030000}"/>
    <cellStyle name="style1523624185372" xfId="660" xr:uid="{00000000-0005-0000-0000-000046030000}"/>
    <cellStyle name="style1523624185403" xfId="661" xr:uid="{00000000-0005-0000-0000-000047030000}"/>
    <cellStyle name="style1523624185419" xfId="662" xr:uid="{00000000-0005-0000-0000-000048030000}"/>
    <cellStyle name="style1523624185434" xfId="663" xr:uid="{00000000-0005-0000-0000-000049030000}"/>
    <cellStyle name="style1523624185451" xfId="664" xr:uid="{00000000-0005-0000-0000-00004A030000}"/>
    <cellStyle name="style1523624185482" xfId="665" xr:uid="{00000000-0005-0000-0000-00004B030000}"/>
    <cellStyle name="style1523624185529" xfId="666" xr:uid="{00000000-0005-0000-0000-00004C030000}"/>
    <cellStyle name="style1523624185545" xfId="667" xr:uid="{00000000-0005-0000-0000-00004D030000}"/>
    <cellStyle name="style1523624185560" xfId="668" xr:uid="{00000000-0005-0000-0000-00004E030000}"/>
    <cellStyle name="style1523624185654" xfId="669" xr:uid="{00000000-0005-0000-0000-00004F030000}"/>
    <cellStyle name="style1523624185685" xfId="670" xr:uid="{00000000-0005-0000-0000-000050030000}"/>
    <cellStyle name="style1523624185701" xfId="671" xr:uid="{00000000-0005-0000-0000-000051030000}"/>
    <cellStyle name="style1523877694761" xfId="672" xr:uid="{00000000-0005-0000-0000-000052030000}"/>
    <cellStyle name="style1523877694822" xfId="673" xr:uid="{00000000-0005-0000-0000-000053030000}"/>
    <cellStyle name="style1523877694862" xfId="674" xr:uid="{00000000-0005-0000-0000-000054030000}"/>
    <cellStyle name="style1523877694901" xfId="675" xr:uid="{00000000-0005-0000-0000-000055030000}"/>
    <cellStyle name="style1523877694938" xfId="676" xr:uid="{00000000-0005-0000-0000-000056030000}"/>
    <cellStyle name="style1523877694973" xfId="677" xr:uid="{00000000-0005-0000-0000-000057030000}"/>
    <cellStyle name="style1523877695009" xfId="678" xr:uid="{00000000-0005-0000-0000-000058030000}"/>
    <cellStyle name="style1523877695044" xfId="679" xr:uid="{00000000-0005-0000-0000-000059030000}"/>
    <cellStyle name="style1523877695072" xfId="680" xr:uid="{00000000-0005-0000-0000-00005A030000}"/>
    <cellStyle name="style1523877695106" xfId="681" xr:uid="{00000000-0005-0000-0000-00005B030000}"/>
    <cellStyle name="style1523877695140" xfId="682" xr:uid="{00000000-0005-0000-0000-00005C030000}"/>
    <cellStyle name="style1523877695199" xfId="683" xr:uid="{00000000-0005-0000-0000-00005D030000}"/>
    <cellStyle name="style1523877695232" xfId="684" xr:uid="{00000000-0005-0000-0000-00005E030000}"/>
    <cellStyle name="style1523877695263" xfId="685" xr:uid="{00000000-0005-0000-0000-00005F030000}"/>
    <cellStyle name="style1523877695292" xfId="686" xr:uid="{00000000-0005-0000-0000-000060030000}"/>
    <cellStyle name="style1523877695325" xfId="687" xr:uid="{00000000-0005-0000-0000-000061030000}"/>
    <cellStyle name="style1523877695354" xfId="688" xr:uid="{00000000-0005-0000-0000-000062030000}"/>
    <cellStyle name="style1523877695380" xfId="689" xr:uid="{00000000-0005-0000-0000-000063030000}"/>
    <cellStyle name="style1523877695409" xfId="690" xr:uid="{00000000-0005-0000-0000-000064030000}"/>
    <cellStyle name="style1523877695433" xfId="691" xr:uid="{00000000-0005-0000-0000-000065030000}"/>
    <cellStyle name="style1523877695462" xfId="692" xr:uid="{00000000-0005-0000-0000-000066030000}"/>
    <cellStyle name="style1523877695492" xfId="693" xr:uid="{00000000-0005-0000-0000-000067030000}"/>
    <cellStyle name="style1523877695535" xfId="694" xr:uid="{00000000-0005-0000-0000-000068030000}"/>
    <cellStyle name="style1523877695556" xfId="695" xr:uid="{00000000-0005-0000-0000-000069030000}"/>
    <cellStyle name="style1523877695582" xfId="696" xr:uid="{00000000-0005-0000-0000-00006A030000}"/>
    <cellStyle name="style1523877695607" xfId="697" xr:uid="{00000000-0005-0000-0000-00006B030000}"/>
    <cellStyle name="style1523877695661" xfId="698" xr:uid="{00000000-0005-0000-0000-00006C030000}"/>
    <cellStyle name="style1523877695688" xfId="699" xr:uid="{00000000-0005-0000-0000-00006D030000}"/>
    <cellStyle name="style1523877695716" xfId="700" xr:uid="{00000000-0005-0000-0000-00006E030000}"/>
    <cellStyle name="style1523877695743" xfId="701" xr:uid="{00000000-0005-0000-0000-00006F030000}"/>
    <cellStyle name="style1523877695771" xfId="702" xr:uid="{00000000-0005-0000-0000-000070030000}"/>
    <cellStyle name="style1523877695799" xfId="703" xr:uid="{00000000-0005-0000-0000-000071030000}"/>
    <cellStyle name="style1523877695837" xfId="704" xr:uid="{00000000-0005-0000-0000-000072030000}"/>
    <cellStyle name="style1523877695868" xfId="705" xr:uid="{00000000-0005-0000-0000-000073030000}"/>
    <cellStyle name="style1523877695897" xfId="706" xr:uid="{00000000-0005-0000-0000-000074030000}"/>
    <cellStyle name="style1523877695937" xfId="707" xr:uid="{00000000-0005-0000-0000-000075030000}"/>
    <cellStyle name="style1523877695964" xfId="708" xr:uid="{00000000-0005-0000-0000-000076030000}"/>
    <cellStyle name="style1523877695998" xfId="709" xr:uid="{00000000-0005-0000-0000-000077030000}"/>
    <cellStyle name="style1523877696063" xfId="710" xr:uid="{00000000-0005-0000-0000-000078030000}"/>
    <cellStyle name="style1523877696084" xfId="711" xr:uid="{00000000-0005-0000-0000-000079030000}"/>
    <cellStyle name="style1523877696149" xfId="712" xr:uid="{00000000-0005-0000-0000-00007A030000}"/>
    <cellStyle name="style1523877696173" xfId="713" xr:uid="{00000000-0005-0000-0000-00007B030000}"/>
    <cellStyle name="style1523877696198" xfId="714" xr:uid="{00000000-0005-0000-0000-00007C030000}"/>
    <cellStyle name="style1523877696229" xfId="715" xr:uid="{00000000-0005-0000-0000-00007D030000}"/>
    <cellStyle name="style1523877696251" xfId="716" xr:uid="{00000000-0005-0000-0000-00007E030000}"/>
    <cellStyle name="style1523877696290" xfId="717" xr:uid="{00000000-0005-0000-0000-00007F030000}"/>
    <cellStyle name="style1523877696311" xfId="718" xr:uid="{00000000-0005-0000-0000-000080030000}"/>
    <cellStyle name="style1523877696388" xfId="719" xr:uid="{00000000-0005-0000-0000-000081030000}"/>
    <cellStyle name="style1523877696416" xfId="720" xr:uid="{00000000-0005-0000-0000-000082030000}"/>
    <cellStyle name="style1523877696439" xfId="721" xr:uid="{00000000-0005-0000-0000-000083030000}"/>
    <cellStyle name="style1523877696460" xfId="722" xr:uid="{00000000-0005-0000-0000-000084030000}"/>
    <cellStyle name="style1523877696488" xfId="723" xr:uid="{00000000-0005-0000-0000-000085030000}"/>
    <cellStyle name="style1523877696508" xfId="724" xr:uid="{00000000-0005-0000-0000-000086030000}"/>
    <cellStyle name="style1523877696533" xfId="725" xr:uid="{00000000-0005-0000-0000-000087030000}"/>
    <cellStyle name="style1523877696552" xfId="726" xr:uid="{00000000-0005-0000-0000-000088030000}"/>
    <cellStyle name="style1523877696581" xfId="727" xr:uid="{00000000-0005-0000-0000-000089030000}"/>
    <cellStyle name="style1523877696610" xfId="728" xr:uid="{00000000-0005-0000-0000-00008A030000}"/>
    <cellStyle name="style1523877696634" xfId="729" xr:uid="{00000000-0005-0000-0000-00008B030000}"/>
    <cellStyle name="style1523877696655" xfId="730" xr:uid="{00000000-0005-0000-0000-00008C030000}"/>
    <cellStyle name="style1523877696673" xfId="731" xr:uid="{00000000-0005-0000-0000-00008D030000}"/>
    <cellStyle name="style1523877696697" xfId="732" xr:uid="{00000000-0005-0000-0000-00008E030000}"/>
    <cellStyle name="style1523877696750" xfId="733" xr:uid="{00000000-0005-0000-0000-00008F030000}"/>
    <cellStyle name="style1523877696777" xfId="734" xr:uid="{00000000-0005-0000-0000-000090030000}"/>
    <cellStyle name="style1523877696798" xfId="735" xr:uid="{00000000-0005-0000-0000-000091030000}"/>
    <cellStyle name="style1523877696819" xfId="736" xr:uid="{00000000-0005-0000-0000-000092030000}"/>
    <cellStyle name="style1523877696841" xfId="737" xr:uid="{00000000-0005-0000-0000-000093030000}"/>
    <cellStyle name="style1523877696874" xfId="738" xr:uid="{00000000-0005-0000-0000-000094030000}"/>
    <cellStyle name="style1523877696897" xfId="739" xr:uid="{00000000-0005-0000-0000-000095030000}"/>
    <cellStyle name="style1523877696920" xfId="740" xr:uid="{00000000-0005-0000-0000-000096030000}"/>
    <cellStyle name="style1523877696941" xfId="741" xr:uid="{00000000-0005-0000-0000-000097030000}"/>
    <cellStyle name="style1523877696984" xfId="742" xr:uid="{00000000-0005-0000-0000-000098030000}"/>
    <cellStyle name="style1523877697007" xfId="743" xr:uid="{00000000-0005-0000-0000-000099030000}"/>
    <cellStyle name="style1523877697029" xfId="744" xr:uid="{00000000-0005-0000-0000-00009A030000}"/>
    <cellStyle name="style1523877697131" xfId="745" xr:uid="{00000000-0005-0000-0000-00009B030000}"/>
    <cellStyle name="style1523877697172" xfId="746" xr:uid="{00000000-0005-0000-0000-00009C030000}"/>
    <cellStyle name="style1523877697192" xfId="747" xr:uid="{00000000-0005-0000-0000-00009D030000}"/>
    <cellStyle name="style1523878395527" xfId="748" xr:uid="{00000000-0005-0000-0000-00009E030000}"/>
    <cellStyle name="style1523878395547" xfId="749" xr:uid="{00000000-0005-0000-0000-00009F030000}"/>
    <cellStyle name="style1523878395567" xfId="750" xr:uid="{00000000-0005-0000-0000-0000A0030000}"/>
    <cellStyle name="style1523878395597" xfId="751" xr:uid="{00000000-0005-0000-0000-0000A1030000}"/>
    <cellStyle name="style1523878395617" xfId="752" xr:uid="{00000000-0005-0000-0000-0000A2030000}"/>
    <cellStyle name="style1523878395637" xfId="753" xr:uid="{00000000-0005-0000-0000-0000A3030000}"/>
    <cellStyle name="style1523878395657" xfId="754" xr:uid="{00000000-0005-0000-0000-0000A4030000}"/>
    <cellStyle name="style1523878395687" xfId="755" xr:uid="{00000000-0005-0000-0000-0000A5030000}"/>
    <cellStyle name="style1523878395707" xfId="756" xr:uid="{00000000-0005-0000-0000-0000A6030000}"/>
    <cellStyle name="style1523878395727" xfId="757" xr:uid="{00000000-0005-0000-0000-0000A7030000}"/>
    <cellStyle name="style1523878395747" xfId="758" xr:uid="{00000000-0005-0000-0000-0000A8030000}"/>
    <cellStyle name="style1523878395767" xfId="759" xr:uid="{00000000-0005-0000-0000-0000A9030000}"/>
    <cellStyle name="style1523878395797" xfId="760" xr:uid="{00000000-0005-0000-0000-0000AA030000}"/>
    <cellStyle name="style1523878395817" xfId="761" xr:uid="{00000000-0005-0000-0000-0000AB030000}"/>
    <cellStyle name="style1523878395837" xfId="762" xr:uid="{00000000-0005-0000-0000-0000AC030000}"/>
    <cellStyle name="style1523878395857" xfId="763" xr:uid="{00000000-0005-0000-0000-0000AD030000}"/>
    <cellStyle name="style1523878395877" xfId="764" xr:uid="{00000000-0005-0000-0000-0000AE030000}"/>
    <cellStyle name="style1523878395897" xfId="765" xr:uid="{00000000-0005-0000-0000-0000AF030000}"/>
    <cellStyle name="style1523878395917" xfId="766" xr:uid="{00000000-0005-0000-0000-0000B0030000}"/>
    <cellStyle name="style1523878395927" xfId="767" xr:uid="{00000000-0005-0000-0000-0000B1030000}"/>
    <cellStyle name="style1523878395977" xfId="768" xr:uid="{00000000-0005-0000-0000-0000B2030000}"/>
    <cellStyle name="style1523878395990" xfId="769" xr:uid="{00000000-0005-0000-0000-0000B3030000}"/>
    <cellStyle name="style1523878396029" xfId="770" xr:uid="{00000000-0005-0000-0000-0000B4030000}"/>
    <cellStyle name="style1523878396049" xfId="771" xr:uid="{00000000-0005-0000-0000-0000B5030000}"/>
    <cellStyle name="style1523878396059" xfId="772" xr:uid="{00000000-0005-0000-0000-0000B6030000}"/>
    <cellStyle name="style1523878396079" xfId="773" xr:uid="{00000000-0005-0000-0000-0000B7030000}"/>
    <cellStyle name="style1523878396099" xfId="774" xr:uid="{00000000-0005-0000-0000-0000B8030000}"/>
    <cellStyle name="style1523878396119" xfId="775" xr:uid="{00000000-0005-0000-0000-0000B9030000}"/>
    <cellStyle name="style1523878396139" xfId="776" xr:uid="{00000000-0005-0000-0000-0000BA030000}"/>
    <cellStyle name="style1523878396169" xfId="777" xr:uid="{00000000-0005-0000-0000-0000BB030000}"/>
    <cellStyle name="style1523878396189" xfId="778" xr:uid="{00000000-0005-0000-0000-0000BC030000}"/>
    <cellStyle name="style1523878396209" xfId="779" xr:uid="{00000000-0005-0000-0000-0000BD030000}"/>
    <cellStyle name="style1523878396229" xfId="780" xr:uid="{00000000-0005-0000-0000-0000BE030000}"/>
    <cellStyle name="style1523878396259" xfId="781" xr:uid="{00000000-0005-0000-0000-0000BF030000}"/>
    <cellStyle name="style1523878396279" xfId="782" xr:uid="{00000000-0005-0000-0000-0000C0030000}"/>
    <cellStyle name="style1523878396319" xfId="783" xr:uid="{00000000-0005-0000-0000-0000C1030000}"/>
    <cellStyle name="style1523878396339" xfId="784" xr:uid="{00000000-0005-0000-0000-0000C2030000}"/>
    <cellStyle name="style1523878396429" xfId="785" xr:uid="{00000000-0005-0000-0000-0000C3030000}"/>
    <cellStyle name="style1523878396459" xfId="786" xr:uid="{00000000-0005-0000-0000-0000C4030000}"/>
    <cellStyle name="style1523878396479" xfId="787" xr:uid="{00000000-0005-0000-0000-0000C5030000}"/>
    <cellStyle name="style1523878396519" xfId="788" xr:uid="{00000000-0005-0000-0000-0000C6030000}"/>
    <cellStyle name="style1523878396549" xfId="789" xr:uid="{00000000-0005-0000-0000-0000C7030000}"/>
    <cellStyle name="style1523878396569" xfId="790" xr:uid="{00000000-0005-0000-0000-0000C8030000}"/>
    <cellStyle name="style1523878396589" xfId="791" xr:uid="{00000000-0005-0000-0000-0000C9030000}"/>
    <cellStyle name="style1523878396609" xfId="792" xr:uid="{00000000-0005-0000-0000-0000CA030000}"/>
    <cellStyle name="style1523878396639" xfId="793" xr:uid="{00000000-0005-0000-0000-0000CB030000}"/>
    <cellStyle name="style1523878396659" xfId="794" xr:uid="{00000000-0005-0000-0000-0000CC030000}"/>
    <cellStyle name="style1523878396699" xfId="795" xr:uid="{00000000-0005-0000-0000-0000CD030000}"/>
    <cellStyle name="style1523878396719" xfId="796" xr:uid="{00000000-0005-0000-0000-0000CE030000}"/>
    <cellStyle name="style1523878396739" xfId="797" xr:uid="{00000000-0005-0000-0000-0000CF030000}"/>
    <cellStyle name="style1523878396759" xfId="798" xr:uid="{00000000-0005-0000-0000-0000D0030000}"/>
    <cellStyle name="style1523878396809" xfId="799" xr:uid="{00000000-0005-0000-0000-0000D1030000}"/>
    <cellStyle name="style1523878396819" xfId="800" xr:uid="{00000000-0005-0000-0000-0000D2030000}"/>
    <cellStyle name="style1523878396839" xfId="801" xr:uid="{00000000-0005-0000-0000-0000D3030000}"/>
    <cellStyle name="style1523878396859" xfId="802" xr:uid="{00000000-0005-0000-0000-0000D4030000}"/>
    <cellStyle name="style1523878396879" xfId="803" xr:uid="{00000000-0005-0000-0000-0000D5030000}"/>
    <cellStyle name="style1523878396899" xfId="804" xr:uid="{00000000-0005-0000-0000-0000D6030000}"/>
    <cellStyle name="style1523878396919" xfId="805" xr:uid="{00000000-0005-0000-0000-0000D7030000}"/>
    <cellStyle name="style1523878396929" xfId="806" xr:uid="{00000000-0005-0000-0000-0000D8030000}"/>
    <cellStyle name="style1523878396949" xfId="807" xr:uid="{00000000-0005-0000-0000-0000D9030000}"/>
    <cellStyle name="style1523878396969" xfId="808" xr:uid="{00000000-0005-0000-0000-0000DA030000}"/>
    <cellStyle name="style1523878396989" xfId="809" xr:uid="{00000000-0005-0000-0000-0000DB030000}"/>
    <cellStyle name="style1523878397009" xfId="810" xr:uid="{00000000-0005-0000-0000-0000DC030000}"/>
    <cellStyle name="style1523878397019" xfId="811" xr:uid="{00000000-0005-0000-0000-0000DD030000}"/>
    <cellStyle name="style1523878397039" xfId="812" xr:uid="{00000000-0005-0000-0000-0000DE030000}"/>
    <cellStyle name="style1523878397059" xfId="813" xr:uid="{00000000-0005-0000-0000-0000DF030000}"/>
    <cellStyle name="style1523878397079" xfId="814" xr:uid="{00000000-0005-0000-0000-0000E0030000}"/>
    <cellStyle name="style1523878397086" xfId="815" xr:uid="{00000000-0005-0000-0000-0000E1030000}"/>
    <cellStyle name="style1523878397104" xfId="816" xr:uid="{00000000-0005-0000-0000-0000E2030000}"/>
    <cellStyle name="style1523878397121" xfId="817" xr:uid="{00000000-0005-0000-0000-0000E3030000}"/>
    <cellStyle name="style1523878397198" xfId="818" xr:uid="{00000000-0005-0000-0000-0000E4030000}"/>
    <cellStyle name="style1523878397200" xfId="819" xr:uid="{00000000-0005-0000-0000-0000E5030000}"/>
    <cellStyle name="style1523878397230" xfId="820" xr:uid="{00000000-0005-0000-0000-0000E6030000}"/>
    <cellStyle name="style1523878397290" xfId="821" xr:uid="{00000000-0005-0000-0000-0000E7030000}"/>
    <cellStyle name="style1523878397320" xfId="822" xr:uid="{00000000-0005-0000-0000-0000E8030000}"/>
    <cellStyle name="style1523878397340" xfId="823" xr:uid="{00000000-0005-0000-0000-0000E9030000}"/>
    <cellStyle name="style1523878531035" xfId="824" xr:uid="{00000000-0005-0000-0000-0000EA030000}"/>
    <cellStyle name="style1523878531075" xfId="825" xr:uid="{00000000-0005-0000-0000-0000EB030000}"/>
    <cellStyle name="style1523878531115" xfId="826" xr:uid="{00000000-0005-0000-0000-0000EC030000}"/>
    <cellStyle name="style1523878531145" xfId="827" xr:uid="{00000000-0005-0000-0000-0000ED030000}"/>
    <cellStyle name="style1523878531175" xfId="828" xr:uid="{00000000-0005-0000-0000-0000EE030000}"/>
    <cellStyle name="style1523878531195" xfId="829" xr:uid="{00000000-0005-0000-0000-0000EF030000}"/>
    <cellStyle name="style1523878531225" xfId="830" xr:uid="{00000000-0005-0000-0000-0000F0030000}"/>
    <cellStyle name="style1523878531255" xfId="831" xr:uid="{00000000-0005-0000-0000-0000F1030000}"/>
    <cellStyle name="style1523878531285" xfId="832" xr:uid="{00000000-0005-0000-0000-0000F2030000}"/>
    <cellStyle name="style1523878531335" xfId="833" xr:uid="{00000000-0005-0000-0000-0000F3030000}"/>
    <cellStyle name="style1523878531365" xfId="834" xr:uid="{00000000-0005-0000-0000-0000F4030000}"/>
    <cellStyle name="style1523878531385" xfId="835" xr:uid="{00000000-0005-0000-0000-0000F5030000}"/>
    <cellStyle name="style1523878531415" xfId="836" xr:uid="{00000000-0005-0000-0000-0000F6030000}"/>
    <cellStyle name="style1523878531445" xfId="837" xr:uid="{00000000-0005-0000-0000-0000F7030000}"/>
    <cellStyle name="style1523878531475" xfId="838" xr:uid="{00000000-0005-0000-0000-0000F8030000}"/>
    <cellStyle name="style1523878531495" xfId="839" xr:uid="{00000000-0005-0000-0000-0000F9030000}"/>
    <cellStyle name="style1523878531525" xfId="840" xr:uid="{00000000-0005-0000-0000-0000FA030000}"/>
    <cellStyle name="style1523878531545" xfId="841" xr:uid="{00000000-0005-0000-0000-0000FB030000}"/>
    <cellStyle name="style1523878531565" xfId="842" xr:uid="{00000000-0005-0000-0000-0000FC030000}"/>
    <cellStyle name="style1523878531585" xfId="843" xr:uid="{00000000-0005-0000-0000-0000FD030000}"/>
    <cellStyle name="style1523878531615" xfId="844" xr:uid="{00000000-0005-0000-0000-0000FE030000}"/>
    <cellStyle name="style1523878531635" xfId="845" xr:uid="{00000000-0005-0000-0000-0000FF030000}"/>
    <cellStyle name="style1523878531705" xfId="846" xr:uid="{00000000-0005-0000-0000-000000040000}"/>
    <cellStyle name="style1523878531725" xfId="847" xr:uid="{00000000-0005-0000-0000-000001040000}"/>
    <cellStyle name="style1523878531745" xfId="848" xr:uid="{00000000-0005-0000-0000-000002040000}"/>
    <cellStyle name="style1523878531755" xfId="849" xr:uid="{00000000-0005-0000-0000-000003040000}"/>
    <cellStyle name="style1523878531785" xfId="850" xr:uid="{00000000-0005-0000-0000-000004040000}"/>
    <cellStyle name="style1523878531805" xfId="851" xr:uid="{00000000-0005-0000-0000-000005040000}"/>
    <cellStyle name="style1523878531835" xfId="852" xr:uid="{00000000-0005-0000-0000-000006040000}"/>
    <cellStyle name="style1523878531855" xfId="853" xr:uid="{00000000-0005-0000-0000-000007040000}"/>
    <cellStyle name="style1523878531875" xfId="854" xr:uid="{00000000-0005-0000-0000-000008040000}"/>
    <cellStyle name="style1523878531905" xfId="855" xr:uid="{00000000-0005-0000-0000-000009040000}"/>
    <cellStyle name="style1523878531935" xfId="856" xr:uid="{00000000-0005-0000-0000-00000A040000}"/>
    <cellStyle name="style1523878531955" xfId="857" xr:uid="{00000000-0005-0000-0000-00000B040000}"/>
    <cellStyle name="style1523878532006" xfId="858" xr:uid="{00000000-0005-0000-0000-00000C040000}"/>
    <cellStyle name="style1523878532086" xfId="859" xr:uid="{00000000-0005-0000-0000-00000D040000}"/>
    <cellStyle name="style1523878532116" xfId="860" xr:uid="{00000000-0005-0000-0000-00000E040000}"/>
    <cellStyle name="style1523878532146" xfId="861" xr:uid="{00000000-0005-0000-0000-00000F040000}"/>
    <cellStyle name="style1523878532176" xfId="862" xr:uid="{00000000-0005-0000-0000-000010040000}"/>
    <cellStyle name="style1523878532196" xfId="863" xr:uid="{00000000-0005-0000-0000-000011040000}"/>
    <cellStyle name="style1523878532267" xfId="864" xr:uid="{00000000-0005-0000-0000-000012040000}"/>
    <cellStyle name="style1523878532284" xfId="865" xr:uid="{00000000-0005-0000-0000-000013040000}"/>
    <cellStyle name="style1523878532304" xfId="866" xr:uid="{00000000-0005-0000-0000-000014040000}"/>
    <cellStyle name="style1523878532344" xfId="867" xr:uid="{00000000-0005-0000-0000-000015040000}"/>
    <cellStyle name="style1523878532364" xfId="868" xr:uid="{00000000-0005-0000-0000-000016040000}"/>
    <cellStyle name="style1523878532404" xfId="869" xr:uid="{00000000-0005-0000-0000-000017040000}"/>
    <cellStyle name="style1523878532424" xfId="870" xr:uid="{00000000-0005-0000-0000-000018040000}"/>
    <cellStyle name="style1523878532464" xfId="871" xr:uid="{00000000-0005-0000-0000-000019040000}"/>
    <cellStyle name="style1523878532484" xfId="872" xr:uid="{00000000-0005-0000-0000-00001A040000}"/>
    <cellStyle name="style1523878532504" xfId="873" xr:uid="{00000000-0005-0000-0000-00001B040000}"/>
    <cellStyle name="style1523878532535" xfId="874" xr:uid="{00000000-0005-0000-0000-00001C040000}"/>
    <cellStyle name="style1523878532576" xfId="875" xr:uid="{00000000-0005-0000-0000-00001D040000}"/>
    <cellStyle name="style1523878532596" xfId="876" xr:uid="{00000000-0005-0000-0000-00001E040000}"/>
    <cellStyle name="style1523878532616" xfId="877" xr:uid="{00000000-0005-0000-0000-00001F040000}"/>
    <cellStyle name="style1523878532626" xfId="878" xr:uid="{00000000-0005-0000-0000-000020040000}"/>
    <cellStyle name="style1523878532656" xfId="879" xr:uid="{00000000-0005-0000-0000-000021040000}"/>
    <cellStyle name="style1523878532676" xfId="880" xr:uid="{00000000-0005-0000-0000-000022040000}"/>
    <cellStyle name="style1523878532696" xfId="881" xr:uid="{00000000-0005-0000-0000-000023040000}"/>
    <cellStyle name="style1523878532716" xfId="882" xr:uid="{00000000-0005-0000-0000-000024040000}"/>
    <cellStyle name="style1523878532726" xfId="883" xr:uid="{00000000-0005-0000-0000-000025040000}"/>
    <cellStyle name="style1523878532746" xfId="884" xr:uid="{00000000-0005-0000-0000-000026040000}"/>
    <cellStyle name="style1523878532766" xfId="885" xr:uid="{00000000-0005-0000-0000-000027040000}"/>
    <cellStyle name="style1523878532816" xfId="886" xr:uid="{00000000-0005-0000-0000-000028040000}"/>
    <cellStyle name="style1523878532836" xfId="887" xr:uid="{00000000-0005-0000-0000-000029040000}"/>
    <cellStyle name="style1523878532856" xfId="888" xr:uid="{00000000-0005-0000-0000-00002A040000}"/>
    <cellStyle name="style1523878532866" xfId="889" xr:uid="{00000000-0005-0000-0000-00002B040000}"/>
    <cellStyle name="style1523878532896" xfId="890" xr:uid="{00000000-0005-0000-0000-00002C040000}"/>
    <cellStyle name="style1523878532916" xfId="891" xr:uid="{00000000-0005-0000-0000-00002D040000}"/>
    <cellStyle name="style1523878532936" xfId="892" xr:uid="{00000000-0005-0000-0000-00002E040000}"/>
    <cellStyle name="style1523878532956" xfId="893" xr:uid="{00000000-0005-0000-0000-00002F040000}"/>
    <cellStyle name="style1523878532996" xfId="894" xr:uid="{00000000-0005-0000-0000-000030040000}"/>
    <cellStyle name="style1523878533006" xfId="895" xr:uid="{00000000-0005-0000-0000-000031040000}"/>
    <cellStyle name="style1523878533056" xfId="896" xr:uid="{00000000-0005-0000-0000-000032040000}"/>
    <cellStyle name="style1523878533116" xfId="897" xr:uid="{00000000-0005-0000-0000-000033040000}"/>
    <cellStyle name="style1523878533146" xfId="898" xr:uid="{00000000-0005-0000-0000-000034040000}"/>
    <cellStyle name="style1523878533166" xfId="899" xr:uid="{00000000-0005-0000-0000-000035040000}"/>
    <cellStyle name="style1523878932254" xfId="900" xr:uid="{00000000-0005-0000-0000-000036040000}"/>
    <cellStyle name="style1523878932304" xfId="901" xr:uid="{00000000-0005-0000-0000-000037040000}"/>
    <cellStyle name="style1523878932334" xfId="902" xr:uid="{00000000-0005-0000-0000-000038040000}"/>
    <cellStyle name="style1523878932364" xfId="903" xr:uid="{00000000-0005-0000-0000-000039040000}"/>
    <cellStyle name="style1523878932394" xfId="904" xr:uid="{00000000-0005-0000-0000-00003A040000}"/>
    <cellStyle name="style1523878932434" xfId="905" xr:uid="{00000000-0005-0000-0000-00003B040000}"/>
    <cellStyle name="style1523878932464" xfId="906" xr:uid="{00000000-0005-0000-0000-00003C040000}"/>
    <cellStyle name="style1523878932494" xfId="907" xr:uid="{00000000-0005-0000-0000-00003D040000}"/>
    <cellStyle name="style1523878932524" xfId="908" xr:uid="{00000000-0005-0000-0000-00003E040000}"/>
    <cellStyle name="style1523878932544" xfId="909" xr:uid="{00000000-0005-0000-0000-00003F040000}"/>
    <cellStyle name="style1523878932574" xfId="910" xr:uid="{00000000-0005-0000-0000-000040040000}"/>
    <cellStyle name="style1523878932604" xfId="911" xr:uid="{00000000-0005-0000-0000-000041040000}"/>
    <cellStyle name="style1523878932654" xfId="912" xr:uid="{00000000-0005-0000-0000-000042040000}"/>
    <cellStyle name="style1523878932684" xfId="913" xr:uid="{00000000-0005-0000-0000-000043040000}"/>
    <cellStyle name="style1523878932704" xfId="914" xr:uid="{00000000-0005-0000-0000-000044040000}"/>
    <cellStyle name="style1523878932724" xfId="915" xr:uid="{00000000-0005-0000-0000-000045040000}"/>
    <cellStyle name="style1523878932754" xfId="916" xr:uid="{00000000-0005-0000-0000-000046040000}"/>
    <cellStyle name="style1523878932774" xfId="917" xr:uid="{00000000-0005-0000-0000-000047040000}"/>
    <cellStyle name="style1523878932794" xfId="918" xr:uid="{00000000-0005-0000-0000-000048040000}"/>
    <cellStyle name="style1523878932814" xfId="919" xr:uid="{00000000-0005-0000-0000-000049040000}"/>
    <cellStyle name="style1523878932844" xfId="920" xr:uid="{00000000-0005-0000-0000-00004A040000}"/>
    <cellStyle name="style1523878932864" xfId="921" xr:uid="{00000000-0005-0000-0000-00004B040000}"/>
    <cellStyle name="style1523878932904" xfId="922" xr:uid="{00000000-0005-0000-0000-00004C040000}"/>
    <cellStyle name="style1523878932924" xfId="923" xr:uid="{00000000-0005-0000-0000-00004D040000}"/>
    <cellStyle name="style1523878932944" xfId="924" xr:uid="{00000000-0005-0000-0000-00004E040000}"/>
    <cellStyle name="style1523878932964" xfId="925" xr:uid="{00000000-0005-0000-0000-00004F040000}"/>
    <cellStyle name="style1523878932984" xfId="926" xr:uid="{00000000-0005-0000-0000-000050040000}"/>
    <cellStyle name="style1523878933004" xfId="927" xr:uid="{00000000-0005-0000-0000-000051040000}"/>
    <cellStyle name="style1523878933054" xfId="928" xr:uid="{00000000-0005-0000-0000-000052040000}"/>
    <cellStyle name="style1523878933084" xfId="929" xr:uid="{00000000-0005-0000-0000-000053040000}"/>
    <cellStyle name="style1523878933104" xfId="930" xr:uid="{00000000-0005-0000-0000-000054040000}"/>
    <cellStyle name="style1523878933134" xfId="931" xr:uid="{00000000-0005-0000-0000-000055040000}"/>
    <cellStyle name="style1523878933164" xfId="932" xr:uid="{00000000-0005-0000-0000-000056040000}"/>
    <cellStyle name="style1523878933184" xfId="933" xr:uid="{00000000-0005-0000-0000-000057040000}"/>
    <cellStyle name="style1523878933214" xfId="934" xr:uid="{00000000-0005-0000-0000-000058040000}"/>
    <cellStyle name="style1523878933294" xfId="935" xr:uid="{00000000-0005-0000-0000-000059040000}"/>
    <cellStyle name="style1523878933314" xfId="936" xr:uid="{00000000-0005-0000-0000-00005A040000}"/>
    <cellStyle name="style1523878933344" xfId="937" xr:uid="{00000000-0005-0000-0000-00005B040000}"/>
    <cellStyle name="style1523878933384" xfId="938" xr:uid="{00000000-0005-0000-0000-00005C040000}"/>
    <cellStyle name="style1523878933415" xfId="939" xr:uid="{00000000-0005-0000-0000-00005D040000}"/>
    <cellStyle name="style1523878933486" xfId="940" xr:uid="{00000000-0005-0000-0000-00005E040000}"/>
    <cellStyle name="style1523878933506" xfId="941" xr:uid="{00000000-0005-0000-0000-00005F040000}"/>
    <cellStyle name="style1523878933526" xfId="942" xr:uid="{00000000-0005-0000-0000-000060040000}"/>
    <cellStyle name="style1523878933547" xfId="943" xr:uid="{00000000-0005-0000-0000-000061040000}"/>
    <cellStyle name="style1523878933559" xfId="944" xr:uid="{00000000-0005-0000-0000-000062040000}"/>
    <cellStyle name="style1523878933615" xfId="945" xr:uid="{00000000-0005-0000-0000-000063040000}"/>
    <cellStyle name="style1523878933625" xfId="946" xr:uid="{00000000-0005-0000-0000-000064040000}"/>
    <cellStyle name="style1523878933660" xfId="947" xr:uid="{00000000-0005-0000-0000-000065040000}"/>
    <cellStyle name="style1523878933698" xfId="948" xr:uid="{00000000-0005-0000-0000-000066040000}"/>
    <cellStyle name="style1523878933738" xfId="949" xr:uid="{00000000-0005-0000-0000-000067040000}"/>
    <cellStyle name="style1523878933758" xfId="950" xr:uid="{00000000-0005-0000-0000-000068040000}"/>
    <cellStyle name="style1523878933788" xfId="951" xr:uid="{00000000-0005-0000-0000-000069040000}"/>
    <cellStyle name="style1523878933798" xfId="952" xr:uid="{00000000-0005-0000-0000-00006A040000}"/>
    <cellStyle name="style1523878933818" xfId="953" xr:uid="{00000000-0005-0000-0000-00006B040000}"/>
    <cellStyle name="style1523878933838" xfId="954" xr:uid="{00000000-0005-0000-0000-00006C040000}"/>
    <cellStyle name="style1523878933858" xfId="955" xr:uid="{00000000-0005-0000-0000-00006D040000}"/>
    <cellStyle name="style1523878933888" xfId="956" xr:uid="{00000000-0005-0000-0000-00006E040000}"/>
    <cellStyle name="style1523878933898" xfId="957" xr:uid="{00000000-0005-0000-0000-00006F040000}"/>
    <cellStyle name="style1523878933918" xfId="958" xr:uid="{00000000-0005-0000-0000-000070040000}"/>
    <cellStyle name="style1523878933938" xfId="959" xr:uid="{00000000-0005-0000-0000-000071040000}"/>
    <cellStyle name="style1523878933958" xfId="960" xr:uid="{00000000-0005-0000-0000-000072040000}"/>
    <cellStyle name="style1523878933978" xfId="961" xr:uid="{00000000-0005-0000-0000-000073040000}"/>
    <cellStyle name="style1523878933998" xfId="962" xr:uid="{00000000-0005-0000-0000-000074040000}"/>
    <cellStyle name="style1523878934018" xfId="963" xr:uid="{00000000-0005-0000-0000-000075040000}"/>
    <cellStyle name="style1523878934038" xfId="964" xr:uid="{00000000-0005-0000-0000-000076040000}"/>
    <cellStyle name="style1523878934078" xfId="965" xr:uid="{00000000-0005-0000-0000-000077040000}"/>
    <cellStyle name="style1523878934108" xfId="966" xr:uid="{00000000-0005-0000-0000-000078040000}"/>
    <cellStyle name="style1523878934115" xfId="967" xr:uid="{00000000-0005-0000-0000-000079040000}"/>
    <cellStyle name="style1523878934148" xfId="968" xr:uid="{00000000-0005-0000-0000-00007A040000}"/>
    <cellStyle name="style1523878934168" xfId="969" xr:uid="{00000000-0005-0000-0000-00007B040000}"/>
    <cellStyle name="style1523878934198" xfId="970" xr:uid="{00000000-0005-0000-0000-00007C040000}"/>
    <cellStyle name="style1523878934218" xfId="971" xr:uid="{00000000-0005-0000-0000-00007D040000}"/>
    <cellStyle name="style1523878934238" xfId="972" xr:uid="{00000000-0005-0000-0000-00007E040000}"/>
    <cellStyle name="style1523878934328" xfId="973" xr:uid="{00000000-0005-0000-0000-00007F040000}"/>
    <cellStyle name="style1523878934358" xfId="974" xr:uid="{00000000-0005-0000-0000-000080040000}"/>
    <cellStyle name="style1523878934378" xfId="975" xr:uid="{00000000-0005-0000-0000-000081040000}"/>
    <cellStyle name="style1523881083270" xfId="976" xr:uid="{00000000-0005-0000-0000-000082040000}"/>
    <cellStyle name="style1523881083290" xfId="977" xr:uid="{00000000-0005-0000-0000-000083040000}"/>
    <cellStyle name="style1523881083320" xfId="978" xr:uid="{00000000-0005-0000-0000-000084040000}"/>
    <cellStyle name="style1523881083340" xfId="979" xr:uid="{00000000-0005-0000-0000-000085040000}"/>
    <cellStyle name="style1523881083360" xfId="980" xr:uid="{00000000-0005-0000-0000-000086040000}"/>
    <cellStyle name="style1523881083380" xfId="981" xr:uid="{00000000-0005-0000-0000-000087040000}"/>
    <cellStyle name="style1523881083400" xfId="982" xr:uid="{00000000-0005-0000-0000-000088040000}"/>
    <cellStyle name="style1523881083420" xfId="983" xr:uid="{00000000-0005-0000-0000-000089040000}"/>
    <cellStyle name="style1523881083447" xfId="984" xr:uid="{00000000-0005-0000-0000-00008A040000}"/>
    <cellStyle name="style1523881083467" xfId="985" xr:uid="{00000000-0005-0000-0000-00008B040000}"/>
    <cellStyle name="style1523881083487" xfId="986" xr:uid="{00000000-0005-0000-0000-00008C040000}"/>
    <cellStyle name="style1523881083517" xfId="987" xr:uid="{00000000-0005-0000-0000-00008D040000}"/>
    <cellStyle name="style1523881083537" xfId="988" xr:uid="{00000000-0005-0000-0000-00008E040000}"/>
    <cellStyle name="style1523881083557" xfId="989" xr:uid="{00000000-0005-0000-0000-00008F040000}"/>
    <cellStyle name="style1523881083577" xfId="990" xr:uid="{00000000-0005-0000-0000-000090040000}"/>
    <cellStyle name="style1523881083587" xfId="991" xr:uid="{00000000-0005-0000-0000-000091040000}"/>
    <cellStyle name="style1523881083607" xfId="992" xr:uid="{00000000-0005-0000-0000-000092040000}"/>
    <cellStyle name="style1523881083627" xfId="993" xr:uid="{00000000-0005-0000-0000-000093040000}"/>
    <cellStyle name="style1523881083647" xfId="994" xr:uid="{00000000-0005-0000-0000-000094040000}"/>
    <cellStyle name="style1523881083651" xfId="995" xr:uid="{00000000-0005-0000-0000-000095040000}"/>
    <cellStyle name="style1523881083672" xfId="996" xr:uid="{00000000-0005-0000-0000-000096040000}"/>
    <cellStyle name="style1523881083709" xfId="997" xr:uid="{00000000-0005-0000-0000-000097040000}"/>
    <cellStyle name="style1523881083729" xfId="998" xr:uid="{00000000-0005-0000-0000-000098040000}"/>
    <cellStyle name="style1523881083749" xfId="999" xr:uid="{00000000-0005-0000-0000-000099040000}"/>
    <cellStyle name="style1523881083759" xfId="1000" xr:uid="{00000000-0005-0000-0000-00009A040000}"/>
    <cellStyle name="style1523881083809" xfId="1001" xr:uid="{00000000-0005-0000-0000-00009B040000}"/>
    <cellStyle name="style1523881083829" xfId="1002" xr:uid="{00000000-0005-0000-0000-00009C040000}"/>
    <cellStyle name="style1523881083831" xfId="1003" xr:uid="{00000000-0005-0000-0000-00009D040000}"/>
    <cellStyle name="style1523881083852" xfId="1004" xr:uid="{00000000-0005-0000-0000-00009E040000}"/>
    <cellStyle name="style1523881083886" xfId="1005" xr:uid="{00000000-0005-0000-0000-00009F040000}"/>
    <cellStyle name="style1523881083906" xfId="1006" xr:uid="{00000000-0005-0000-0000-0000A0040000}"/>
    <cellStyle name="style1523881083926" xfId="1007" xr:uid="{00000000-0005-0000-0000-0000A1040000}"/>
    <cellStyle name="style1523881083964" xfId="1008" xr:uid="{00000000-0005-0000-0000-0000A2040000}"/>
    <cellStyle name="style1523881083984" xfId="1009" xr:uid="{00000000-0005-0000-0000-0000A3040000}"/>
    <cellStyle name="style1523881084004" xfId="1010" xr:uid="{00000000-0005-0000-0000-0000A4040000}"/>
    <cellStyle name="style1523881084054" xfId="1011" xr:uid="{00000000-0005-0000-0000-0000A5040000}"/>
    <cellStyle name="style1523881084058" xfId="1012" xr:uid="{00000000-0005-0000-0000-0000A6040000}"/>
    <cellStyle name="style1523881084081" xfId="1013" xr:uid="{00000000-0005-0000-0000-0000A7040000}"/>
    <cellStyle name="style1523881084122" xfId="1014" xr:uid="{00000000-0005-0000-0000-0000A8040000}"/>
    <cellStyle name="style1523881084142" xfId="1015" xr:uid="{00000000-0005-0000-0000-0000A9040000}"/>
    <cellStyle name="style1523881084182" xfId="1016" xr:uid="{00000000-0005-0000-0000-0000AA040000}"/>
    <cellStyle name="style1523881084202" xfId="1017" xr:uid="{00000000-0005-0000-0000-0000AB040000}"/>
    <cellStyle name="style1523881084292" xfId="1018" xr:uid="{00000000-0005-0000-0000-0000AC040000}"/>
    <cellStyle name="style1523881084309" xfId="1019" xr:uid="{00000000-0005-0000-0000-0000AD040000}"/>
    <cellStyle name="style1523881084326" xfId="1020" xr:uid="{00000000-0005-0000-0000-0000AE040000}"/>
    <cellStyle name="style1523881084360" xfId="1021" xr:uid="{00000000-0005-0000-0000-0000AF040000}"/>
    <cellStyle name="style1523881084370" xfId="1022" xr:uid="{00000000-0005-0000-0000-0000B0040000}"/>
    <cellStyle name="style1523881084390" xfId="1023" xr:uid="{00000000-0005-0000-0000-0000B1040000}"/>
    <cellStyle name="style1523881084410" xfId="1024" xr:uid="{00000000-0005-0000-0000-0000B2040000}"/>
    <cellStyle name="style1523881084430" xfId="1025" xr:uid="{00000000-0005-0000-0000-0000B3040000}"/>
    <cellStyle name="style1523881084460" xfId="1026" xr:uid="{00000000-0005-0000-0000-0000B4040000}"/>
    <cellStyle name="style1523881084480" xfId="1027" xr:uid="{00000000-0005-0000-0000-0000B5040000}"/>
    <cellStyle name="style1523881084510" xfId="1028" xr:uid="{00000000-0005-0000-0000-0000B6040000}"/>
    <cellStyle name="style1523881084530" xfId="1029" xr:uid="{00000000-0005-0000-0000-0000B7040000}"/>
    <cellStyle name="style1523881084550" xfId="1030" xr:uid="{00000000-0005-0000-0000-0000B8040000}"/>
    <cellStyle name="style1523881084560" xfId="1031" xr:uid="{00000000-0005-0000-0000-0000B9040000}"/>
    <cellStyle name="style1523881084580" xfId="1032" xr:uid="{00000000-0005-0000-0000-0000BA040000}"/>
    <cellStyle name="style1523881084600" xfId="1033" xr:uid="{00000000-0005-0000-0000-0000BB040000}"/>
    <cellStyle name="style1523881084620" xfId="1034" xr:uid="{00000000-0005-0000-0000-0000BC040000}"/>
    <cellStyle name="style1523881084630" xfId="1035" xr:uid="{00000000-0005-0000-0000-0000BD040000}"/>
    <cellStyle name="style1523881084650" xfId="1036" xr:uid="{00000000-0005-0000-0000-0000BE040000}"/>
    <cellStyle name="style1523881084655" xfId="1037" xr:uid="{00000000-0005-0000-0000-0000BF040000}"/>
    <cellStyle name="style1523881084672" xfId="1038" xr:uid="{00000000-0005-0000-0000-0000C0040000}"/>
    <cellStyle name="style1523881084693" xfId="1039" xr:uid="{00000000-0005-0000-0000-0000C1040000}"/>
    <cellStyle name="style1523881084713" xfId="1040" xr:uid="{00000000-0005-0000-0000-0000C2040000}"/>
    <cellStyle name="style1523881084730" xfId="1041" xr:uid="{00000000-0005-0000-0000-0000C3040000}"/>
    <cellStyle name="style1523881084780" xfId="1042" xr:uid="{00000000-0005-0000-0000-0000C4040000}"/>
    <cellStyle name="style1523881084800" xfId="1043" xr:uid="{00000000-0005-0000-0000-0000C5040000}"/>
    <cellStyle name="style1523881084830" xfId="1044" xr:uid="{00000000-0005-0000-0000-0000C6040000}"/>
    <cellStyle name="style1523881084831" xfId="1045" xr:uid="{00000000-0005-0000-0000-0000C7040000}"/>
    <cellStyle name="style1523881084862" xfId="1046" xr:uid="{00000000-0005-0000-0000-0000C8040000}"/>
    <cellStyle name="style1523881084872" xfId="1047" xr:uid="{00000000-0005-0000-0000-0000C9040000}"/>
    <cellStyle name="style1523881084912" xfId="1048" xr:uid="{00000000-0005-0000-0000-0000CA040000}"/>
    <cellStyle name="style1523881084913" xfId="1049" xr:uid="{00000000-0005-0000-0000-0000CB040000}"/>
    <cellStyle name="style1523881084947" xfId="1050" xr:uid="{00000000-0005-0000-0000-0000CC040000}"/>
    <cellStyle name="style1523881084997" xfId="1051" xr:uid="{00000000-0005-0000-0000-0000CD040000}"/>
    <cellStyle name="style1523882759770" xfId="1052" xr:uid="{00000000-0005-0000-0000-0000CE040000}"/>
    <cellStyle name="style1523882759800" xfId="1053" xr:uid="{00000000-0005-0000-0000-0000CF040000}"/>
    <cellStyle name="style1523882759820" xfId="1054" xr:uid="{00000000-0005-0000-0000-0000D0040000}"/>
    <cellStyle name="style1523882759840" xfId="1055" xr:uid="{00000000-0005-0000-0000-0000D1040000}"/>
    <cellStyle name="style1523882759850" xfId="1056" xr:uid="{00000000-0005-0000-0000-0000D2040000}"/>
    <cellStyle name="style1523882759880" xfId="1057" xr:uid="{00000000-0005-0000-0000-0000D3040000}"/>
    <cellStyle name="style1523882759900" xfId="1058" xr:uid="{00000000-0005-0000-0000-0000D4040000}"/>
    <cellStyle name="style1523882759920" xfId="1059" xr:uid="{00000000-0005-0000-0000-0000D5040000}"/>
    <cellStyle name="style1523882759940" xfId="1060" xr:uid="{00000000-0005-0000-0000-0000D6040000}"/>
    <cellStyle name="style1523882759960" xfId="1061" xr:uid="{00000000-0005-0000-0000-0000D7040000}"/>
    <cellStyle name="style1523882759968" xfId="1062" xr:uid="{00000000-0005-0000-0000-0000D8040000}"/>
    <cellStyle name="style1523882759999" xfId="1063" xr:uid="{00000000-0005-0000-0000-0000D9040000}"/>
    <cellStyle name="style1523882760019" xfId="1064" xr:uid="{00000000-0005-0000-0000-0000DA040000}"/>
    <cellStyle name="style1523882760039" xfId="1065" xr:uid="{00000000-0005-0000-0000-0000DB040000}"/>
    <cellStyle name="style1523882760059" xfId="1066" xr:uid="{00000000-0005-0000-0000-0000DC040000}"/>
    <cellStyle name="style1523882760079" xfId="1067" xr:uid="{00000000-0005-0000-0000-0000DD040000}"/>
    <cellStyle name="style1523882760099" xfId="1068" xr:uid="{00000000-0005-0000-0000-0000DE040000}"/>
    <cellStyle name="style1523882760119" xfId="1069" xr:uid="{00000000-0005-0000-0000-0000DF040000}"/>
    <cellStyle name="style1523882760139" xfId="1070" xr:uid="{00000000-0005-0000-0000-0000E0040000}"/>
    <cellStyle name="style1523882760149" xfId="1071" xr:uid="{00000000-0005-0000-0000-0000E1040000}"/>
    <cellStyle name="style1523882760169" xfId="1072" xr:uid="{00000000-0005-0000-0000-0000E2040000}"/>
    <cellStyle name="style1523882760210" xfId="1073" xr:uid="{00000000-0005-0000-0000-0000E3040000}"/>
    <cellStyle name="style1523882760230" xfId="1074" xr:uid="{00000000-0005-0000-0000-0000E4040000}"/>
    <cellStyle name="style1523882760247" xfId="1075" xr:uid="{00000000-0005-0000-0000-0000E5040000}"/>
    <cellStyle name="style1523882760263" xfId="1076" xr:uid="{00000000-0005-0000-0000-0000E6040000}"/>
    <cellStyle name="style1523882760278" xfId="1077" xr:uid="{00000000-0005-0000-0000-0000E7040000}"/>
    <cellStyle name="style1523882760310" xfId="1078" xr:uid="{00000000-0005-0000-0000-0000E8040000}"/>
    <cellStyle name="style1523882760330" xfId="1079" xr:uid="{00000000-0005-0000-0000-0000E9040000}"/>
    <cellStyle name="style1523882760350" xfId="1080" xr:uid="{00000000-0005-0000-0000-0000EA040000}"/>
    <cellStyle name="style1523882760370" xfId="1081" xr:uid="{00000000-0005-0000-0000-0000EB040000}"/>
    <cellStyle name="style1523882760390" xfId="1082" xr:uid="{00000000-0005-0000-0000-0000EC040000}"/>
    <cellStyle name="style1523882760410" xfId="1083" xr:uid="{00000000-0005-0000-0000-0000ED040000}"/>
    <cellStyle name="style1523882760440" xfId="1084" xr:uid="{00000000-0005-0000-0000-0000EE040000}"/>
    <cellStyle name="style1523882760460" xfId="1085" xr:uid="{00000000-0005-0000-0000-0000EF040000}"/>
    <cellStyle name="style1523882760480" xfId="1086" xr:uid="{00000000-0005-0000-0000-0000F0040000}"/>
    <cellStyle name="style1523882760501" xfId="1087" xr:uid="{00000000-0005-0000-0000-0000F1040000}"/>
    <cellStyle name="style1523882760526" xfId="1088" xr:uid="{00000000-0005-0000-0000-0000F2040000}"/>
    <cellStyle name="style1523882760566" xfId="1089" xr:uid="{00000000-0005-0000-0000-0000F3040000}"/>
    <cellStyle name="style1523882760618" xfId="1090" xr:uid="{00000000-0005-0000-0000-0000F4040000}"/>
    <cellStyle name="style1523882760638" xfId="1091" xr:uid="{00000000-0005-0000-0000-0000F5040000}"/>
    <cellStyle name="style1523882760678" xfId="1092" xr:uid="{00000000-0005-0000-0000-0000F6040000}"/>
    <cellStyle name="style1523882760698" xfId="1093" xr:uid="{00000000-0005-0000-0000-0000F7040000}"/>
    <cellStyle name="style1523882760728" xfId="1094" xr:uid="{00000000-0005-0000-0000-0000F8040000}"/>
    <cellStyle name="style1523882760748" xfId="1095" xr:uid="{00000000-0005-0000-0000-0000F9040000}"/>
    <cellStyle name="style1523882760758" xfId="1096" xr:uid="{00000000-0005-0000-0000-0000FA040000}"/>
    <cellStyle name="style1523882760778" xfId="1097" xr:uid="{00000000-0005-0000-0000-0000FB040000}"/>
    <cellStyle name="style1523882760788" xfId="1098" xr:uid="{00000000-0005-0000-0000-0000FC040000}"/>
    <cellStyle name="style1523882760808" xfId="1099" xr:uid="{00000000-0005-0000-0000-0000FD040000}"/>
    <cellStyle name="style1523882760828" xfId="1100" xr:uid="{00000000-0005-0000-0000-0000FE040000}"/>
    <cellStyle name="style1523882760848" xfId="1101" xr:uid="{00000000-0005-0000-0000-0000FF040000}"/>
    <cellStyle name="style1523882760868" xfId="1102" xr:uid="{00000000-0005-0000-0000-000000050000}"/>
    <cellStyle name="style1523882760888" xfId="1103" xr:uid="{00000000-0005-0000-0000-000001050000}"/>
    <cellStyle name="style1523882760939" xfId="1104" xr:uid="{00000000-0005-0000-0000-000002050000}"/>
    <cellStyle name="style1523882760961" xfId="1105" xr:uid="{00000000-0005-0000-0000-000003050000}"/>
    <cellStyle name="style1523882760977" xfId="1106" xr:uid="{00000000-0005-0000-0000-000004050000}"/>
    <cellStyle name="style1523882761007" xfId="1107" xr:uid="{00000000-0005-0000-0000-000005050000}"/>
    <cellStyle name="style1523882761027" xfId="1108" xr:uid="{00000000-0005-0000-0000-000006050000}"/>
    <cellStyle name="style1523882761047" xfId="1109" xr:uid="{00000000-0005-0000-0000-000007050000}"/>
    <cellStyle name="style1523882761057" xfId="1110" xr:uid="{00000000-0005-0000-0000-000008050000}"/>
    <cellStyle name="style1523882761077" xfId="1111" xr:uid="{00000000-0005-0000-0000-000009050000}"/>
    <cellStyle name="style1523882761097" xfId="1112" xr:uid="{00000000-0005-0000-0000-00000A050000}"/>
    <cellStyle name="style1523882761108" xfId="1113" xr:uid="{00000000-0005-0000-0000-00000B050000}"/>
    <cellStyle name="style1523882761115" xfId="1114" xr:uid="{00000000-0005-0000-0000-00000C050000}"/>
    <cellStyle name="style1523882761145" xfId="1115" xr:uid="{00000000-0005-0000-0000-00000D050000}"/>
    <cellStyle name="style1523882761165" xfId="1116" xr:uid="{00000000-0005-0000-0000-00000E050000}"/>
    <cellStyle name="style1523882761185" xfId="1117" xr:uid="{00000000-0005-0000-0000-00000F050000}"/>
    <cellStyle name="style1523882761195" xfId="1118" xr:uid="{00000000-0005-0000-0000-000010050000}"/>
    <cellStyle name="style1523882761219" xfId="1119" xr:uid="{00000000-0005-0000-0000-000011050000}"/>
    <cellStyle name="style1523882761239" xfId="1120" xr:uid="{00000000-0005-0000-0000-000012050000}"/>
    <cellStyle name="style1523882761259" xfId="1121" xr:uid="{00000000-0005-0000-0000-000013050000}"/>
    <cellStyle name="style1523882761269" xfId="1122" xr:uid="{00000000-0005-0000-0000-000014050000}"/>
    <cellStyle name="style1523882761289" xfId="1123" xr:uid="{00000000-0005-0000-0000-000015050000}"/>
    <cellStyle name="style1523882761319" xfId="1124" xr:uid="{00000000-0005-0000-0000-000016050000}"/>
    <cellStyle name="style1523882761339" xfId="1125" xr:uid="{00000000-0005-0000-0000-000017050000}"/>
    <cellStyle name="style1523882761359" xfId="1126" xr:uid="{00000000-0005-0000-0000-000018050000}"/>
    <cellStyle name="style1523882761433" xfId="1127" xr:uid="{00000000-0005-0000-0000-000019050000}"/>
    <cellStyle name="style1523952001635" xfId="1128" xr:uid="{00000000-0005-0000-0000-00001A050000}"/>
    <cellStyle name="style1523952001678" xfId="1129" xr:uid="{00000000-0005-0000-0000-00001B050000}"/>
    <cellStyle name="style1523952001727" xfId="1130" xr:uid="{00000000-0005-0000-0000-00001C050000}"/>
    <cellStyle name="style1523952001757" xfId="1131" xr:uid="{00000000-0005-0000-0000-00001D050000}"/>
    <cellStyle name="style1523952001787" xfId="1132" xr:uid="{00000000-0005-0000-0000-00001E050000}"/>
    <cellStyle name="style1523952001817" xfId="1133" xr:uid="{00000000-0005-0000-0000-00001F050000}"/>
    <cellStyle name="style1523952001847" xfId="1134" xr:uid="{00000000-0005-0000-0000-000020050000}"/>
    <cellStyle name="style1523952001877" xfId="1135" xr:uid="{00000000-0005-0000-0000-000021050000}"/>
    <cellStyle name="style1523952001897" xfId="1136" xr:uid="{00000000-0005-0000-0000-000022050000}"/>
    <cellStyle name="style1523952001927" xfId="1137" xr:uid="{00000000-0005-0000-0000-000023050000}"/>
    <cellStyle name="style1523952001957" xfId="1138" xr:uid="{00000000-0005-0000-0000-000024050000}"/>
    <cellStyle name="style1523952001977" xfId="1139" xr:uid="{00000000-0005-0000-0000-000025050000}"/>
    <cellStyle name="style1523952002007" xfId="1140" xr:uid="{00000000-0005-0000-0000-000026050000}"/>
    <cellStyle name="style1523952002037" xfId="1141" xr:uid="{00000000-0005-0000-0000-000027050000}"/>
    <cellStyle name="style1523952002067" xfId="1142" xr:uid="{00000000-0005-0000-0000-000028050000}"/>
    <cellStyle name="style1523952002117" xfId="1143" xr:uid="{00000000-0005-0000-0000-000029050000}"/>
    <cellStyle name="style1523952002137" xfId="1144" xr:uid="{00000000-0005-0000-0000-00002A050000}"/>
    <cellStyle name="style1523952002157" xfId="1145" xr:uid="{00000000-0005-0000-0000-00002B050000}"/>
    <cellStyle name="style1523952002187" xfId="1146" xr:uid="{00000000-0005-0000-0000-00002C050000}"/>
    <cellStyle name="style1523952002207" xfId="1147" xr:uid="{00000000-0005-0000-0000-00002D050000}"/>
    <cellStyle name="style1523952002227" xfId="1148" xr:uid="{00000000-0005-0000-0000-00002E050000}"/>
    <cellStyle name="style1523952002257" xfId="1149" xr:uid="{00000000-0005-0000-0000-00002F050000}"/>
    <cellStyle name="style1523952002297" xfId="1150" xr:uid="{00000000-0005-0000-0000-000030050000}"/>
    <cellStyle name="style1523952002317" xfId="1151" xr:uid="{00000000-0005-0000-0000-000031050000}"/>
    <cellStyle name="style1523952002337" xfId="1152" xr:uid="{00000000-0005-0000-0000-000032050000}"/>
    <cellStyle name="style1523952002357" xfId="1153" xr:uid="{00000000-0005-0000-0000-000033050000}"/>
    <cellStyle name="style1523952002387" xfId="1154" xr:uid="{00000000-0005-0000-0000-000034050000}"/>
    <cellStyle name="style1523952002407" xfId="1155" xr:uid="{00000000-0005-0000-0000-000035050000}"/>
    <cellStyle name="style1523952002437" xfId="1156" xr:uid="{00000000-0005-0000-0000-000036050000}"/>
    <cellStyle name="style1523952002457" xfId="1157" xr:uid="{00000000-0005-0000-0000-000037050000}"/>
    <cellStyle name="style1523952002487" xfId="1158" xr:uid="{00000000-0005-0000-0000-000038050000}"/>
    <cellStyle name="style1523952002507" xfId="1159" xr:uid="{00000000-0005-0000-0000-000039050000}"/>
    <cellStyle name="style1523952002547" xfId="1160" xr:uid="{00000000-0005-0000-0000-00003A050000}"/>
    <cellStyle name="style1523952002581" xfId="1161" xr:uid="{00000000-0005-0000-0000-00003B050000}"/>
    <cellStyle name="style1523952002619" xfId="1162" xr:uid="{00000000-0005-0000-0000-00003C050000}"/>
    <cellStyle name="style1523952002709" xfId="1163" xr:uid="{00000000-0005-0000-0000-00003D050000}"/>
    <cellStyle name="style1523952002739" xfId="1164" xr:uid="{00000000-0005-0000-0000-00003E050000}"/>
    <cellStyle name="style1523952002769" xfId="1165" xr:uid="{00000000-0005-0000-0000-00003F050000}"/>
    <cellStyle name="style1523952002809" xfId="1166" xr:uid="{00000000-0005-0000-0000-000040050000}"/>
    <cellStyle name="style1523952002829" xfId="1167" xr:uid="{00000000-0005-0000-0000-000041050000}"/>
    <cellStyle name="style1523952002889" xfId="1168" xr:uid="{00000000-0005-0000-0000-000042050000}"/>
    <cellStyle name="style1523952002909" xfId="1169" xr:uid="{00000000-0005-0000-0000-000043050000}"/>
    <cellStyle name="style1523952002949" xfId="1170" xr:uid="{00000000-0005-0000-0000-000044050000}"/>
    <cellStyle name="style1523952002980" xfId="1171" xr:uid="{00000000-0005-0000-0000-000045050000}"/>
    <cellStyle name="style1523952002998" xfId="1172" xr:uid="{00000000-0005-0000-0000-000046050000}"/>
    <cellStyle name="style1523952003031" xfId="1173" xr:uid="{00000000-0005-0000-0000-000047050000}"/>
    <cellStyle name="style1523952003051" xfId="1174" xr:uid="{00000000-0005-0000-0000-000048050000}"/>
    <cellStyle name="style1523952003071" xfId="1175" xr:uid="{00000000-0005-0000-0000-000049050000}"/>
    <cellStyle name="style1523952003101" xfId="1176" xr:uid="{00000000-0005-0000-0000-00004A050000}"/>
    <cellStyle name="style1523952003121" xfId="1177" xr:uid="{00000000-0005-0000-0000-00004B050000}"/>
    <cellStyle name="style1523952003151" xfId="1178" xr:uid="{00000000-0005-0000-0000-00004C050000}"/>
    <cellStyle name="style1523952003171" xfId="1179" xr:uid="{00000000-0005-0000-0000-00004D050000}"/>
    <cellStyle name="style1523952003211" xfId="1180" xr:uid="{00000000-0005-0000-0000-00004E050000}"/>
    <cellStyle name="style1523952003241" xfId="1181" xr:uid="{00000000-0005-0000-0000-00004F050000}"/>
    <cellStyle name="style1523952003261" xfId="1182" xr:uid="{00000000-0005-0000-0000-000050050000}"/>
    <cellStyle name="style1523952003271" xfId="1183" xr:uid="{00000000-0005-0000-0000-000051050000}"/>
    <cellStyle name="style1523952003301" xfId="1184" xr:uid="{00000000-0005-0000-0000-000052050000}"/>
    <cellStyle name="style1523952003311" xfId="1185" xr:uid="{00000000-0005-0000-0000-000053050000}"/>
    <cellStyle name="style1523952003361" xfId="1186" xr:uid="{00000000-0005-0000-0000-000054050000}"/>
    <cellStyle name="style1523952003381" xfId="1187" xr:uid="{00000000-0005-0000-0000-000055050000}"/>
    <cellStyle name="style1523952003401" xfId="1188" xr:uid="{00000000-0005-0000-0000-000056050000}"/>
    <cellStyle name="style1523952003421" xfId="1189" xr:uid="{00000000-0005-0000-0000-000057050000}"/>
    <cellStyle name="style1523952003441" xfId="1190" xr:uid="{00000000-0005-0000-0000-000058050000}"/>
    <cellStyle name="style1523952003461" xfId="1191" xr:uid="{00000000-0005-0000-0000-000059050000}"/>
    <cellStyle name="style1523952003481" xfId="1192" xr:uid="{00000000-0005-0000-0000-00005A050000}"/>
    <cellStyle name="style1523952003501" xfId="1193" xr:uid="{00000000-0005-0000-0000-00005B050000}"/>
    <cellStyle name="style1523952003521" xfId="1194" xr:uid="{00000000-0005-0000-0000-00005C050000}"/>
    <cellStyle name="style1523952003531" xfId="1195" xr:uid="{00000000-0005-0000-0000-00005D050000}"/>
    <cellStyle name="style1523952003561" xfId="1196" xr:uid="{00000000-0005-0000-0000-00005E050000}"/>
    <cellStyle name="style1523952003591" xfId="1197" xr:uid="{00000000-0005-0000-0000-00005F050000}"/>
    <cellStyle name="style1523952003611" xfId="1198" xr:uid="{00000000-0005-0000-0000-000060050000}"/>
    <cellStyle name="style1523952003622" xfId="1199" xr:uid="{00000000-0005-0000-0000-000061050000}"/>
    <cellStyle name="style1523952003662" xfId="1200" xr:uid="{00000000-0005-0000-0000-000062050000}"/>
    <cellStyle name="style1523952003712" xfId="1201" xr:uid="{00000000-0005-0000-0000-000063050000}"/>
    <cellStyle name="style1523952003732" xfId="1202" xr:uid="{00000000-0005-0000-0000-000064050000}"/>
    <cellStyle name="style1523952003792" xfId="1203" xr:uid="{00000000-0005-0000-0000-000065050000}"/>
    <cellStyle name="style1523964048560" xfId="1204" xr:uid="{00000000-0005-0000-0000-000066050000}"/>
    <cellStyle name="style1523964048600" xfId="1205" xr:uid="{00000000-0005-0000-0000-000067050000}"/>
    <cellStyle name="style1523964048620" xfId="1206" xr:uid="{00000000-0005-0000-0000-000068050000}"/>
    <cellStyle name="style1523964048650" xfId="1207" xr:uid="{00000000-0005-0000-0000-000069050000}"/>
    <cellStyle name="style1523964048670" xfId="1208" xr:uid="{00000000-0005-0000-0000-00006A050000}"/>
    <cellStyle name="style1523964048700" xfId="1209" xr:uid="{00000000-0005-0000-0000-00006B050000}"/>
    <cellStyle name="style1523964048720" xfId="1210" xr:uid="{00000000-0005-0000-0000-00006C050000}"/>
    <cellStyle name="style1523964048750" xfId="1211" xr:uid="{00000000-0005-0000-0000-00006D050000}"/>
    <cellStyle name="style1523964048770" xfId="1212" xr:uid="{00000000-0005-0000-0000-00006E050000}"/>
    <cellStyle name="style1523964048800" xfId="1213" xr:uid="{00000000-0005-0000-0000-00006F050000}"/>
    <cellStyle name="style1523964048842" xfId="1214" xr:uid="{00000000-0005-0000-0000-000070050000}"/>
    <cellStyle name="style1523964048882" xfId="1215" xr:uid="{00000000-0005-0000-0000-000071050000}"/>
    <cellStyle name="style1523964048902" xfId="1216" xr:uid="{00000000-0005-0000-0000-000072050000}"/>
    <cellStyle name="style1523964048932" xfId="1217" xr:uid="{00000000-0005-0000-0000-000073050000}"/>
    <cellStyle name="style1523964048952" xfId="1218" xr:uid="{00000000-0005-0000-0000-000074050000}"/>
    <cellStyle name="style1523964048972" xfId="1219" xr:uid="{00000000-0005-0000-0000-000075050000}"/>
    <cellStyle name="style1523964048992" xfId="1220" xr:uid="{00000000-0005-0000-0000-000076050000}"/>
    <cellStyle name="style1523964049012" xfId="1221" xr:uid="{00000000-0005-0000-0000-000077050000}"/>
    <cellStyle name="style1523964049032" xfId="1222" xr:uid="{00000000-0005-0000-0000-000078050000}"/>
    <cellStyle name="style1523964049052" xfId="1223" xr:uid="{00000000-0005-0000-0000-000079050000}"/>
    <cellStyle name="style1523964049082" xfId="1224" xr:uid="{00000000-0005-0000-0000-00007A050000}"/>
    <cellStyle name="style1523964049102" xfId="1225" xr:uid="{00000000-0005-0000-0000-00007B050000}"/>
    <cellStyle name="style1523964049132" xfId="1226" xr:uid="{00000000-0005-0000-0000-00007C050000}"/>
    <cellStyle name="style1523964049164" xfId="1227" xr:uid="{00000000-0005-0000-0000-00007D050000}"/>
    <cellStyle name="style1523964049183" xfId="1228" xr:uid="{00000000-0005-0000-0000-00007E050000}"/>
    <cellStyle name="style1523964049214" xfId="1229" xr:uid="{00000000-0005-0000-0000-00007F050000}"/>
    <cellStyle name="style1523964049234" xfId="1230" xr:uid="{00000000-0005-0000-0000-000080050000}"/>
    <cellStyle name="style1523964049246" xfId="1231" xr:uid="{00000000-0005-0000-0000-000081050000}"/>
    <cellStyle name="style1523964049286" xfId="1232" xr:uid="{00000000-0005-0000-0000-000082050000}"/>
    <cellStyle name="style1523964049306" xfId="1233" xr:uid="{00000000-0005-0000-0000-000083050000}"/>
    <cellStyle name="style1523964049326" xfId="1234" xr:uid="{00000000-0005-0000-0000-000084050000}"/>
    <cellStyle name="style1523964049346" xfId="1235" xr:uid="{00000000-0005-0000-0000-000085050000}"/>
    <cellStyle name="style1523964049376" xfId="1236" xr:uid="{00000000-0005-0000-0000-000086050000}"/>
    <cellStyle name="style1523964049396" xfId="1237" xr:uid="{00000000-0005-0000-0000-000087050000}"/>
    <cellStyle name="style1523964049426" xfId="1238" xr:uid="{00000000-0005-0000-0000-000088050000}"/>
    <cellStyle name="style1523964049476" xfId="1239" xr:uid="{00000000-0005-0000-0000-000089050000}"/>
    <cellStyle name="style1523964049506" xfId="1240" xr:uid="{00000000-0005-0000-0000-00008A050000}"/>
    <cellStyle name="style1523964049536" xfId="1241" xr:uid="{00000000-0005-0000-0000-00008B050000}"/>
    <cellStyle name="style1523964049587" xfId="1242" xr:uid="{00000000-0005-0000-0000-00008C050000}"/>
    <cellStyle name="style1523964049604" xfId="1243" xr:uid="{00000000-0005-0000-0000-00008D050000}"/>
    <cellStyle name="style1523964049658" xfId="1244" xr:uid="{00000000-0005-0000-0000-00008E050000}"/>
    <cellStyle name="style1523964049688" xfId="1245" xr:uid="{00000000-0005-0000-0000-00008F050000}"/>
    <cellStyle name="style1523964049718" xfId="1246" xr:uid="{00000000-0005-0000-0000-000090050000}"/>
    <cellStyle name="style1523964049738" xfId="1247" xr:uid="{00000000-0005-0000-0000-000091050000}"/>
    <cellStyle name="style1523964049748" xfId="1248" xr:uid="{00000000-0005-0000-0000-000092050000}"/>
    <cellStyle name="style1523964049768" xfId="1249" xr:uid="{00000000-0005-0000-0000-000093050000}"/>
    <cellStyle name="style1523964049788" xfId="1250" xr:uid="{00000000-0005-0000-0000-000094050000}"/>
    <cellStyle name="style1523964049810" xfId="1251" xr:uid="{00000000-0005-0000-0000-000095050000}"/>
    <cellStyle name="style1523964049830" xfId="1252" xr:uid="{00000000-0005-0000-0000-000096050000}"/>
    <cellStyle name="style1523964049850" xfId="1253" xr:uid="{00000000-0005-0000-0000-000097050000}"/>
    <cellStyle name="style1523964049880" xfId="1254" xr:uid="{00000000-0005-0000-0000-000098050000}"/>
    <cellStyle name="style1523964049900" xfId="1255" xr:uid="{00000000-0005-0000-0000-000099050000}"/>
    <cellStyle name="style1523964049970" xfId="1256" xr:uid="{00000000-0005-0000-0000-00009A050000}"/>
    <cellStyle name="style1523964049990" xfId="1257" xr:uid="{00000000-0005-0000-0000-00009B050000}"/>
    <cellStyle name="style1523964050010" xfId="1258" xr:uid="{00000000-0005-0000-0000-00009C050000}"/>
    <cellStyle name="style1523964050030" xfId="1259" xr:uid="{00000000-0005-0000-0000-00009D050000}"/>
    <cellStyle name="style1523964050050" xfId="1260" xr:uid="{00000000-0005-0000-0000-00009E050000}"/>
    <cellStyle name="style1523964050070" xfId="1261" xr:uid="{00000000-0005-0000-0000-00009F050000}"/>
    <cellStyle name="style1523964050080" xfId="1262" xr:uid="{00000000-0005-0000-0000-0000A0050000}"/>
    <cellStyle name="style1523964050100" xfId="1263" xr:uid="{00000000-0005-0000-0000-0000A1050000}"/>
    <cellStyle name="style1523964050120" xfId="1264" xr:uid="{00000000-0005-0000-0000-0000A2050000}"/>
    <cellStyle name="style1523964050140" xfId="1265" xr:uid="{00000000-0005-0000-0000-0000A3050000}"/>
    <cellStyle name="style1523964050160" xfId="1266" xr:uid="{00000000-0005-0000-0000-0000A4050000}"/>
    <cellStyle name="style1523964050180" xfId="1267" xr:uid="{00000000-0005-0000-0000-0000A5050000}"/>
    <cellStyle name="style1523964050200" xfId="1268" xr:uid="{00000000-0005-0000-0000-0000A6050000}"/>
    <cellStyle name="style1523964050220" xfId="1269" xr:uid="{00000000-0005-0000-0000-0000A7050000}"/>
    <cellStyle name="style1523964050240" xfId="1270" xr:uid="{00000000-0005-0000-0000-0000A8050000}"/>
    <cellStyle name="style1523964050250" xfId="1271" xr:uid="{00000000-0005-0000-0000-0000A9050000}"/>
    <cellStyle name="style1523964050280" xfId="1272" xr:uid="{00000000-0005-0000-0000-0000AA050000}"/>
    <cellStyle name="style1523964050300" xfId="1273" xr:uid="{00000000-0005-0000-0000-0000AB050000}"/>
    <cellStyle name="style1523964050334" xfId="1274" xr:uid="{00000000-0005-0000-0000-0000AC050000}"/>
    <cellStyle name="style1523964050352" xfId="1275" xr:uid="{00000000-0005-0000-0000-0000AD050000}"/>
    <cellStyle name="style1523964050402" xfId="1276" xr:uid="{00000000-0005-0000-0000-0000AE050000}"/>
    <cellStyle name="style1523964050422" xfId="1277" xr:uid="{00000000-0005-0000-0000-0000AF050000}"/>
    <cellStyle name="style1523964050442" xfId="1278" xr:uid="{00000000-0005-0000-0000-0000B0050000}"/>
    <cellStyle name="style1523964050502" xfId="1279" xr:uid="{00000000-0005-0000-0000-0000B1050000}"/>
    <cellStyle name="style1523967928071" xfId="1280" xr:uid="{00000000-0005-0000-0000-0000B2050000}"/>
    <cellStyle name="style1523967928121" xfId="1281" xr:uid="{00000000-0005-0000-0000-0000B3050000}"/>
    <cellStyle name="style1523967928151" xfId="1282" xr:uid="{00000000-0005-0000-0000-0000B4050000}"/>
    <cellStyle name="style1523967928176" xfId="1283" xr:uid="{00000000-0005-0000-0000-0000B5050000}"/>
    <cellStyle name="style1523967928217" xfId="1284" xr:uid="{00000000-0005-0000-0000-0000B6050000}"/>
    <cellStyle name="style1523967928247" xfId="1285" xr:uid="{00000000-0005-0000-0000-0000B7050000}"/>
    <cellStyle name="style1523967928285" xfId="1286" xr:uid="{00000000-0005-0000-0000-0000B8050000}"/>
    <cellStyle name="style1523967928315" xfId="1287" xr:uid="{00000000-0005-0000-0000-0000B9050000}"/>
    <cellStyle name="style1523967928335" xfId="1288" xr:uid="{00000000-0005-0000-0000-0000BA050000}"/>
    <cellStyle name="style1523967928365" xfId="1289" xr:uid="{00000000-0005-0000-0000-0000BB050000}"/>
    <cellStyle name="style1523967928389" xfId="1290" xr:uid="{00000000-0005-0000-0000-0000BC050000}"/>
    <cellStyle name="style1523967928419" xfId="1291" xr:uid="{00000000-0005-0000-0000-0000BD050000}"/>
    <cellStyle name="style1523967928449" xfId="1292" xr:uid="{00000000-0005-0000-0000-0000BE050000}"/>
    <cellStyle name="style1523967928479" xfId="1293" xr:uid="{00000000-0005-0000-0000-0000BF050000}"/>
    <cellStyle name="style1523967928509" xfId="1294" xr:uid="{00000000-0005-0000-0000-0000C0050000}"/>
    <cellStyle name="style1523967928529" xfId="1295" xr:uid="{00000000-0005-0000-0000-0000C1050000}"/>
    <cellStyle name="style1523967928559" xfId="1296" xr:uid="{00000000-0005-0000-0000-0000C2050000}"/>
    <cellStyle name="style1523967928609" xfId="1297" xr:uid="{00000000-0005-0000-0000-0000C3050000}"/>
    <cellStyle name="style1523967928629" xfId="1298" xr:uid="{00000000-0005-0000-0000-0000C4050000}"/>
    <cellStyle name="style1523967928649" xfId="1299" xr:uid="{00000000-0005-0000-0000-0000C5050000}"/>
    <cellStyle name="style1523967928679" xfId="1300" xr:uid="{00000000-0005-0000-0000-0000C6050000}"/>
    <cellStyle name="style1523967928700" xfId="1301" xr:uid="{00000000-0005-0000-0000-0000C7050000}"/>
    <cellStyle name="style1523967928744" xfId="1302" xr:uid="{00000000-0005-0000-0000-0000C8050000}"/>
    <cellStyle name="style1523967928764" xfId="1303" xr:uid="{00000000-0005-0000-0000-0000C9050000}"/>
    <cellStyle name="style1523967928784" xfId="1304" xr:uid="{00000000-0005-0000-0000-0000CA050000}"/>
    <cellStyle name="style1523967928804" xfId="1305" xr:uid="{00000000-0005-0000-0000-0000CB050000}"/>
    <cellStyle name="style1523967928824" xfId="1306" xr:uid="{00000000-0005-0000-0000-0000CC050000}"/>
    <cellStyle name="style1523967928844" xfId="1307" xr:uid="{00000000-0005-0000-0000-0000CD050000}"/>
    <cellStyle name="style1523967928874" xfId="1308" xr:uid="{00000000-0005-0000-0000-0000CE050000}"/>
    <cellStyle name="style1523967928894" xfId="1309" xr:uid="{00000000-0005-0000-0000-0000CF050000}"/>
    <cellStyle name="style1523967928915" xfId="1310" xr:uid="{00000000-0005-0000-0000-0000D0050000}"/>
    <cellStyle name="style1523967928945" xfId="1311" xr:uid="{00000000-0005-0000-0000-0000D1050000}"/>
    <cellStyle name="style1523967928975" xfId="1312" xr:uid="{00000000-0005-0000-0000-0000D2050000}"/>
    <cellStyle name="style1523967928985" xfId="1313" xr:uid="{00000000-0005-0000-0000-0000D3050000}"/>
    <cellStyle name="style1523967929027" xfId="1314" xr:uid="{00000000-0005-0000-0000-0000D4050000}"/>
    <cellStyle name="style1523967929100" xfId="1315" xr:uid="{00000000-0005-0000-0000-0000D5050000}"/>
    <cellStyle name="style1523967929137" xfId="1316" xr:uid="{00000000-0005-0000-0000-0000D6050000}"/>
    <cellStyle name="style1523967929155" xfId="1317" xr:uid="{00000000-0005-0000-0000-0000D7050000}"/>
    <cellStyle name="style1523967929207" xfId="1318" xr:uid="{00000000-0005-0000-0000-0000D8050000}"/>
    <cellStyle name="style1523967929217" xfId="1319" xr:uid="{00000000-0005-0000-0000-0000D9050000}"/>
    <cellStyle name="style1523967929264" xfId="1320" xr:uid="{00000000-0005-0000-0000-0000DA050000}"/>
    <cellStyle name="style1523967929294" xfId="1321" xr:uid="{00000000-0005-0000-0000-0000DB050000}"/>
    <cellStyle name="style1523967929315" xfId="1322" xr:uid="{00000000-0005-0000-0000-0000DC050000}"/>
    <cellStyle name="style1523967929346" xfId="1323" xr:uid="{00000000-0005-0000-0000-0000DD050000}"/>
    <cellStyle name="style1523967929366" xfId="1324" xr:uid="{00000000-0005-0000-0000-0000DE050000}"/>
    <cellStyle name="style1523967929386" xfId="1325" xr:uid="{00000000-0005-0000-0000-0000DF050000}"/>
    <cellStyle name="style1523967929406" xfId="1326" xr:uid="{00000000-0005-0000-0000-0000E0050000}"/>
    <cellStyle name="style1523967929416" xfId="1327" xr:uid="{00000000-0005-0000-0000-0000E1050000}"/>
    <cellStyle name="style1523967929446" xfId="1328" xr:uid="{00000000-0005-0000-0000-0000E2050000}"/>
    <cellStyle name="style1523967929487" xfId="1329" xr:uid="{00000000-0005-0000-0000-0000E3050000}"/>
    <cellStyle name="style1523967929528" xfId="1330" xr:uid="{00000000-0005-0000-0000-0000E4050000}"/>
    <cellStyle name="style1523967929548" xfId="1331" xr:uid="{00000000-0005-0000-0000-0000E5050000}"/>
    <cellStyle name="style1523967929588" xfId="1332" xr:uid="{00000000-0005-0000-0000-0000E6050000}"/>
    <cellStyle name="style1523967929608" xfId="1333" xr:uid="{00000000-0005-0000-0000-0000E7050000}"/>
    <cellStyle name="style1523967929628" xfId="1334" xr:uid="{00000000-0005-0000-0000-0000E8050000}"/>
    <cellStyle name="style1523967929634" xfId="1335" xr:uid="{00000000-0005-0000-0000-0000E9050000}"/>
    <cellStyle name="style1523967929660" xfId="1336" xr:uid="{00000000-0005-0000-0000-0000EA050000}"/>
    <cellStyle name="style1523967929695" xfId="1337" xr:uid="{00000000-0005-0000-0000-0000EB050000}"/>
    <cellStyle name="style1523967929705" xfId="1338" xr:uid="{00000000-0005-0000-0000-0000EC050000}"/>
    <cellStyle name="style1523967929715" xfId="1339" xr:uid="{00000000-0005-0000-0000-0000ED050000}"/>
    <cellStyle name="style1523967929749" xfId="1340" xr:uid="{00000000-0005-0000-0000-0000EE050000}"/>
    <cellStyle name="style1523967929769" xfId="1341" xr:uid="{00000000-0005-0000-0000-0000EF050000}"/>
    <cellStyle name="style1523967929789" xfId="1342" xr:uid="{00000000-0005-0000-0000-0000F0050000}"/>
    <cellStyle name="style1523967929809" xfId="1343" xr:uid="{00000000-0005-0000-0000-0000F1050000}"/>
    <cellStyle name="style1523967929839" xfId="1344" xr:uid="{00000000-0005-0000-0000-0000F2050000}"/>
    <cellStyle name="style1523967929849" xfId="1345" xr:uid="{00000000-0005-0000-0000-0000F3050000}"/>
    <cellStyle name="style1523967929869" xfId="1346" xr:uid="{00000000-0005-0000-0000-0000F4050000}"/>
    <cellStyle name="style1523967929910" xfId="1347" xr:uid="{00000000-0005-0000-0000-0000F5050000}"/>
    <cellStyle name="style1523967929936" xfId="1348" xr:uid="{00000000-0005-0000-0000-0000F6050000}"/>
    <cellStyle name="style1523967929955" xfId="1349" xr:uid="{00000000-0005-0000-0000-0000F7050000}"/>
    <cellStyle name="style1523967929988" xfId="1350" xr:uid="{00000000-0005-0000-0000-0000F8050000}"/>
    <cellStyle name="style1523967930008" xfId="1351" xr:uid="{00000000-0005-0000-0000-0000F9050000}"/>
    <cellStyle name="style1523967930048" xfId="1352" xr:uid="{00000000-0005-0000-0000-0000FA050000}"/>
    <cellStyle name="style1523967930058" xfId="1353" xr:uid="{00000000-0005-0000-0000-0000FB050000}"/>
    <cellStyle name="style1523967930078" xfId="1354" xr:uid="{00000000-0005-0000-0000-0000FC050000}"/>
    <cellStyle name="style1523967930139" xfId="1355" xr:uid="{00000000-0005-0000-0000-0000FD050000}"/>
    <cellStyle name="style1524048364873" xfId="1356" xr:uid="{00000000-0005-0000-0000-0000FE050000}"/>
    <cellStyle name="style1524048364938" xfId="1357" xr:uid="{00000000-0005-0000-0000-0000FF050000}"/>
    <cellStyle name="style1524048364972" xfId="1358" xr:uid="{00000000-0005-0000-0000-000000060000}"/>
    <cellStyle name="style1524048365004" xfId="1359" xr:uid="{00000000-0005-0000-0000-000001060000}"/>
    <cellStyle name="style1524048365036" xfId="1360" xr:uid="{00000000-0005-0000-0000-000002060000}"/>
    <cellStyle name="style1524048365069" xfId="1361" xr:uid="{00000000-0005-0000-0000-000003060000}"/>
    <cellStyle name="style1524048365103" xfId="1362" xr:uid="{00000000-0005-0000-0000-000004060000}"/>
    <cellStyle name="style1524048365134" xfId="1363" xr:uid="{00000000-0005-0000-0000-000005060000}"/>
    <cellStyle name="style1524048365164" xfId="1364" xr:uid="{00000000-0005-0000-0000-000006060000}"/>
    <cellStyle name="style1524048365220" xfId="1365" xr:uid="{00000000-0005-0000-0000-000007060000}"/>
    <cellStyle name="style1524048365249" xfId="1366" xr:uid="{00000000-0005-0000-0000-000008060000}"/>
    <cellStyle name="style1524048365278" xfId="1367" xr:uid="{00000000-0005-0000-0000-000009060000}"/>
    <cellStyle name="style1524048365307" xfId="1368" xr:uid="{00000000-0005-0000-0000-00000A060000}"/>
    <cellStyle name="style1524048365336" xfId="1369" xr:uid="{00000000-0005-0000-0000-00000B060000}"/>
    <cellStyle name="style1524048365363" xfId="1370" xr:uid="{00000000-0005-0000-0000-00000C060000}"/>
    <cellStyle name="style1524048365386" xfId="1371" xr:uid="{00000000-0005-0000-0000-00000D060000}"/>
    <cellStyle name="style1524048365413" xfId="1372" xr:uid="{00000000-0005-0000-0000-00000E060000}"/>
    <cellStyle name="style1524048365437" xfId="1373" xr:uid="{00000000-0005-0000-0000-00000F060000}"/>
    <cellStyle name="style1524048365465" xfId="1374" xr:uid="{00000000-0005-0000-0000-000010060000}"/>
    <cellStyle name="style1524048365487" xfId="1375" xr:uid="{00000000-0005-0000-0000-000011060000}"/>
    <cellStyle name="style1524048365515" xfId="1376" xr:uid="{00000000-0005-0000-0000-000012060000}"/>
    <cellStyle name="style1524048365566" xfId="1377" xr:uid="{00000000-0005-0000-0000-000013060000}"/>
    <cellStyle name="style1524048365603" xfId="1378" xr:uid="{00000000-0005-0000-0000-000014060000}"/>
    <cellStyle name="style1524048365623" xfId="1379" xr:uid="{00000000-0005-0000-0000-000015060000}"/>
    <cellStyle name="style1524048365644" xfId="1380" xr:uid="{00000000-0005-0000-0000-000016060000}"/>
    <cellStyle name="style1524048365668" xfId="1381" xr:uid="{00000000-0005-0000-0000-000017060000}"/>
    <cellStyle name="style1524048365695" xfId="1382" xr:uid="{00000000-0005-0000-0000-000018060000}"/>
    <cellStyle name="style1524048365720" xfId="1383" xr:uid="{00000000-0005-0000-0000-000019060000}"/>
    <cellStyle name="style1524048365749" xfId="1384" xr:uid="{00000000-0005-0000-0000-00001A060000}"/>
    <cellStyle name="style1524048365783" xfId="1385" xr:uid="{00000000-0005-0000-0000-00001B060000}"/>
    <cellStyle name="style1524048365812" xfId="1386" xr:uid="{00000000-0005-0000-0000-00001C060000}"/>
    <cellStyle name="style1524048365838" xfId="1387" xr:uid="{00000000-0005-0000-0000-00001D060000}"/>
    <cellStyle name="style1524048365871" xfId="1388" xr:uid="{00000000-0005-0000-0000-00001E060000}"/>
    <cellStyle name="style1524048365921" xfId="1389" xr:uid="{00000000-0005-0000-0000-00001F060000}"/>
    <cellStyle name="style1524048365947" xfId="1390" xr:uid="{00000000-0005-0000-0000-000020060000}"/>
    <cellStyle name="style1524048366023" xfId="1391" xr:uid="{00000000-0005-0000-0000-000021060000}"/>
    <cellStyle name="style1524048366050" xfId="1392" xr:uid="{00000000-0005-0000-0000-000022060000}"/>
    <cellStyle name="style1524048366080" xfId="1393" xr:uid="{00000000-0005-0000-0000-000023060000}"/>
    <cellStyle name="style1524048366115" xfId="1394" xr:uid="{00000000-0005-0000-0000-000024060000}"/>
    <cellStyle name="style1524048366136" xfId="1395" xr:uid="{00000000-0005-0000-0000-000025060000}"/>
    <cellStyle name="style1524048366211" xfId="1396" xr:uid="{00000000-0005-0000-0000-000026060000}"/>
    <cellStyle name="style1524048366237" xfId="1397" xr:uid="{00000000-0005-0000-0000-000027060000}"/>
    <cellStyle name="style1524048366277" xfId="1398" xr:uid="{00000000-0005-0000-0000-000028060000}"/>
    <cellStyle name="style1524048366299" xfId="1399" xr:uid="{00000000-0005-0000-0000-000029060000}"/>
    <cellStyle name="style1524048366319" xfId="1400" xr:uid="{00000000-0005-0000-0000-00002A060000}"/>
    <cellStyle name="style1524048366339" xfId="1401" xr:uid="{00000000-0005-0000-0000-00002B060000}"/>
    <cellStyle name="style1524048366359" xfId="1402" xr:uid="{00000000-0005-0000-0000-00002C060000}"/>
    <cellStyle name="style1524048366379" xfId="1403" xr:uid="{00000000-0005-0000-0000-00002D060000}"/>
    <cellStyle name="style1524048366409" xfId="1404" xr:uid="{00000000-0005-0000-0000-00002E060000}"/>
    <cellStyle name="style1524048366454" xfId="1405" xr:uid="{00000000-0005-0000-0000-00002F060000}"/>
    <cellStyle name="style1524048366489" xfId="1406" xr:uid="{00000000-0005-0000-0000-000030060000}"/>
    <cellStyle name="style1524048366509" xfId="1407" xr:uid="{00000000-0005-0000-0000-000031060000}"/>
    <cellStyle name="style1524048366555" xfId="1408" xr:uid="{00000000-0005-0000-0000-000032060000}"/>
    <cellStyle name="style1524048366579" xfId="1409" xr:uid="{00000000-0005-0000-0000-000033060000}"/>
    <cellStyle name="style1524048366599" xfId="1410" xr:uid="{00000000-0005-0000-0000-000034060000}"/>
    <cellStyle name="style1524048366619" xfId="1411" xr:uid="{00000000-0005-0000-0000-000035060000}"/>
    <cellStyle name="style1524048366645" xfId="1412" xr:uid="{00000000-0005-0000-0000-000036060000}"/>
    <cellStyle name="style1524048366665" xfId="1413" xr:uid="{00000000-0005-0000-0000-000037060000}"/>
    <cellStyle name="style1524048366686" xfId="1414" xr:uid="{00000000-0005-0000-0000-000038060000}"/>
    <cellStyle name="style1524048366730" xfId="1415" xr:uid="{00000000-0005-0000-0000-000039060000}"/>
    <cellStyle name="style1524048366754" xfId="1416" xr:uid="{00000000-0005-0000-0000-00003A060000}"/>
    <cellStyle name="style1524048366774" xfId="1417" xr:uid="{00000000-0005-0000-0000-00003B060000}"/>
    <cellStyle name="style1524048366794" xfId="1418" xr:uid="{00000000-0005-0000-0000-00003C060000}"/>
    <cellStyle name="style1524048366818" xfId="1419" xr:uid="{00000000-0005-0000-0000-00003D060000}"/>
    <cellStyle name="style1524048366842" xfId="1420" xr:uid="{00000000-0005-0000-0000-00003E060000}"/>
    <cellStyle name="style1524048366862" xfId="1421" xr:uid="{00000000-0005-0000-0000-00003F060000}"/>
    <cellStyle name="style1524048366882" xfId="1422" xr:uid="{00000000-0005-0000-0000-000040060000}"/>
    <cellStyle name="style1524048366901" xfId="1423" xr:uid="{00000000-0005-0000-0000-000041060000}"/>
    <cellStyle name="style1524048366933" xfId="1424" xr:uid="{00000000-0005-0000-0000-000042060000}"/>
    <cellStyle name="style1524048366953" xfId="1425" xr:uid="{00000000-0005-0000-0000-000043060000}"/>
    <cellStyle name="style1524048366998" xfId="1426" xr:uid="{00000000-0005-0000-0000-000044060000}"/>
    <cellStyle name="style1524048367018" xfId="1427" xr:uid="{00000000-0005-0000-0000-000045060000}"/>
    <cellStyle name="style1524048367056" xfId="1428" xr:uid="{00000000-0005-0000-0000-000046060000}"/>
    <cellStyle name="style1524048367075" xfId="1429" xr:uid="{00000000-0005-0000-0000-000047060000}"/>
    <cellStyle name="style1524048367095" xfId="1430" xr:uid="{00000000-0005-0000-0000-000048060000}"/>
    <cellStyle name="style1524048367183" xfId="1431" xr:uid="{00000000-0005-0000-0000-000049060000}"/>
    <cellStyle name="style1524051237512" xfId="1432" xr:uid="{00000000-0005-0000-0000-00004A060000}"/>
    <cellStyle name="style1524051237539" xfId="1433" xr:uid="{00000000-0005-0000-0000-00004B060000}"/>
    <cellStyle name="style1524051237563" xfId="1434" xr:uid="{00000000-0005-0000-0000-00004C060000}"/>
    <cellStyle name="style1524051237586" xfId="1435" xr:uid="{00000000-0005-0000-0000-00004D060000}"/>
    <cellStyle name="style1524051237609" xfId="1436" xr:uid="{00000000-0005-0000-0000-00004E060000}"/>
    <cellStyle name="style1524051237636" xfId="1437" xr:uid="{00000000-0005-0000-0000-00004F060000}"/>
    <cellStyle name="style1524051237660" xfId="1438" xr:uid="{00000000-0005-0000-0000-000050060000}"/>
    <cellStyle name="style1524051237684" xfId="1439" xr:uid="{00000000-0005-0000-0000-000051060000}"/>
    <cellStyle name="style1524051237707" xfId="1440" xr:uid="{00000000-0005-0000-0000-000052060000}"/>
    <cellStyle name="style1524051237730" xfId="1441" xr:uid="{00000000-0005-0000-0000-000053060000}"/>
    <cellStyle name="style1524051237755" xfId="1442" xr:uid="{00000000-0005-0000-0000-000054060000}"/>
    <cellStyle name="style1524051237778" xfId="1443" xr:uid="{00000000-0005-0000-0000-000055060000}"/>
    <cellStyle name="style1524051237801" xfId="1444" xr:uid="{00000000-0005-0000-0000-000056060000}"/>
    <cellStyle name="style1524051237824" xfId="1445" xr:uid="{00000000-0005-0000-0000-000057060000}"/>
    <cellStyle name="style1524051237846" xfId="1446" xr:uid="{00000000-0005-0000-0000-000058060000}"/>
    <cellStyle name="style1524051237865" xfId="1447" xr:uid="{00000000-0005-0000-0000-000059060000}"/>
    <cellStyle name="style1524051237888" xfId="1448" xr:uid="{00000000-0005-0000-0000-00005A060000}"/>
    <cellStyle name="style1524051237906" xfId="1449" xr:uid="{00000000-0005-0000-0000-00005B060000}"/>
    <cellStyle name="style1524051237929" xfId="1450" xr:uid="{00000000-0005-0000-0000-00005C060000}"/>
    <cellStyle name="style1524051237947" xfId="1451" xr:uid="{00000000-0005-0000-0000-00005D060000}"/>
    <cellStyle name="style1524051237970" xfId="1452" xr:uid="{00000000-0005-0000-0000-00005E060000}"/>
    <cellStyle name="style1524051237992" xfId="1453" xr:uid="{00000000-0005-0000-0000-00005F060000}"/>
    <cellStyle name="style1524051238043" xfId="1454" xr:uid="{00000000-0005-0000-0000-000060060000}"/>
    <cellStyle name="style1524051238062" xfId="1455" xr:uid="{00000000-0005-0000-0000-000061060000}"/>
    <cellStyle name="style1524051238080" xfId="1456" xr:uid="{00000000-0005-0000-0000-000062060000}"/>
    <cellStyle name="style1524051238097" xfId="1457" xr:uid="{00000000-0005-0000-0000-000063060000}"/>
    <cellStyle name="style1524051238117" xfId="1458" xr:uid="{00000000-0005-0000-0000-000064060000}"/>
    <cellStyle name="style1524051238140" xfId="1459" xr:uid="{00000000-0005-0000-0000-000065060000}"/>
    <cellStyle name="style1524051238162" xfId="1460" xr:uid="{00000000-0005-0000-0000-000066060000}"/>
    <cellStyle name="style1524051238185" xfId="1461" xr:uid="{00000000-0005-0000-0000-000067060000}"/>
    <cellStyle name="style1524051238208" xfId="1462" xr:uid="{00000000-0005-0000-0000-000068060000}"/>
    <cellStyle name="style1524051238231" xfId="1463" xr:uid="{00000000-0005-0000-0000-000069060000}"/>
    <cellStyle name="style1524051238256" xfId="1464" xr:uid="{00000000-0005-0000-0000-00006A060000}"/>
    <cellStyle name="style1524051238278" xfId="1465" xr:uid="{00000000-0005-0000-0000-00006B060000}"/>
    <cellStyle name="style1524051238302" xfId="1466" xr:uid="{00000000-0005-0000-0000-00006C060000}"/>
    <cellStyle name="style1524051238343" xfId="1467" xr:uid="{00000000-0005-0000-0000-00006D060000}"/>
    <cellStyle name="style1524051238367" xfId="1468" xr:uid="{00000000-0005-0000-0000-00006E060000}"/>
    <cellStyle name="style1524051238391" xfId="1469" xr:uid="{00000000-0005-0000-0000-00006F060000}"/>
    <cellStyle name="style1524051238418" xfId="1470" xr:uid="{00000000-0005-0000-0000-000070060000}"/>
    <cellStyle name="style1524051238436" xfId="1471" xr:uid="{00000000-0005-0000-0000-000071060000}"/>
    <cellStyle name="style1524051238500" xfId="1472" xr:uid="{00000000-0005-0000-0000-000072060000}"/>
    <cellStyle name="style1524051238522" xfId="1473" xr:uid="{00000000-0005-0000-0000-000073060000}"/>
    <cellStyle name="style1524051238557" xfId="1474" xr:uid="{00000000-0005-0000-0000-000074060000}"/>
    <cellStyle name="style1524051238575" xfId="1475" xr:uid="{00000000-0005-0000-0000-000075060000}"/>
    <cellStyle name="style1524051238593" xfId="1476" xr:uid="{00000000-0005-0000-0000-000076060000}"/>
    <cellStyle name="style1524051238611" xfId="1477" xr:uid="{00000000-0005-0000-0000-000077060000}"/>
    <cellStyle name="style1524051238628" xfId="1478" xr:uid="{00000000-0005-0000-0000-000078060000}"/>
    <cellStyle name="style1524051238646" xfId="1479" xr:uid="{00000000-0005-0000-0000-000079060000}"/>
    <cellStyle name="style1524051238671" xfId="1480" xr:uid="{00000000-0005-0000-0000-00007A060000}"/>
    <cellStyle name="style1524051238693" xfId="1481" xr:uid="{00000000-0005-0000-0000-00007B060000}"/>
    <cellStyle name="style1524051238727" xfId="1482" xr:uid="{00000000-0005-0000-0000-00007C060000}"/>
    <cellStyle name="style1524051238747" xfId="1483" xr:uid="{00000000-0005-0000-0000-00007D060000}"/>
    <cellStyle name="style1524051238787" xfId="1484" xr:uid="{00000000-0005-0000-0000-00007E060000}"/>
    <cellStyle name="style1524051238809" xfId="1485" xr:uid="{00000000-0005-0000-0000-00007F060000}"/>
    <cellStyle name="style1524051238830" xfId="1486" xr:uid="{00000000-0005-0000-0000-000080060000}"/>
    <cellStyle name="style1524051238849" xfId="1487" xr:uid="{00000000-0005-0000-0000-000081060000}"/>
    <cellStyle name="style1524051238874" xfId="1488" xr:uid="{00000000-0005-0000-0000-000082060000}"/>
    <cellStyle name="style1524051238893" xfId="1489" xr:uid="{00000000-0005-0000-0000-000083060000}"/>
    <cellStyle name="style1524051238912" xfId="1490" xr:uid="{00000000-0005-0000-0000-000084060000}"/>
    <cellStyle name="style1524051238956" xfId="1491" xr:uid="{00000000-0005-0000-0000-000085060000}"/>
    <cellStyle name="style1524051238977" xfId="1492" xr:uid="{00000000-0005-0000-0000-000086060000}"/>
    <cellStyle name="style1524051238996" xfId="1493" xr:uid="{00000000-0005-0000-0000-000087060000}"/>
    <cellStyle name="style1524051239014" xfId="1494" xr:uid="{00000000-0005-0000-0000-000088060000}"/>
    <cellStyle name="style1524051239036" xfId="1495" xr:uid="{00000000-0005-0000-0000-000089060000}"/>
    <cellStyle name="style1524051239058" xfId="1496" xr:uid="{00000000-0005-0000-0000-00008A060000}"/>
    <cellStyle name="style1524051239075" xfId="1497" xr:uid="{00000000-0005-0000-0000-00008B060000}"/>
    <cellStyle name="style1524051239092" xfId="1498" xr:uid="{00000000-0005-0000-0000-00008C060000}"/>
    <cellStyle name="style1524051239110" xfId="1499" xr:uid="{00000000-0005-0000-0000-00008D060000}"/>
    <cellStyle name="style1524051239139" xfId="1500" xr:uid="{00000000-0005-0000-0000-00008E060000}"/>
    <cellStyle name="style1524051239157" xfId="1501" xr:uid="{00000000-0005-0000-0000-00008F060000}"/>
    <cellStyle name="style1524051239175" xfId="1502" xr:uid="{00000000-0005-0000-0000-000090060000}"/>
    <cellStyle name="style1524051239193" xfId="1503" xr:uid="{00000000-0005-0000-0000-000091060000}"/>
    <cellStyle name="style1524051239227" xfId="1504" xr:uid="{00000000-0005-0000-0000-000092060000}"/>
    <cellStyle name="style1524051239245" xfId="1505" xr:uid="{00000000-0005-0000-0000-000093060000}"/>
    <cellStyle name="style1524051239263" xfId="1506" xr:uid="{00000000-0005-0000-0000-000094060000}"/>
    <cellStyle name="style1524051239348" xfId="1507" xr:uid="{00000000-0005-0000-0000-000095060000}"/>
    <cellStyle name="style1524051577627" xfId="1508" xr:uid="{00000000-0005-0000-0000-000096060000}"/>
    <cellStyle name="style1524051577657" xfId="1509" xr:uid="{00000000-0005-0000-0000-000097060000}"/>
    <cellStyle name="style1524051577677" xfId="1510" xr:uid="{00000000-0005-0000-0000-000098060000}"/>
    <cellStyle name="style1524051577697" xfId="1511" xr:uid="{00000000-0005-0000-0000-000099060000}"/>
    <cellStyle name="style1524051577717" xfId="1512" xr:uid="{00000000-0005-0000-0000-00009A060000}"/>
    <cellStyle name="style1524051577737" xfId="1513" xr:uid="{00000000-0005-0000-0000-00009B060000}"/>
    <cellStyle name="style1524051577757" xfId="1514" xr:uid="{00000000-0005-0000-0000-00009C060000}"/>
    <cellStyle name="style1524051577777" xfId="1515" xr:uid="{00000000-0005-0000-0000-00009D060000}"/>
    <cellStyle name="style1524051577807" xfId="1516" xr:uid="{00000000-0005-0000-0000-00009E060000}"/>
    <cellStyle name="style1524051577818" xfId="1517" xr:uid="{00000000-0005-0000-0000-00009F060000}"/>
    <cellStyle name="style1524051577835" xfId="1518" xr:uid="{00000000-0005-0000-0000-0000A0060000}"/>
    <cellStyle name="style1524051577866" xfId="1519" xr:uid="{00000000-0005-0000-0000-0000A1060000}"/>
    <cellStyle name="style1524051577886" xfId="1520" xr:uid="{00000000-0005-0000-0000-0000A2060000}"/>
    <cellStyle name="style1524051577906" xfId="1521" xr:uid="{00000000-0005-0000-0000-0000A3060000}"/>
    <cellStyle name="style1524051577956" xfId="1522" xr:uid="{00000000-0005-0000-0000-0000A4060000}"/>
    <cellStyle name="style1524051577976" xfId="1523" xr:uid="{00000000-0005-0000-0000-0000A5060000}"/>
    <cellStyle name="style1524051577996" xfId="1524" xr:uid="{00000000-0005-0000-0000-0000A6060000}"/>
    <cellStyle name="style1524051578006" xfId="1525" xr:uid="{00000000-0005-0000-0000-0000A7060000}"/>
    <cellStyle name="style1524051578027" xfId="1526" xr:uid="{00000000-0005-0000-0000-0000A8060000}"/>
    <cellStyle name="style1524051578049" xfId="1527" xr:uid="{00000000-0005-0000-0000-0000A9060000}"/>
    <cellStyle name="style1524051578069" xfId="1528" xr:uid="{00000000-0005-0000-0000-0000AA060000}"/>
    <cellStyle name="style1524051578089" xfId="1529" xr:uid="{00000000-0005-0000-0000-0000AB060000}"/>
    <cellStyle name="style1524051578108" xfId="1530" xr:uid="{00000000-0005-0000-0000-0000AC060000}"/>
    <cellStyle name="style1524051578128" xfId="1531" xr:uid="{00000000-0005-0000-0000-0000AD060000}"/>
    <cellStyle name="style1524051578148" xfId="1532" xr:uid="{00000000-0005-0000-0000-0000AE060000}"/>
    <cellStyle name="style1524051578158" xfId="1533" xr:uid="{00000000-0005-0000-0000-0000AF060000}"/>
    <cellStyle name="style1524051578178" xfId="1534" xr:uid="{00000000-0005-0000-0000-0000B0060000}"/>
    <cellStyle name="style1524051578198" xfId="1535" xr:uid="{00000000-0005-0000-0000-0000B1060000}"/>
    <cellStyle name="style1524051578218" xfId="1536" xr:uid="{00000000-0005-0000-0000-0000B2060000}"/>
    <cellStyle name="style1524051578238" xfId="1537" xr:uid="{00000000-0005-0000-0000-0000B3060000}"/>
    <cellStyle name="style1524051578278" xfId="1538" xr:uid="{00000000-0005-0000-0000-0000B4060000}"/>
    <cellStyle name="style1524051578308" xfId="1539" xr:uid="{00000000-0005-0000-0000-0000B5060000}"/>
    <cellStyle name="style1524051578328" xfId="1540" xr:uid="{00000000-0005-0000-0000-0000B6060000}"/>
    <cellStyle name="style1524051578348" xfId="1541" xr:uid="{00000000-0005-0000-0000-0000B7060000}"/>
    <cellStyle name="style1524051578368" xfId="1542" xr:uid="{00000000-0005-0000-0000-0000B8060000}"/>
    <cellStyle name="style1524051578408" xfId="1543" xr:uid="{00000000-0005-0000-0000-0000B9060000}"/>
    <cellStyle name="style1524051578428" xfId="1544" xr:uid="{00000000-0005-0000-0000-0000BA060000}"/>
    <cellStyle name="style1524051578448" xfId="1545" xr:uid="{00000000-0005-0000-0000-0000BB060000}"/>
    <cellStyle name="style1524051578468" xfId="1546" xr:uid="{00000000-0005-0000-0000-0000BC060000}"/>
    <cellStyle name="style1524051578488" xfId="1547" xr:uid="{00000000-0005-0000-0000-0000BD060000}"/>
    <cellStyle name="style1524051578561" xfId="1548" xr:uid="{00000000-0005-0000-0000-0000BE060000}"/>
    <cellStyle name="style1524051578581" xfId="1549" xr:uid="{00000000-0005-0000-0000-0000BF060000}"/>
    <cellStyle name="style1524051578621" xfId="1550" xr:uid="{00000000-0005-0000-0000-0000C0060000}"/>
    <cellStyle name="style1524051578631" xfId="1551" xr:uid="{00000000-0005-0000-0000-0000C1060000}"/>
    <cellStyle name="style1524051578651" xfId="1552" xr:uid="{00000000-0005-0000-0000-0000C2060000}"/>
    <cellStyle name="style1524051578662" xfId="1553" xr:uid="{00000000-0005-0000-0000-0000C3060000}"/>
    <cellStyle name="style1524051578684" xfId="1554" xr:uid="{00000000-0005-0000-0000-0000C4060000}"/>
    <cellStyle name="style1524051578704" xfId="1555" xr:uid="{00000000-0005-0000-0000-0000C5060000}"/>
    <cellStyle name="style1524051578724" xfId="1556" xr:uid="{00000000-0005-0000-0000-0000C6060000}"/>
    <cellStyle name="style1524051578744" xfId="1557" xr:uid="{00000000-0005-0000-0000-0000C7060000}"/>
    <cellStyle name="style1524051578765" xfId="1558" xr:uid="{00000000-0005-0000-0000-0000C8060000}"/>
    <cellStyle name="style1524051578787" xfId="1559" xr:uid="{00000000-0005-0000-0000-0000C9060000}"/>
    <cellStyle name="style1524051578827" xfId="1560" xr:uid="{00000000-0005-0000-0000-0000CA060000}"/>
    <cellStyle name="style1524051578847" xfId="1561" xr:uid="{00000000-0005-0000-0000-0000CB060000}"/>
    <cellStyle name="style1524051578853" xfId="1562" xr:uid="{00000000-0005-0000-0000-0000CC060000}"/>
    <cellStyle name="style1524051578887" xfId="1563" xr:uid="{00000000-0005-0000-0000-0000CD060000}"/>
    <cellStyle name="style1524051578927" xfId="1564" xr:uid="{00000000-0005-0000-0000-0000CE060000}"/>
    <cellStyle name="style1524051578947" xfId="1565" xr:uid="{00000000-0005-0000-0000-0000CF060000}"/>
    <cellStyle name="style1524051578967" xfId="1566" xr:uid="{00000000-0005-0000-0000-0000D0060000}"/>
    <cellStyle name="style1524051578977" xfId="1567" xr:uid="{00000000-0005-0000-0000-0000D1060000}"/>
    <cellStyle name="style1524051578988" xfId="1568" xr:uid="{00000000-0005-0000-0000-0000D2060000}"/>
    <cellStyle name="style1524051579004" xfId="1569" xr:uid="{00000000-0005-0000-0000-0000D3060000}"/>
    <cellStyle name="style1524051579022" xfId="1570" xr:uid="{00000000-0005-0000-0000-0000D4060000}"/>
    <cellStyle name="style1524051579043" xfId="1571" xr:uid="{00000000-0005-0000-0000-0000D5060000}"/>
    <cellStyle name="style1524051579076" xfId="1572" xr:uid="{00000000-0005-0000-0000-0000D6060000}"/>
    <cellStyle name="style1524051579096" xfId="1573" xr:uid="{00000000-0005-0000-0000-0000D7060000}"/>
    <cellStyle name="style1524051579106" xfId="1574" xr:uid="{00000000-0005-0000-0000-0000D8060000}"/>
    <cellStyle name="style1524051579126" xfId="1575" xr:uid="{00000000-0005-0000-0000-0000D9060000}"/>
    <cellStyle name="style1524051579156" xfId="1576" xr:uid="{00000000-0005-0000-0000-0000DA060000}"/>
    <cellStyle name="style1524051579166" xfId="1577" xr:uid="{00000000-0005-0000-0000-0000DB060000}"/>
    <cellStyle name="style1524051579186" xfId="1578" xr:uid="{00000000-0005-0000-0000-0000DC060000}"/>
    <cellStyle name="style1524051579196" xfId="1579" xr:uid="{00000000-0005-0000-0000-0000DD060000}"/>
    <cellStyle name="style1524051579228" xfId="1580" xr:uid="{00000000-0005-0000-0000-0000DE060000}"/>
    <cellStyle name="style1524051579248" xfId="1581" xr:uid="{00000000-0005-0000-0000-0000DF060000}"/>
    <cellStyle name="style1524051579268" xfId="1582" xr:uid="{00000000-0005-0000-0000-0000E0060000}"/>
    <cellStyle name="style1524051579349" xfId="1583" xr:uid="{00000000-0005-0000-0000-0000E1060000}"/>
    <cellStyle name="style1524739478948" xfId="3057" xr:uid="{00000000-0005-0000-0000-0000E2060000}"/>
    <cellStyle name="style1524739478994" xfId="3058" xr:uid="{00000000-0005-0000-0000-0000E3060000}"/>
    <cellStyle name="style1524739479026" xfId="3059" xr:uid="{00000000-0005-0000-0000-0000E4060000}"/>
    <cellStyle name="style1524739479057" xfId="3060" xr:uid="{00000000-0005-0000-0000-0000E5060000}"/>
    <cellStyle name="style1524739479088" xfId="3061" xr:uid="{00000000-0005-0000-0000-0000E6060000}"/>
    <cellStyle name="style1524739479135" xfId="3062" xr:uid="{00000000-0005-0000-0000-0000E7060000}"/>
    <cellStyle name="style1524739479166" xfId="3063" xr:uid="{00000000-0005-0000-0000-0000E8060000}"/>
    <cellStyle name="style1524739479197" xfId="3064" xr:uid="{00000000-0005-0000-0000-0000E9060000}"/>
    <cellStyle name="style1524739479213" xfId="3065" xr:uid="{00000000-0005-0000-0000-0000EA060000}"/>
    <cellStyle name="style1524739479244" xfId="3066" xr:uid="{00000000-0005-0000-0000-0000EB060000}"/>
    <cellStyle name="style1524739479260" xfId="3067" xr:uid="{00000000-0005-0000-0000-0000EC060000}"/>
    <cellStyle name="style1524739479276" xfId="3068" xr:uid="{00000000-0005-0000-0000-0000ED060000}"/>
    <cellStyle name="style1524739479292" xfId="3069" xr:uid="{00000000-0005-0000-0000-0000EE060000}"/>
    <cellStyle name="style1524739479328" xfId="3070" xr:uid="{00000000-0005-0000-0000-0000EF060000}"/>
    <cellStyle name="style1524739479375" xfId="3071" xr:uid="{00000000-0005-0000-0000-0000F0060000}"/>
    <cellStyle name="style1524739479406" xfId="3072" xr:uid="{00000000-0005-0000-0000-0000F1060000}"/>
    <cellStyle name="style1524739479437" xfId="3073" xr:uid="{00000000-0005-0000-0000-0000F2060000}"/>
    <cellStyle name="style1524739479468" xfId="3074" xr:uid="{00000000-0005-0000-0000-0000F3060000}"/>
    <cellStyle name="style1524739479484" xfId="3075" xr:uid="{00000000-0005-0000-0000-0000F4060000}"/>
    <cellStyle name="style1524739479515" xfId="3076" xr:uid="{00000000-0005-0000-0000-0000F5060000}"/>
    <cellStyle name="style1524739479546" xfId="3077" xr:uid="{00000000-0005-0000-0000-0000F6060000}"/>
    <cellStyle name="style1524739479562" xfId="3078" xr:uid="{00000000-0005-0000-0000-0000F7060000}"/>
    <cellStyle name="style1524739479609" xfId="3079" xr:uid="{00000000-0005-0000-0000-0000F8060000}"/>
    <cellStyle name="style1524739479640" xfId="3080" xr:uid="{00000000-0005-0000-0000-0000F9060000}"/>
    <cellStyle name="style1524739479655" xfId="3081" xr:uid="{00000000-0005-0000-0000-0000FA060000}"/>
    <cellStyle name="style1524739479687" xfId="3082" xr:uid="{00000000-0005-0000-0000-0000FB060000}"/>
    <cellStyle name="style1524739479702" xfId="3083" xr:uid="{00000000-0005-0000-0000-0000FC060000}"/>
    <cellStyle name="style1524739479733" xfId="3084" xr:uid="{00000000-0005-0000-0000-0000FD060000}"/>
    <cellStyle name="style1524739479749" xfId="3085" xr:uid="{00000000-0005-0000-0000-0000FE060000}"/>
    <cellStyle name="style1524739479780" xfId="3086" xr:uid="{00000000-0005-0000-0000-0000FF060000}"/>
    <cellStyle name="style1524739479796" xfId="3087" xr:uid="{00000000-0005-0000-0000-000000070000}"/>
    <cellStyle name="style1524739479827" xfId="3088" xr:uid="{00000000-0005-0000-0000-000001070000}"/>
    <cellStyle name="style1524739479843" xfId="3089" xr:uid="{00000000-0005-0000-0000-000002070000}"/>
    <cellStyle name="style1524739479874" xfId="3090" xr:uid="{00000000-0005-0000-0000-000003070000}"/>
    <cellStyle name="style1524739479889" xfId="3091" xr:uid="{00000000-0005-0000-0000-000004070000}"/>
    <cellStyle name="style1524739479905" xfId="3092" xr:uid="{00000000-0005-0000-0000-000005070000}"/>
    <cellStyle name="style1524739479952" xfId="3093" xr:uid="{00000000-0005-0000-0000-000006070000}"/>
    <cellStyle name="style1524739479967" xfId="3094" xr:uid="{00000000-0005-0000-0000-000007070000}"/>
    <cellStyle name="style1524739479983" xfId="3095" xr:uid="{00000000-0005-0000-0000-000008070000}"/>
    <cellStyle name="style1524739479999" xfId="3096" xr:uid="{00000000-0005-0000-0000-000009070000}"/>
    <cellStyle name="style1524739480030" xfId="3097" xr:uid="{00000000-0005-0000-0000-00000A070000}"/>
    <cellStyle name="style1524739480045" xfId="3098" xr:uid="{00000000-0005-0000-0000-00000B070000}"/>
    <cellStyle name="style1524739480061" xfId="3099" xr:uid="{00000000-0005-0000-0000-00000C070000}"/>
    <cellStyle name="style1524739480092" xfId="3100" xr:uid="{00000000-0005-0000-0000-00000D070000}"/>
    <cellStyle name="style1524739480108" xfId="3101" xr:uid="{00000000-0005-0000-0000-00000E070000}"/>
    <cellStyle name="style1524739480139" xfId="3102" xr:uid="{00000000-0005-0000-0000-00000F070000}"/>
    <cellStyle name="style1524739480155" xfId="3103" xr:uid="{00000000-0005-0000-0000-000010070000}"/>
    <cellStyle name="style1524739480186" xfId="3104" xr:uid="{00000000-0005-0000-0000-000011070000}"/>
    <cellStyle name="style1524739480201" xfId="3105" xr:uid="{00000000-0005-0000-0000-000012070000}"/>
    <cellStyle name="style1524739480233" xfId="3106" xr:uid="{00000000-0005-0000-0000-000013070000}"/>
    <cellStyle name="style1524746182636" xfId="1584" xr:uid="{00000000-0005-0000-0000-000014070000}"/>
    <cellStyle name="style1524746182636 2" xfId="1585" xr:uid="{00000000-0005-0000-0000-000015070000}"/>
    <cellStyle name="style1524746182659" xfId="1586" xr:uid="{00000000-0005-0000-0000-000016070000}"/>
    <cellStyle name="style1524746182659 2" xfId="1587" xr:uid="{00000000-0005-0000-0000-000017070000}"/>
    <cellStyle name="style1524746182680" xfId="1588" xr:uid="{00000000-0005-0000-0000-000018070000}"/>
    <cellStyle name="style1524746182680 2" xfId="1589" xr:uid="{00000000-0005-0000-0000-000019070000}"/>
    <cellStyle name="style1524746182700" xfId="1590" xr:uid="{00000000-0005-0000-0000-00001A070000}"/>
    <cellStyle name="style1524746182700 2" xfId="1591" xr:uid="{00000000-0005-0000-0000-00001B070000}"/>
    <cellStyle name="style1524746182720" xfId="1592" xr:uid="{00000000-0005-0000-0000-00001C070000}"/>
    <cellStyle name="style1524746182720 2" xfId="1593" xr:uid="{00000000-0005-0000-0000-00001D070000}"/>
    <cellStyle name="style1524746182740" xfId="1594" xr:uid="{00000000-0005-0000-0000-00001E070000}"/>
    <cellStyle name="style1524746182740 2" xfId="1595" xr:uid="{00000000-0005-0000-0000-00001F070000}"/>
    <cellStyle name="style1524746182756" xfId="1596" xr:uid="{00000000-0005-0000-0000-000020070000}"/>
    <cellStyle name="style1524746182756 2" xfId="1597" xr:uid="{00000000-0005-0000-0000-000021070000}"/>
    <cellStyle name="style1524746182777" xfId="1598" xr:uid="{00000000-0005-0000-0000-000022070000}"/>
    <cellStyle name="style1524746182777 2" xfId="1599" xr:uid="{00000000-0005-0000-0000-000023070000}"/>
    <cellStyle name="style1524746182793" xfId="1600" xr:uid="{00000000-0005-0000-0000-000024070000}"/>
    <cellStyle name="style1524746182793 2" xfId="1601" xr:uid="{00000000-0005-0000-0000-000025070000}"/>
    <cellStyle name="style1524746182815" xfId="1602" xr:uid="{00000000-0005-0000-0000-000026070000}"/>
    <cellStyle name="style1524746182815 2" xfId="1603" xr:uid="{00000000-0005-0000-0000-000027070000}"/>
    <cellStyle name="style1524746182836" xfId="1604" xr:uid="{00000000-0005-0000-0000-000028070000}"/>
    <cellStyle name="style1524746182836 2" xfId="1605" xr:uid="{00000000-0005-0000-0000-000029070000}"/>
    <cellStyle name="style1524746182857" xfId="1606" xr:uid="{00000000-0005-0000-0000-00002A070000}"/>
    <cellStyle name="style1524746182857 2" xfId="1607" xr:uid="{00000000-0005-0000-0000-00002B070000}"/>
    <cellStyle name="style1524746182878" xfId="1608" xr:uid="{00000000-0005-0000-0000-00002C070000}"/>
    <cellStyle name="style1524746182878 2" xfId="1609" xr:uid="{00000000-0005-0000-0000-00002D070000}"/>
    <cellStyle name="style1524746182898" xfId="1610" xr:uid="{00000000-0005-0000-0000-00002E070000}"/>
    <cellStyle name="style1524746182898 2" xfId="1611" xr:uid="{00000000-0005-0000-0000-00002F070000}"/>
    <cellStyle name="style1524746182948" xfId="1612" xr:uid="{00000000-0005-0000-0000-000030070000}"/>
    <cellStyle name="style1524746182948 2" xfId="1613" xr:uid="{00000000-0005-0000-0000-000031070000}"/>
    <cellStyle name="style1524746182970" xfId="1614" xr:uid="{00000000-0005-0000-0000-000032070000}"/>
    <cellStyle name="style1524746182970 2" xfId="1615" xr:uid="{00000000-0005-0000-0000-000033070000}"/>
    <cellStyle name="style1524746182986" xfId="1616" xr:uid="{00000000-0005-0000-0000-000034070000}"/>
    <cellStyle name="style1524746182986 2" xfId="1617" xr:uid="{00000000-0005-0000-0000-000035070000}"/>
    <cellStyle name="style1524746183004" xfId="1618" xr:uid="{00000000-0005-0000-0000-000036070000}"/>
    <cellStyle name="style1524746183004 2" xfId="1619" xr:uid="{00000000-0005-0000-0000-000037070000}"/>
    <cellStyle name="style1524746183024" xfId="1620" xr:uid="{00000000-0005-0000-0000-000038070000}"/>
    <cellStyle name="style1524746183024 2" xfId="1621" xr:uid="{00000000-0005-0000-0000-000039070000}"/>
    <cellStyle name="style1524746183044" xfId="1622" xr:uid="{00000000-0005-0000-0000-00003A070000}"/>
    <cellStyle name="style1524746183044 2" xfId="1623" xr:uid="{00000000-0005-0000-0000-00003B070000}"/>
    <cellStyle name="style1524746183066" xfId="1624" xr:uid="{00000000-0005-0000-0000-00003C070000}"/>
    <cellStyle name="style1524746183066 2" xfId="1625" xr:uid="{00000000-0005-0000-0000-00003D070000}"/>
    <cellStyle name="style1524746183084" xfId="1626" xr:uid="{00000000-0005-0000-0000-00003E070000}"/>
    <cellStyle name="style1524746183084 2" xfId="1627" xr:uid="{00000000-0005-0000-0000-00003F070000}"/>
    <cellStyle name="style1524746183099" xfId="1628" xr:uid="{00000000-0005-0000-0000-000040070000}"/>
    <cellStyle name="style1524746183099 2" xfId="1629" xr:uid="{00000000-0005-0000-0000-000041070000}"/>
    <cellStyle name="style1524746183116" xfId="1630" xr:uid="{00000000-0005-0000-0000-000042070000}"/>
    <cellStyle name="style1524746183116 2" xfId="1631" xr:uid="{00000000-0005-0000-0000-000043070000}"/>
    <cellStyle name="style1524746183132" xfId="1632" xr:uid="{00000000-0005-0000-0000-000044070000}"/>
    <cellStyle name="style1524746183132 2" xfId="1633" xr:uid="{00000000-0005-0000-0000-000045070000}"/>
    <cellStyle name="style1524746183153" xfId="1634" xr:uid="{00000000-0005-0000-0000-000046070000}"/>
    <cellStyle name="style1524746183153 2" xfId="1635" xr:uid="{00000000-0005-0000-0000-000047070000}"/>
    <cellStyle name="style1524746183174" xfId="1636" xr:uid="{00000000-0005-0000-0000-000048070000}"/>
    <cellStyle name="style1524746183174 2" xfId="1637" xr:uid="{00000000-0005-0000-0000-000049070000}"/>
    <cellStyle name="style1524746183194" xfId="1638" xr:uid="{00000000-0005-0000-0000-00004A070000}"/>
    <cellStyle name="style1524746183194 2" xfId="1639" xr:uid="{00000000-0005-0000-0000-00004B070000}"/>
    <cellStyle name="style1524746183214" xfId="1640" xr:uid="{00000000-0005-0000-0000-00004C070000}"/>
    <cellStyle name="style1524746183214 2" xfId="1641" xr:uid="{00000000-0005-0000-0000-00004D070000}"/>
    <cellStyle name="style1524746183263" xfId="1642" xr:uid="{00000000-0005-0000-0000-00004E070000}"/>
    <cellStyle name="style1524746183263 2" xfId="1643" xr:uid="{00000000-0005-0000-0000-00004F070000}"/>
    <cellStyle name="style1524746183284" xfId="1644" xr:uid="{00000000-0005-0000-0000-000050070000}"/>
    <cellStyle name="style1524746183284 2" xfId="1645" xr:uid="{00000000-0005-0000-0000-000051070000}"/>
    <cellStyle name="style1524746183305" xfId="1646" xr:uid="{00000000-0005-0000-0000-000052070000}"/>
    <cellStyle name="style1524746183305 2" xfId="1647" xr:uid="{00000000-0005-0000-0000-000053070000}"/>
    <cellStyle name="style1524746183326" xfId="1648" xr:uid="{00000000-0005-0000-0000-000054070000}"/>
    <cellStyle name="style1524746183326 2" xfId="1649" xr:uid="{00000000-0005-0000-0000-000055070000}"/>
    <cellStyle name="style1524746183348" xfId="1650" xr:uid="{00000000-0005-0000-0000-000056070000}"/>
    <cellStyle name="style1524746183348 2" xfId="1651" xr:uid="{00000000-0005-0000-0000-000057070000}"/>
    <cellStyle name="style1524746183369" xfId="1652" xr:uid="{00000000-0005-0000-0000-000058070000}"/>
    <cellStyle name="style1524746183369 2" xfId="1653" xr:uid="{00000000-0005-0000-0000-000059070000}"/>
    <cellStyle name="style1524746183389" xfId="1654" xr:uid="{00000000-0005-0000-0000-00005A070000}"/>
    <cellStyle name="style1524746183389 2" xfId="1655" xr:uid="{00000000-0005-0000-0000-00005B070000}"/>
    <cellStyle name="style1524746183409" xfId="1656" xr:uid="{00000000-0005-0000-0000-00005C070000}"/>
    <cellStyle name="style1524746183409 2" xfId="1657" xr:uid="{00000000-0005-0000-0000-00005D070000}"/>
    <cellStyle name="style1524746183430" xfId="1658" xr:uid="{00000000-0005-0000-0000-00005E070000}"/>
    <cellStyle name="style1524746183430 2" xfId="1659" xr:uid="{00000000-0005-0000-0000-00005F070000}"/>
    <cellStyle name="style1524746183446" xfId="1660" xr:uid="{00000000-0005-0000-0000-000060070000}"/>
    <cellStyle name="style1524746183446 2" xfId="1661" xr:uid="{00000000-0005-0000-0000-000061070000}"/>
    <cellStyle name="style1524746183463" xfId="1662" xr:uid="{00000000-0005-0000-0000-000062070000}"/>
    <cellStyle name="style1524746183463 2" xfId="1663" xr:uid="{00000000-0005-0000-0000-000063070000}"/>
    <cellStyle name="style1524746183483" xfId="1664" xr:uid="{00000000-0005-0000-0000-000064070000}"/>
    <cellStyle name="style1524746183483 2" xfId="1665" xr:uid="{00000000-0005-0000-0000-000065070000}"/>
    <cellStyle name="style1524746183499" xfId="1666" xr:uid="{00000000-0005-0000-0000-000066070000}"/>
    <cellStyle name="style1524746183499 2" xfId="1667" xr:uid="{00000000-0005-0000-0000-000067070000}"/>
    <cellStyle name="style1524746183516" xfId="1668" xr:uid="{00000000-0005-0000-0000-000068070000}"/>
    <cellStyle name="style1524746183516 2" xfId="1669" xr:uid="{00000000-0005-0000-0000-000069070000}"/>
    <cellStyle name="style1524746183537" xfId="1670" xr:uid="{00000000-0005-0000-0000-00006A070000}"/>
    <cellStyle name="style1524746183537 2" xfId="1671" xr:uid="{00000000-0005-0000-0000-00006B070000}"/>
    <cellStyle name="style1524746183594" xfId="1672" xr:uid="{00000000-0005-0000-0000-00006C070000}"/>
    <cellStyle name="style1524746183594 2" xfId="1673" xr:uid="{00000000-0005-0000-0000-00006D070000}"/>
    <cellStyle name="style1524746183615" xfId="1674" xr:uid="{00000000-0005-0000-0000-00006E070000}"/>
    <cellStyle name="style1524746183615 2" xfId="1675" xr:uid="{00000000-0005-0000-0000-00006F070000}"/>
    <cellStyle name="style1524746183638" xfId="1676" xr:uid="{00000000-0005-0000-0000-000070070000}"/>
    <cellStyle name="style1524746183638 2" xfId="1677" xr:uid="{00000000-0005-0000-0000-000071070000}"/>
    <cellStyle name="style1524746183655" xfId="1678" xr:uid="{00000000-0005-0000-0000-000072070000}"/>
    <cellStyle name="style1524746183655 2" xfId="1679" xr:uid="{00000000-0005-0000-0000-000073070000}"/>
    <cellStyle name="style1524746183680" xfId="1680" xr:uid="{00000000-0005-0000-0000-000074070000}"/>
    <cellStyle name="style1524746183680 2" xfId="1681" xr:uid="{00000000-0005-0000-0000-000075070000}"/>
    <cellStyle name="style1524746183744" xfId="1682" xr:uid="{00000000-0005-0000-0000-000076070000}"/>
    <cellStyle name="style1524746183744 2" xfId="1683" xr:uid="{00000000-0005-0000-0000-000077070000}"/>
    <cellStyle name="style1524746183766" xfId="1684" xr:uid="{00000000-0005-0000-0000-000078070000}"/>
    <cellStyle name="style1524746183766 2" xfId="1685" xr:uid="{00000000-0005-0000-0000-000079070000}"/>
    <cellStyle name="style1524746183785" xfId="1686" xr:uid="{00000000-0005-0000-0000-00007A070000}"/>
    <cellStyle name="style1524746183785 2" xfId="1687" xr:uid="{00000000-0005-0000-0000-00007B070000}"/>
    <cellStyle name="style1524746183803" xfId="1688" xr:uid="{00000000-0005-0000-0000-00007C070000}"/>
    <cellStyle name="style1524746183803 2" xfId="1689" xr:uid="{00000000-0005-0000-0000-00007D070000}"/>
    <cellStyle name="style1524746183824" xfId="1690" xr:uid="{00000000-0005-0000-0000-00007E070000}"/>
    <cellStyle name="style1524746183824 2" xfId="1691" xr:uid="{00000000-0005-0000-0000-00007F070000}"/>
    <cellStyle name="style1524746183843" xfId="1692" xr:uid="{00000000-0005-0000-0000-000080070000}"/>
    <cellStyle name="style1524746183843 2" xfId="1693" xr:uid="{00000000-0005-0000-0000-000081070000}"/>
    <cellStyle name="style1524746183931" xfId="1694" xr:uid="{00000000-0005-0000-0000-000082070000}"/>
    <cellStyle name="style1524746183931 2" xfId="1695" xr:uid="{00000000-0005-0000-0000-000083070000}"/>
    <cellStyle name="style1524746183947" xfId="1696" xr:uid="{00000000-0005-0000-0000-000084070000}"/>
    <cellStyle name="style1524746183947 2" xfId="1697" xr:uid="{00000000-0005-0000-0000-000085070000}"/>
    <cellStyle name="style1524746183964" xfId="1698" xr:uid="{00000000-0005-0000-0000-000086070000}"/>
    <cellStyle name="style1524746183964 2" xfId="1699" xr:uid="{00000000-0005-0000-0000-000087070000}"/>
    <cellStyle name="style1524746183981" xfId="1700" xr:uid="{00000000-0005-0000-0000-000088070000}"/>
    <cellStyle name="style1524746183981 2" xfId="1701" xr:uid="{00000000-0005-0000-0000-000089070000}"/>
    <cellStyle name="style1524746183997" xfId="1702" xr:uid="{00000000-0005-0000-0000-00008A070000}"/>
    <cellStyle name="style1524746183997 2" xfId="1703" xr:uid="{00000000-0005-0000-0000-00008B070000}"/>
    <cellStyle name="style1524746184035" xfId="1704" xr:uid="{00000000-0005-0000-0000-00008C070000}"/>
    <cellStyle name="style1524746184035 2" xfId="1705" xr:uid="{00000000-0005-0000-0000-00008D070000}"/>
    <cellStyle name="style1524746184067" xfId="1706" xr:uid="{00000000-0005-0000-0000-00008E070000}"/>
    <cellStyle name="style1524746184067 2" xfId="1707" xr:uid="{00000000-0005-0000-0000-00008F070000}"/>
    <cellStyle name="style1524746184084" xfId="1708" xr:uid="{00000000-0005-0000-0000-000090070000}"/>
    <cellStyle name="style1524746184084 2" xfId="1709" xr:uid="{00000000-0005-0000-0000-000091070000}"/>
    <cellStyle name="style1524746184101" xfId="1710" xr:uid="{00000000-0005-0000-0000-000092070000}"/>
    <cellStyle name="style1524746184101 2" xfId="1711" xr:uid="{00000000-0005-0000-0000-000093070000}"/>
    <cellStyle name="style1524746184141" xfId="1712" xr:uid="{00000000-0005-0000-0000-000094070000}"/>
    <cellStyle name="style1524746184141 2" xfId="1713" xr:uid="{00000000-0005-0000-0000-000095070000}"/>
    <cellStyle name="style1524746184159" xfId="1714" xr:uid="{00000000-0005-0000-0000-000096070000}"/>
    <cellStyle name="style1524746184159 2" xfId="1715" xr:uid="{00000000-0005-0000-0000-000097070000}"/>
    <cellStyle name="style1524746184175" xfId="1716" xr:uid="{00000000-0005-0000-0000-000098070000}"/>
    <cellStyle name="style1524746184175 2" xfId="1717" xr:uid="{00000000-0005-0000-0000-000099070000}"/>
    <cellStyle name="style1524746184192" xfId="1718" xr:uid="{00000000-0005-0000-0000-00009A070000}"/>
    <cellStyle name="style1524746184192 2" xfId="1719" xr:uid="{00000000-0005-0000-0000-00009B070000}"/>
    <cellStyle name="style1524746184213" xfId="1720" xr:uid="{00000000-0005-0000-0000-00009C070000}"/>
    <cellStyle name="style1524746184213 2" xfId="1721" xr:uid="{00000000-0005-0000-0000-00009D070000}"/>
    <cellStyle name="style1524746184235" xfId="1722" xr:uid="{00000000-0005-0000-0000-00009E070000}"/>
    <cellStyle name="style1524746184235 2" xfId="1723" xr:uid="{00000000-0005-0000-0000-00009F070000}"/>
    <cellStyle name="style1524746184253" xfId="1724" xr:uid="{00000000-0005-0000-0000-0000A0070000}"/>
    <cellStyle name="style1524746184253 2" xfId="1725" xr:uid="{00000000-0005-0000-0000-0000A1070000}"/>
    <cellStyle name="style1524746184335" xfId="1726" xr:uid="{00000000-0005-0000-0000-0000A2070000}"/>
    <cellStyle name="style1524746184335 2" xfId="1727" xr:uid="{00000000-0005-0000-0000-0000A3070000}"/>
    <cellStyle name="style1524746184351" xfId="1728" xr:uid="{00000000-0005-0000-0000-0000A4070000}"/>
    <cellStyle name="style1524746184351 2" xfId="1729" xr:uid="{00000000-0005-0000-0000-0000A5070000}"/>
    <cellStyle name="style1524746184369" xfId="1730" xr:uid="{00000000-0005-0000-0000-0000A6070000}"/>
    <cellStyle name="style1524746184369 2" xfId="1731" xr:uid="{00000000-0005-0000-0000-0000A7070000}"/>
    <cellStyle name="style1524746184441" xfId="1732" xr:uid="{00000000-0005-0000-0000-0000A8070000}"/>
    <cellStyle name="style1524746184441 2" xfId="1733" xr:uid="{00000000-0005-0000-0000-0000A9070000}"/>
    <cellStyle name="style1524746184479" xfId="1734" xr:uid="{00000000-0005-0000-0000-0000AA070000}"/>
    <cellStyle name="style1524746184479 2" xfId="1735" xr:uid="{00000000-0005-0000-0000-0000AB070000}"/>
    <cellStyle name="style1524746184501" xfId="1736" xr:uid="{00000000-0005-0000-0000-0000AC070000}"/>
    <cellStyle name="style1524746184501 2" xfId="1737" xr:uid="{00000000-0005-0000-0000-0000AD070000}"/>
    <cellStyle name="style1524825725730" xfId="3107" xr:uid="{00000000-0005-0000-0000-0000AE070000}"/>
    <cellStyle name="style1524825725790" xfId="3108" xr:uid="{00000000-0005-0000-0000-0000AF070000}"/>
    <cellStyle name="style1524825725830" xfId="3109" xr:uid="{00000000-0005-0000-0000-0000B0070000}"/>
    <cellStyle name="style1524825725860" xfId="3110" xr:uid="{00000000-0005-0000-0000-0000B1070000}"/>
    <cellStyle name="style1524825725890" xfId="3111" xr:uid="{00000000-0005-0000-0000-0000B2070000}"/>
    <cellStyle name="style1524825725940" xfId="3112" xr:uid="{00000000-0005-0000-0000-0000B3070000}"/>
    <cellStyle name="style1524825725970" xfId="3113" xr:uid="{00000000-0005-0000-0000-0000B4070000}"/>
    <cellStyle name="style1524825726000" xfId="3114" xr:uid="{00000000-0005-0000-0000-0000B5070000}"/>
    <cellStyle name="style1524825726030" xfId="3115" xr:uid="{00000000-0005-0000-0000-0000B6070000}"/>
    <cellStyle name="style1524825726050" xfId="3116" xr:uid="{00000000-0005-0000-0000-0000B7070000}"/>
    <cellStyle name="style1524825726070" xfId="3117" xr:uid="{00000000-0005-0000-0000-0000B8070000}"/>
    <cellStyle name="style1524825726100" xfId="3118" xr:uid="{00000000-0005-0000-0000-0000B9070000}"/>
    <cellStyle name="style1524825726120" xfId="3119" xr:uid="{00000000-0005-0000-0000-0000BA070000}"/>
    <cellStyle name="style1524825726170" xfId="3120" xr:uid="{00000000-0005-0000-0000-0000BB070000}"/>
    <cellStyle name="style1524825726190" xfId="3121" xr:uid="{00000000-0005-0000-0000-0000BC070000}"/>
    <cellStyle name="style1524825726220" xfId="3122" xr:uid="{00000000-0005-0000-0000-0000BD070000}"/>
    <cellStyle name="style1524825726250" xfId="3123" xr:uid="{00000000-0005-0000-0000-0000BE070000}"/>
    <cellStyle name="style1524825726280" xfId="3124" xr:uid="{00000000-0005-0000-0000-0000BF070000}"/>
    <cellStyle name="style1524825726310" xfId="3125" xr:uid="{00000000-0005-0000-0000-0000C0070000}"/>
    <cellStyle name="style1524825726340" xfId="3126" xr:uid="{00000000-0005-0000-0000-0000C1070000}"/>
    <cellStyle name="style1524825726372" xfId="3127" xr:uid="{00000000-0005-0000-0000-0000C2070000}"/>
    <cellStyle name="style1524825726412" xfId="3128" xr:uid="{00000000-0005-0000-0000-0000C3070000}"/>
    <cellStyle name="style1524825726432" xfId="3129" xr:uid="{00000000-0005-0000-0000-0000C4070000}"/>
    <cellStyle name="style1524825726462" xfId="3130" xr:uid="{00000000-0005-0000-0000-0000C5070000}"/>
    <cellStyle name="style1524825726482" xfId="3131" xr:uid="{00000000-0005-0000-0000-0000C6070000}"/>
    <cellStyle name="style1524825726502" xfId="3132" xr:uid="{00000000-0005-0000-0000-0000C7070000}"/>
    <cellStyle name="style1524825726532" xfId="3133" xr:uid="{00000000-0005-0000-0000-0000C8070000}"/>
    <cellStyle name="style1524825726552" xfId="3134" xr:uid="{00000000-0005-0000-0000-0000C9070000}"/>
    <cellStyle name="style1524825726572" xfId="3135" xr:uid="{00000000-0005-0000-0000-0000CA070000}"/>
    <cellStyle name="style1524825726612" xfId="3136" xr:uid="{00000000-0005-0000-0000-0000CB070000}"/>
    <cellStyle name="style1524825726642" xfId="3137" xr:uid="{00000000-0005-0000-0000-0000CC070000}"/>
    <cellStyle name="style1524825726662" xfId="3138" xr:uid="{00000000-0005-0000-0000-0000CD070000}"/>
    <cellStyle name="style1524825726692" xfId="3139" xr:uid="{00000000-0005-0000-0000-0000CE070000}"/>
    <cellStyle name="style1524825726712" xfId="3140" xr:uid="{00000000-0005-0000-0000-0000CF070000}"/>
    <cellStyle name="style1524825726732" xfId="3141" xr:uid="{00000000-0005-0000-0000-0000D0070000}"/>
    <cellStyle name="style1524825726752" xfId="3142" xr:uid="{00000000-0005-0000-0000-0000D1070000}"/>
    <cellStyle name="style1524825726762" xfId="3143" xr:uid="{00000000-0005-0000-0000-0000D2070000}"/>
    <cellStyle name="style1524825726782" xfId="3144" xr:uid="{00000000-0005-0000-0000-0000D3070000}"/>
    <cellStyle name="style1524825726822" xfId="3145" xr:uid="{00000000-0005-0000-0000-0000D4070000}"/>
    <cellStyle name="style1524825726842" xfId="3146" xr:uid="{00000000-0005-0000-0000-0000D5070000}"/>
    <cellStyle name="style1524825726862" xfId="3147" xr:uid="{00000000-0005-0000-0000-0000D6070000}"/>
    <cellStyle name="style1524825726882" xfId="3148" xr:uid="{00000000-0005-0000-0000-0000D7070000}"/>
    <cellStyle name="style1524825726902" xfId="3149" xr:uid="{00000000-0005-0000-0000-0000D8070000}"/>
    <cellStyle name="style1524825726922" xfId="3150" xr:uid="{00000000-0005-0000-0000-0000D9070000}"/>
    <cellStyle name="style1524825726952" xfId="3151" xr:uid="{00000000-0005-0000-0000-0000DA070000}"/>
    <cellStyle name="style1524825726963" xfId="3152" xr:uid="{00000000-0005-0000-0000-0000DB070000}"/>
    <cellStyle name="style1524825726983" xfId="3153" xr:uid="{00000000-0005-0000-0000-0000DC070000}"/>
    <cellStyle name="style1524825727044" xfId="3154" xr:uid="{00000000-0005-0000-0000-0000DD070000}"/>
    <cellStyle name="style1524825727064" xfId="3155" xr:uid="{00000000-0005-0000-0000-0000DE070000}"/>
    <cellStyle name="style1524825727094" xfId="3156" xr:uid="{00000000-0005-0000-0000-0000DF070000}"/>
    <cellStyle name="style1526900948123" xfId="1738" xr:uid="{00000000-0005-0000-0000-0000E0070000}"/>
    <cellStyle name="style1526900948204" xfId="1739" xr:uid="{00000000-0005-0000-0000-0000E1070000}"/>
    <cellStyle name="style1526900948242" xfId="1740" xr:uid="{00000000-0005-0000-0000-0000E2070000}"/>
    <cellStyle name="style1526900948253" xfId="1741" xr:uid="{00000000-0005-0000-0000-0000E3070000}"/>
    <cellStyle name="style1526900948309" xfId="1742" xr:uid="{00000000-0005-0000-0000-0000E4070000}"/>
    <cellStyle name="style1526900948326" xfId="1743" xr:uid="{00000000-0005-0000-0000-0000E5070000}"/>
    <cellStyle name="style1526900948368" xfId="1744" xr:uid="{00000000-0005-0000-0000-0000E6070000}"/>
    <cellStyle name="style1526900948398" xfId="1745" xr:uid="{00000000-0005-0000-0000-0000E7070000}"/>
    <cellStyle name="style1526900948415" xfId="1746" xr:uid="{00000000-0005-0000-0000-0000E8070000}"/>
    <cellStyle name="style1526900948457" xfId="1747" xr:uid="{00000000-0005-0000-0000-0000E9070000}"/>
    <cellStyle name="style1526900948477" xfId="1748" xr:uid="{00000000-0005-0000-0000-0000EA070000}"/>
    <cellStyle name="style1526900948507" xfId="1749" xr:uid="{00000000-0005-0000-0000-0000EB070000}"/>
    <cellStyle name="style1526900948518" xfId="1750" xr:uid="{00000000-0005-0000-0000-0000EC070000}"/>
    <cellStyle name="style1526900948575" xfId="1751" xr:uid="{00000000-0005-0000-0000-0000ED070000}"/>
    <cellStyle name="style1526900948621" xfId="1752" xr:uid="{00000000-0005-0000-0000-0000EE070000}"/>
    <cellStyle name="style1526900948641" xfId="1753" xr:uid="{00000000-0005-0000-0000-0000EF070000}"/>
    <cellStyle name="style1526900948670" xfId="1754" xr:uid="{00000000-0005-0000-0000-0000F0070000}"/>
    <cellStyle name="style1526900948694" xfId="1755" xr:uid="{00000000-0005-0000-0000-0000F1070000}"/>
    <cellStyle name="style1526900948719" xfId="1756" xr:uid="{00000000-0005-0000-0000-0000F2070000}"/>
    <cellStyle name="style1526900948756" xfId="1757" xr:uid="{00000000-0005-0000-0000-0000F3070000}"/>
    <cellStyle name="style1526900948788" xfId="1758" xr:uid="{00000000-0005-0000-0000-0000F4070000}"/>
    <cellStyle name="style1526900948808" xfId="1759" xr:uid="{00000000-0005-0000-0000-0000F5070000}"/>
    <cellStyle name="style1526900948818" xfId="1760" xr:uid="{00000000-0005-0000-0000-0000F6070000}"/>
    <cellStyle name="style1526900948827" xfId="1761" xr:uid="{00000000-0005-0000-0000-0000F7070000}"/>
    <cellStyle name="style1526900948852" xfId="1762" xr:uid="{00000000-0005-0000-0000-0000F8070000}"/>
    <cellStyle name="style1526900948876" xfId="1763" xr:uid="{00000000-0005-0000-0000-0000F9070000}"/>
    <cellStyle name="style1526900948901" xfId="1764" xr:uid="{00000000-0005-0000-0000-0000FA070000}"/>
    <cellStyle name="style1526900948924" xfId="1765" xr:uid="{00000000-0005-0000-0000-0000FB070000}"/>
    <cellStyle name="style1526900948959" xfId="1766" xr:uid="{00000000-0005-0000-0000-0000FC070000}"/>
    <cellStyle name="style1526900948989" xfId="1767" xr:uid="{00000000-0005-0000-0000-0000FD070000}"/>
    <cellStyle name="style1526900949009" xfId="1768" xr:uid="{00000000-0005-0000-0000-0000FE070000}"/>
    <cellStyle name="style1526900949049" xfId="1769" xr:uid="{00000000-0005-0000-0000-0000FF070000}"/>
    <cellStyle name="style1526900949077" xfId="1770" xr:uid="{00000000-0005-0000-0000-000000080000}"/>
    <cellStyle name="style1526900949100" xfId="1771" xr:uid="{00000000-0005-0000-0000-000001080000}"/>
    <cellStyle name="style1526900949122" xfId="1772" xr:uid="{00000000-0005-0000-0000-000002080000}"/>
    <cellStyle name="style1526900949144" xfId="1773" xr:uid="{00000000-0005-0000-0000-000003080000}"/>
    <cellStyle name="style1526900949185" xfId="1774" xr:uid="{00000000-0005-0000-0000-000004080000}"/>
    <cellStyle name="style1526900949195" xfId="1775" xr:uid="{00000000-0005-0000-0000-000005080000}"/>
    <cellStyle name="style1526900949206" xfId="1776" xr:uid="{00000000-0005-0000-0000-000006080000}"/>
    <cellStyle name="style1526900949234" xfId="1777" xr:uid="{00000000-0005-0000-0000-000007080000}"/>
    <cellStyle name="style1526900949254" xfId="1778" xr:uid="{00000000-0005-0000-0000-000008080000}"/>
    <cellStyle name="style1526900949275" xfId="1779" xr:uid="{00000000-0005-0000-0000-000009080000}"/>
    <cellStyle name="style1526900949295" xfId="1780" xr:uid="{00000000-0005-0000-0000-00000A080000}"/>
    <cellStyle name="style1526900949326" xfId="1781" xr:uid="{00000000-0005-0000-0000-00000B080000}"/>
    <cellStyle name="style1526900949351" xfId="1782" xr:uid="{00000000-0005-0000-0000-00000C080000}"/>
    <cellStyle name="style1526900949388" xfId="1783" xr:uid="{00000000-0005-0000-0000-00000D080000}"/>
    <cellStyle name="style1526900949422" xfId="1784" xr:uid="{00000000-0005-0000-0000-00000E080000}"/>
    <cellStyle name="style1526900949465" xfId="1785" xr:uid="{00000000-0005-0000-0000-00000F080000}"/>
    <cellStyle name="style1526900949556" xfId="1786" xr:uid="{00000000-0005-0000-0000-000010080000}"/>
    <cellStyle name="style1526900949569" xfId="1787" xr:uid="{00000000-0005-0000-0000-000011080000}"/>
    <cellStyle name="style1526900949604" xfId="1788" xr:uid="{00000000-0005-0000-0000-000012080000}"/>
    <cellStyle name="style1526900949622" xfId="1789" xr:uid="{00000000-0005-0000-0000-000013080000}"/>
    <cellStyle name="style1526900949640" xfId="1790" xr:uid="{00000000-0005-0000-0000-000014080000}"/>
    <cellStyle name="style1526900949721" xfId="1791" xr:uid="{00000000-0005-0000-0000-000015080000}"/>
    <cellStyle name="style1526900949739" xfId="1792" xr:uid="{00000000-0005-0000-0000-000016080000}"/>
    <cellStyle name="style1526900949757" xfId="1793" xr:uid="{00000000-0005-0000-0000-000017080000}"/>
    <cellStyle name="style1526900949774" xfId="1794" xr:uid="{00000000-0005-0000-0000-000018080000}"/>
    <cellStyle name="style1526900949792" xfId="1795" xr:uid="{00000000-0005-0000-0000-000019080000}"/>
    <cellStyle name="style1526900949815" xfId="1796" xr:uid="{00000000-0005-0000-0000-00001A080000}"/>
    <cellStyle name="style1526900949842" xfId="1797" xr:uid="{00000000-0005-0000-0000-00001B080000}"/>
    <cellStyle name="style1526900949862" xfId="1798" xr:uid="{00000000-0005-0000-0000-00001C080000}"/>
    <cellStyle name="style1526900949882" xfId="1799" xr:uid="{00000000-0005-0000-0000-00001D080000}"/>
    <cellStyle name="style1526900949903" xfId="1800" xr:uid="{00000000-0005-0000-0000-00001E080000}"/>
    <cellStyle name="style1526900949922" xfId="1801" xr:uid="{00000000-0005-0000-0000-00001F080000}"/>
    <cellStyle name="style1526900949968" xfId="1802" xr:uid="{00000000-0005-0000-0000-000020080000}"/>
    <cellStyle name="style1526900949986" xfId="1803" xr:uid="{00000000-0005-0000-0000-000021080000}"/>
    <cellStyle name="style1526900950008" xfId="1804" xr:uid="{00000000-0005-0000-0000-000022080000}"/>
    <cellStyle name="style1526900950032" xfId="1805" xr:uid="{00000000-0005-0000-0000-000023080000}"/>
    <cellStyle name="style1526900950051" xfId="1806" xr:uid="{00000000-0005-0000-0000-000024080000}"/>
    <cellStyle name="style1526900950150" xfId="1807" xr:uid="{00000000-0005-0000-0000-000025080000}"/>
    <cellStyle name="style1526900950218" xfId="1808" xr:uid="{00000000-0005-0000-0000-000026080000}"/>
    <cellStyle name="style1526900950252" xfId="1809" xr:uid="{00000000-0005-0000-0000-000027080000}"/>
    <cellStyle name="style1526900950320" xfId="1810" xr:uid="{00000000-0005-0000-0000-000028080000}"/>
    <cellStyle name="style1526900950351" xfId="1811" xr:uid="{00000000-0005-0000-0000-000029080000}"/>
    <cellStyle name="style1526914966082" xfId="1812" xr:uid="{00000000-0005-0000-0000-00002A080000}"/>
    <cellStyle name="style1526914966113" xfId="1813" xr:uid="{00000000-0005-0000-0000-00002B080000}"/>
    <cellStyle name="style1526914966129" xfId="1814" xr:uid="{00000000-0005-0000-0000-00002C080000}"/>
    <cellStyle name="style1526914966160" xfId="1815" xr:uid="{00000000-0005-0000-0000-00002D080000}"/>
    <cellStyle name="style1526914966175" xfId="1816" xr:uid="{00000000-0005-0000-0000-00002E080000}"/>
    <cellStyle name="style1526914966191" xfId="1817" xr:uid="{00000000-0005-0000-0000-00002F080000}"/>
    <cellStyle name="style1526914966207" xfId="1818" xr:uid="{00000000-0005-0000-0000-000030080000}"/>
    <cellStyle name="style1526914966222" xfId="1819" xr:uid="{00000000-0005-0000-0000-000031080000}"/>
    <cellStyle name="style1526914966238" xfId="1820" xr:uid="{00000000-0005-0000-0000-000032080000}"/>
    <cellStyle name="style1526914966253" xfId="1821" xr:uid="{00000000-0005-0000-0000-000033080000}"/>
    <cellStyle name="style1526914966285" xfId="1822" xr:uid="{00000000-0005-0000-0000-000034080000}"/>
    <cellStyle name="style1526914966300" xfId="1823" xr:uid="{00000000-0005-0000-0000-000035080000}"/>
    <cellStyle name="style1526914966316" xfId="1824" xr:uid="{00000000-0005-0000-0000-000036080000}"/>
    <cellStyle name="style1526914966347" xfId="1825" xr:uid="{00000000-0005-0000-0000-000037080000}"/>
    <cellStyle name="style1526914966363" xfId="1826" xr:uid="{00000000-0005-0000-0000-000038080000}"/>
    <cellStyle name="style1526914966378" xfId="1827" xr:uid="{00000000-0005-0000-0000-000039080000}"/>
    <cellStyle name="style1526914966394" xfId="1828" xr:uid="{00000000-0005-0000-0000-00003A080000}"/>
    <cellStyle name="style1526914966409" xfId="1829" xr:uid="{00000000-0005-0000-0000-00003B080000}"/>
    <cellStyle name="style1526914966425" xfId="1830" xr:uid="{00000000-0005-0000-0000-00003C080000}"/>
    <cellStyle name="style1526914966456" xfId="1831" xr:uid="{00000000-0005-0000-0000-00003D080000}"/>
    <cellStyle name="style1526914966472" xfId="1832" xr:uid="{00000000-0005-0000-0000-00003E080000}"/>
    <cellStyle name="style1526914966487" xfId="1833" xr:uid="{00000000-0005-0000-0000-00003F080000}"/>
    <cellStyle name="style1526914966503" xfId="1834" xr:uid="{00000000-0005-0000-0000-000040080000}"/>
    <cellStyle name="style1526914966519" xfId="1835" xr:uid="{00000000-0005-0000-0000-000041080000}"/>
    <cellStyle name="style1526914966534" xfId="1836" xr:uid="{00000000-0005-0000-0000-000042080000}"/>
    <cellStyle name="style1526914966550" xfId="1837" xr:uid="{00000000-0005-0000-0000-000043080000}"/>
    <cellStyle name="style1526914966565" xfId="1838" xr:uid="{00000000-0005-0000-0000-000044080000}"/>
    <cellStyle name="style1526914966628" xfId="1839" xr:uid="{00000000-0005-0000-0000-000045080000}"/>
    <cellStyle name="style1526914966643" xfId="1840" xr:uid="{00000000-0005-0000-0000-000046080000}"/>
    <cellStyle name="style1526914966659" xfId="1841" xr:uid="{00000000-0005-0000-0000-000047080000}"/>
    <cellStyle name="style1526914966690" xfId="1842" xr:uid="{00000000-0005-0000-0000-000048080000}"/>
    <cellStyle name="style1526914966706" xfId="1843" xr:uid="{00000000-0005-0000-0000-000049080000}"/>
    <cellStyle name="style1526914966721" xfId="1844" xr:uid="{00000000-0005-0000-0000-00004A080000}"/>
    <cellStyle name="style1526914966737" xfId="1845" xr:uid="{00000000-0005-0000-0000-00004B080000}"/>
    <cellStyle name="style1526914966768" xfId="1846" xr:uid="{00000000-0005-0000-0000-00004C080000}"/>
    <cellStyle name="style1526914966784" xfId="1847" xr:uid="{00000000-0005-0000-0000-00004D080000}"/>
    <cellStyle name="style1526914966799" xfId="1848" xr:uid="{00000000-0005-0000-0000-00004E080000}"/>
    <cellStyle name="style1526914966831" xfId="1849" xr:uid="{00000000-0005-0000-0000-00004F080000}"/>
    <cellStyle name="style1526914966846" xfId="1850" xr:uid="{00000000-0005-0000-0000-000050080000}"/>
    <cellStyle name="style1526914966862" xfId="1851" xr:uid="{00000000-0005-0000-0000-000051080000}"/>
    <cellStyle name="style1526914966877" xfId="1852" xr:uid="{00000000-0005-0000-0000-000052080000}"/>
    <cellStyle name="style1526914966893" xfId="1853" xr:uid="{00000000-0005-0000-0000-000053080000}"/>
    <cellStyle name="style1526914966909" xfId="1854" xr:uid="{00000000-0005-0000-0000-000054080000}"/>
    <cellStyle name="style1526914966924" xfId="1855" xr:uid="{00000000-0005-0000-0000-000055080000}"/>
    <cellStyle name="style1526914966955" xfId="1856" xr:uid="{00000000-0005-0000-0000-000056080000}"/>
    <cellStyle name="style1526914966971" xfId="1857" xr:uid="{00000000-0005-0000-0000-000057080000}"/>
    <cellStyle name="style1526914966987" xfId="1858" xr:uid="{00000000-0005-0000-0000-000058080000}"/>
    <cellStyle name="style1526914967002" xfId="1859" xr:uid="{00000000-0005-0000-0000-000059080000}"/>
    <cellStyle name="style1526914967033" xfId="1860" xr:uid="{00000000-0005-0000-0000-00005A080000}"/>
    <cellStyle name="style1526914967111" xfId="1861" xr:uid="{00000000-0005-0000-0000-00005B080000}"/>
    <cellStyle name="style1526914967143" xfId="1862" xr:uid="{00000000-0005-0000-0000-00005C080000}"/>
    <cellStyle name="style1526914967158" xfId="1863" xr:uid="{00000000-0005-0000-0000-00005D080000}"/>
    <cellStyle name="style1526914967174" xfId="1864" xr:uid="{00000000-0005-0000-0000-00005E080000}"/>
    <cellStyle name="style1526914967189" xfId="1865" xr:uid="{00000000-0005-0000-0000-00005F080000}"/>
    <cellStyle name="style1526914967236" xfId="1866" xr:uid="{00000000-0005-0000-0000-000060080000}"/>
    <cellStyle name="style1526914967252" xfId="1867" xr:uid="{00000000-0005-0000-0000-000061080000}"/>
    <cellStyle name="style1526914967267" xfId="1868" xr:uid="{00000000-0005-0000-0000-000062080000}"/>
    <cellStyle name="style1526914967283" xfId="1869" xr:uid="{00000000-0005-0000-0000-000063080000}"/>
    <cellStyle name="style1526914967299" xfId="1870" xr:uid="{00000000-0005-0000-0000-000064080000}"/>
    <cellStyle name="style1526914967314" xfId="1871" xr:uid="{00000000-0005-0000-0000-000065080000}"/>
    <cellStyle name="style1526914967330" xfId="1872" xr:uid="{00000000-0005-0000-0000-000066080000}"/>
    <cellStyle name="style1526914967345" xfId="1873" xr:uid="{00000000-0005-0000-0000-000067080000}"/>
    <cellStyle name="style1526914967361" xfId="1874" xr:uid="{00000000-0005-0000-0000-000068080000}"/>
    <cellStyle name="style1526914967423" xfId="1875" xr:uid="{00000000-0005-0000-0000-000069080000}"/>
    <cellStyle name="style1526914967439" xfId="1876" xr:uid="{00000000-0005-0000-0000-00006A080000}"/>
    <cellStyle name="style1526914967455" xfId="1877" xr:uid="{00000000-0005-0000-0000-00006B080000}"/>
    <cellStyle name="style1526914967470" xfId="1878" xr:uid="{00000000-0005-0000-0000-00006C080000}"/>
    <cellStyle name="style1526914967486" xfId="1879" xr:uid="{00000000-0005-0000-0000-00006D080000}"/>
    <cellStyle name="style1526914967517" xfId="1880" xr:uid="{00000000-0005-0000-0000-00006E080000}"/>
    <cellStyle name="style1526914967533" xfId="1881" xr:uid="{00000000-0005-0000-0000-00006F080000}"/>
    <cellStyle name="style1526914967564" xfId="1882" xr:uid="{00000000-0005-0000-0000-000070080000}"/>
    <cellStyle name="style1526914967579" xfId="1883" xr:uid="{00000000-0005-0000-0000-000071080000}"/>
    <cellStyle name="style1526914967595" xfId="1884" xr:uid="{00000000-0005-0000-0000-000072080000}"/>
    <cellStyle name="style1526914967611" xfId="1885" xr:uid="{00000000-0005-0000-0000-000073080000}"/>
    <cellStyle name="style1526914967673" xfId="1886" xr:uid="{00000000-0005-0000-0000-000074080000}"/>
    <cellStyle name="style1526914967735" xfId="1887" xr:uid="{00000000-0005-0000-0000-000075080000}"/>
    <cellStyle name="style1526974184680" xfId="1888" xr:uid="{00000000-0005-0000-0000-000076080000}"/>
    <cellStyle name="style1526974184733" xfId="1889" xr:uid="{00000000-0005-0000-0000-000077080000}"/>
    <cellStyle name="style1526974184764" xfId="1890" xr:uid="{00000000-0005-0000-0000-000078080000}"/>
    <cellStyle name="style1526974184793" xfId="1891" xr:uid="{00000000-0005-0000-0000-000079080000}"/>
    <cellStyle name="style1526974184824" xfId="1892" xr:uid="{00000000-0005-0000-0000-00007A080000}"/>
    <cellStyle name="style1526974184854" xfId="1893" xr:uid="{00000000-0005-0000-0000-00007B080000}"/>
    <cellStyle name="style1526974184877" xfId="1894" xr:uid="{00000000-0005-0000-0000-00007C080000}"/>
    <cellStyle name="style1526974184905" xfId="1895" xr:uid="{00000000-0005-0000-0000-00007D080000}"/>
    <cellStyle name="style1526974184928" xfId="1896" xr:uid="{00000000-0005-0000-0000-00007E080000}"/>
    <cellStyle name="style1526974184954" xfId="1897" xr:uid="{00000000-0005-0000-0000-00007F080000}"/>
    <cellStyle name="style1526974184980" xfId="1898" xr:uid="{00000000-0005-0000-0000-000080080000}"/>
    <cellStyle name="style1526974185032" xfId="1899" xr:uid="{00000000-0005-0000-0000-000081080000}"/>
    <cellStyle name="style1526974185061" xfId="1900" xr:uid="{00000000-0005-0000-0000-000082080000}"/>
    <cellStyle name="style1526974185088" xfId="1901" xr:uid="{00000000-0005-0000-0000-000083080000}"/>
    <cellStyle name="style1526974185114" xfId="1902" xr:uid="{00000000-0005-0000-0000-000084080000}"/>
    <cellStyle name="style1526974185145" xfId="1903" xr:uid="{00000000-0005-0000-0000-000085080000}"/>
    <cellStyle name="style1526974185167" xfId="1904" xr:uid="{00000000-0005-0000-0000-000086080000}"/>
    <cellStyle name="style1526974185194" xfId="1905" xr:uid="{00000000-0005-0000-0000-000087080000}"/>
    <cellStyle name="style1526974185220" xfId="1906" xr:uid="{00000000-0005-0000-0000-000088080000}"/>
    <cellStyle name="style1526974185246" xfId="1907" xr:uid="{00000000-0005-0000-0000-000089080000}"/>
    <cellStyle name="style1526974185275" xfId="1908" xr:uid="{00000000-0005-0000-0000-00008A080000}"/>
    <cellStyle name="style1526974185297" xfId="1909" xr:uid="{00000000-0005-0000-0000-00008B080000}"/>
    <cellStyle name="style1526974185317" xfId="1910" xr:uid="{00000000-0005-0000-0000-00008C080000}"/>
    <cellStyle name="style1526974185338" xfId="1911" xr:uid="{00000000-0005-0000-0000-00008D080000}"/>
    <cellStyle name="style1526974185382" xfId="1912" xr:uid="{00000000-0005-0000-0000-00008E080000}"/>
    <cellStyle name="style1526974185407" xfId="1913" xr:uid="{00000000-0005-0000-0000-00008F080000}"/>
    <cellStyle name="style1526974185434" xfId="1914" xr:uid="{00000000-0005-0000-0000-000090080000}"/>
    <cellStyle name="style1526974185460" xfId="1915" xr:uid="{00000000-0005-0000-0000-000091080000}"/>
    <cellStyle name="style1526974185484" xfId="1916" xr:uid="{00000000-0005-0000-0000-000092080000}"/>
    <cellStyle name="style1526974185509" xfId="1917" xr:uid="{00000000-0005-0000-0000-000093080000}"/>
    <cellStyle name="style1526974185535" xfId="1918" xr:uid="{00000000-0005-0000-0000-000094080000}"/>
    <cellStyle name="style1526974185560" xfId="1919" xr:uid="{00000000-0005-0000-0000-000095080000}"/>
    <cellStyle name="style1526974185591" xfId="1920" xr:uid="{00000000-0005-0000-0000-000096080000}"/>
    <cellStyle name="style1526974185629" xfId="1921" xr:uid="{00000000-0005-0000-0000-000097080000}"/>
    <cellStyle name="style1526974185655" xfId="1922" xr:uid="{00000000-0005-0000-0000-000098080000}"/>
    <cellStyle name="style1526974185678" xfId="1923" xr:uid="{00000000-0005-0000-0000-000099080000}"/>
    <cellStyle name="style1526974185701" xfId="1924" xr:uid="{00000000-0005-0000-0000-00009A080000}"/>
    <cellStyle name="style1526974185749" xfId="1925" xr:uid="{00000000-0005-0000-0000-00009B080000}"/>
    <cellStyle name="style1526974185768" xfId="1926" xr:uid="{00000000-0005-0000-0000-00009C080000}"/>
    <cellStyle name="style1526974185787" xfId="1927" xr:uid="{00000000-0005-0000-0000-00009D080000}"/>
    <cellStyle name="style1526974185810" xfId="1928" xr:uid="{00000000-0005-0000-0000-00009E080000}"/>
    <cellStyle name="style1526974185831" xfId="1929" xr:uid="{00000000-0005-0000-0000-00009F080000}"/>
    <cellStyle name="style1526974185851" xfId="1930" xr:uid="{00000000-0005-0000-0000-0000A0080000}"/>
    <cellStyle name="style1526974185875" xfId="1931" xr:uid="{00000000-0005-0000-0000-0000A1080000}"/>
    <cellStyle name="style1526974185923" xfId="1932" xr:uid="{00000000-0005-0000-0000-0000A2080000}"/>
    <cellStyle name="style1526974185946" xfId="1933" xr:uid="{00000000-0005-0000-0000-0000A3080000}"/>
    <cellStyle name="style1526974185975" xfId="1934" xr:uid="{00000000-0005-0000-0000-0000A4080000}"/>
    <cellStyle name="style1526974185993" xfId="1935" xr:uid="{00000000-0005-0000-0000-0000A5080000}"/>
    <cellStyle name="style1526974186045" xfId="1936" xr:uid="{00000000-0005-0000-0000-0000A6080000}"/>
    <cellStyle name="style1526974186142" xfId="1937" xr:uid="{00000000-0005-0000-0000-0000A7080000}"/>
    <cellStyle name="style1526974186166" xfId="1938" xr:uid="{00000000-0005-0000-0000-0000A8080000}"/>
    <cellStyle name="style1526974186201" xfId="1939" xr:uid="{00000000-0005-0000-0000-0000A9080000}"/>
    <cellStyle name="style1526974186220" xfId="1940" xr:uid="{00000000-0005-0000-0000-0000AA080000}"/>
    <cellStyle name="style1526974186259" xfId="1941" xr:uid="{00000000-0005-0000-0000-0000AB080000}"/>
    <cellStyle name="style1526974186311" xfId="1942" xr:uid="{00000000-0005-0000-0000-0000AC080000}"/>
    <cellStyle name="style1526974186328" xfId="1943" xr:uid="{00000000-0005-0000-0000-0000AD080000}"/>
    <cellStyle name="style1526974186346" xfId="1944" xr:uid="{00000000-0005-0000-0000-0000AE080000}"/>
    <cellStyle name="style1526974186367" xfId="1945" xr:uid="{00000000-0005-0000-0000-0000AF080000}"/>
    <cellStyle name="style1526974186386" xfId="1946" xr:uid="{00000000-0005-0000-0000-0000B0080000}"/>
    <cellStyle name="style1526974186407" xfId="1947" xr:uid="{00000000-0005-0000-0000-0000B1080000}"/>
    <cellStyle name="style1526974186426" xfId="1948" xr:uid="{00000000-0005-0000-0000-0000B2080000}"/>
    <cellStyle name="style1526974186443" xfId="1949" xr:uid="{00000000-0005-0000-0000-0000B3080000}"/>
    <cellStyle name="style1526974186484" xfId="1950" xr:uid="{00000000-0005-0000-0000-0000B4080000}"/>
    <cellStyle name="style1526974186523" xfId="1951" xr:uid="{00000000-0005-0000-0000-0000B5080000}"/>
    <cellStyle name="style1526974186542" xfId="1952" xr:uid="{00000000-0005-0000-0000-0000B6080000}"/>
    <cellStyle name="style1526974186561" xfId="1953" xr:uid="{00000000-0005-0000-0000-0000B7080000}"/>
    <cellStyle name="style1526974186581" xfId="1954" xr:uid="{00000000-0005-0000-0000-0000B8080000}"/>
    <cellStyle name="style1526974186605" xfId="1955" xr:uid="{00000000-0005-0000-0000-0000B9080000}"/>
    <cellStyle name="style1526974186628" xfId="1956" xr:uid="{00000000-0005-0000-0000-0000BA080000}"/>
    <cellStyle name="style1526974186647" xfId="1957" xr:uid="{00000000-0005-0000-0000-0000BB080000}"/>
    <cellStyle name="style1526974186712" xfId="1958" xr:uid="{00000000-0005-0000-0000-0000BC080000}"/>
    <cellStyle name="style1526974186733" xfId="1959" xr:uid="{00000000-0005-0000-0000-0000BD080000}"/>
    <cellStyle name="style1526974186750" xfId="1960" xr:uid="{00000000-0005-0000-0000-0000BE080000}"/>
    <cellStyle name="style1526974186771" xfId="1961" xr:uid="{00000000-0005-0000-0000-0000BF080000}"/>
    <cellStyle name="style1526974186886" xfId="1962" xr:uid="{00000000-0005-0000-0000-0000C0080000}"/>
    <cellStyle name="style1526974186927" xfId="1963" xr:uid="{00000000-0005-0000-0000-0000C1080000}"/>
    <cellStyle name="style1526974186949" xfId="1964" xr:uid="{00000000-0005-0000-0000-0000C2080000}"/>
    <cellStyle name="style1527233656992" xfId="1965" xr:uid="{00000000-0005-0000-0000-0000C3080000}"/>
    <cellStyle name="style1527233657039" xfId="1966" xr:uid="{00000000-0005-0000-0000-0000C4080000}"/>
    <cellStyle name="style1527233657086" xfId="1967" xr:uid="{00000000-0005-0000-0000-0000C5080000}"/>
    <cellStyle name="style1527233657117" xfId="1968" xr:uid="{00000000-0005-0000-0000-0000C6080000}"/>
    <cellStyle name="style1527233657148" xfId="1969" xr:uid="{00000000-0005-0000-0000-0000C7080000}"/>
    <cellStyle name="style1527233657179" xfId="1970" xr:uid="{00000000-0005-0000-0000-0000C8080000}"/>
    <cellStyle name="style1527233657195" xfId="1971" xr:uid="{00000000-0005-0000-0000-0000C9080000}"/>
    <cellStyle name="style1527233657226" xfId="1972" xr:uid="{00000000-0005-0000-0000-0000CA080000}"/>
    <cellStyle name="style1527233657242" xfId="1973" xr:uid="{00000000-0005-0000-0000-0000CB080000}"/>
    <cellStyle name="style1527233657273" xfId="1974" xr:uid="{00000000-0005-0000-0000-0000CC080000}"/>
    <cellStyle name="style1527233657304" xfId="1975" xr:uid="{00000000-0005-0000-0000-0000CD080000}"/>
    <cellStyle name="style1527233657335" xfId="1976" xr:uid="{00000000-0005-0000-0000-0000CE080000}"/>
    <cellStyle name="style1527233657367" xfId="1977" xr:uid="{00000000-0005-0000-0000-0000CF080000}"/>
    <cellStyle name="style1527233657382" xfId="1978" xr:uid="{00000000-0005-0000-0000-0000D0080000}"/>
    <cellStyle name="style1527233657413" xfId="1979" xr:uid="{00000000-0005-0000-0000-0000D1080000}"/>
    <cellStyle name="style1527233657445" xfId="1980" xr:uid="{00000000-0005-0000-0000-0000D2080000}"/>
    <cellStyle name="style1527233657460" xfId="1981" xr:uid="{00000000-0005-0000-0000-0000D3080000}"/>
    <cellStyle name="style1527233657523" xfId="1982" xr:uid="{00000000-0005-0000-0000-0000D4080000}"/>
    <cellStyle name="style1527233657538" xfId="1983" xr:uid="{00000000-0005-0000-0000-0000D5080000}"/>
    <cellStyle name="style1527233657569" xfId="1984" xr:uid="{00000000-0005-0000-0000-0000D6080000}"/>
    <cellStyle name="style1527233657601" xfId="1985" xr:uid="{00000000-0005-0000-0000-0000D7080000}"/>
    <cellStyle name="style1527233657616" xfId="1986" xr:uid="{00000000-0005-0000-0000-0000D8080000}"/>
    <cellStyle name="style1527233657647" xfId="1987" xr:uid="{00000000-0005-0000-0000-0000D9080000}"/>
    <cellStyle name="style1527233657663" xfId="1988" xr:uid="{00000000-0005-0000-0000-0000DA080000}"/>
    <cellStyle name="style1527233657679" xfId="1989" xr:uid="{00000000-0005-0000-0000-0000DB080000}"/>
    <cellStyle name="style1527233657694" xfId="1990" xr:uid="{00000000-0005-0000-0000-0000DC080000}"/>
    <cellStyle name="style1527233657725" xfId="1991" xr:uid="{00000000-0005-0000-0000-0000DD080000}"/>
    <cellStyle name="style1527233657741" xfId="1992" xr:uid="{00000000-0005-0000-0000-0000DE080000}"/>
    <cellStyle name="style1527233657772" xfId="1993" xr:uid="{00000000-0005-0000-0000-0000DF080000}"/>
    <cellStyle name="style1527233657788" xfId="1994" xr:uid="{00000000-0005-0000-0000-0000E0080000}"/>
    <cellStyle name="style1527233657819" xfId="1995" xr:uid="{00000000-0005-0000-0000-0000E1080000}"/>
    <cellStyle name="style1527233657835" xfId="1996" xr:uid="{00000000-0005-0000-0000-0000E2080000}"/>
    <cellStyle name="style1527233657866" xfId="1997" xr:uid="{00000000-0005-0000-0000-0000E3080000}"/>
    <cellStyle name="style1527233657881" xfId="1998" xr:uid="{00000000-0005-0000-0000-0000E4080000}"/>
    <cellStyle name="style1527233657913" xfId="1999" xr:uid="{00000000-0005-0000-0000-0000E5080000}"/>
    <cellStyle name="style1527233657928" xfId="2000" xr:uid="{00000000-0005-0000-0000-0000E6080000}"/>
    <cellStyle name="style1527233657959" xfId="2001" xr:uid="{00000000-0005-0000-0000-0000E7080000}"/>
    <cellStyle name="style1527233657975" xfId="2002" xr:uid="{00000000-0005-0000-0000-0000E8080000}"/>
    <cellStyle name="style1527233658022" xfId="2003" xr:uid="{00000000-0005-0000-0000-0000E9080000}"/>
    <cellStyle name="style1527233658037" xfId="2004" xr:uid="{00000000-0005-0000-0000-0000EA080000}"/>
    <cellStyle name="style1527233658053" xfId="2005" xr:uid="{00000000-0005-0000-0000-0000EB080000}"/>
    <cellStyle name="style1527233658069" xfId="2006" xr:uid="{00000000-0005-0000-0000-0000EC080000}"/>
    <cellStyle name="style1527233658084" xfId="2007" xr:uid="{00000000-0005-0000-0000-0000ED080000}"/>
    <cellStyle name="style1527233658115" xfId="2008" xr:uid="{00000000-0005-0000-0000-0000EE080000}"/>
    <cellStyle name="style1527233658162" xfId="2009" xr:uid="{00000000-0005-0000-0000-0000EF080000}"/>
    <cellStyle name="style1527233658178" xfId="2010" xr:uid="{00000000-0005-0000-0000-0000F0080000}"/>
    <cellStyle name="style1527233658209" xfId="2011" xr:uid="{00000000-0005-0000-0000-0000F1080000}"/>
    <cellStyle name="style1527233658225" xfId="2012" xr:uid="{00000000-0005-0000-0000-0000F2080000}"/>
    <cellStyle name="style1527233658256" xfId="2013" xr:uid="{00000000-0005-0000-0000-0000F3080000}"/>
    <cellStyle name="style1527233658349" xfId="2014" xr:uid="{00000000-0005-0000-0000-0000F4080000}"/>
    <cellStyle name="style1527233658365" xfId="2015" xr:uid="{00000000-0005-0000-0000-0000F5080000}"/>
    <cellStyle name="style1527233658396" xfId="2016" xr:uid="{00000000-0005-0000-0000-0000F6080000}"/>
    <cellStyle name="style1527233658412" xfId="2017" xr:uid="{00000000-0005-0000-0000-0000F7080000}"/>
    <cellStyle name="style1527233658427" xfId="2018" xr:uid="{00000000-0005-0000-0000-0000F8080000}"/>
    <cellStyle name="style1527233658490" xfId="2019" xr:uid="{00000000-0005-0000-0000-0000F9080000}"/>
    <cellStyle name="style1527233658505" xfId="2020" xr:uid="{00000000-0005-0000-0000-0000FA080000}"/>
    <cellStyle name="style1527233658521" xfId="2021" xr:uid="{00000000-0005-0000-0000-0000FB080000}"/>
    <cellStyle name="style1527233658537" xfId="2022" xr:uid="{00000000-0005-0000-0000-0000FC080000}"/>
    <cellStyle name="style1527233658552" xfId="2023" xr:uid="{00000000-0005-0000-0000-0000FD080000}"/>
    <cellStyle name="style1527233658583" xfId="2024" xr:uid="{00000000-0005-0000-0000-0000FE080000}"/>
    <cellStyle name="style1527233658599" xfId="2025" xr:uid="{00000000-0005-0000-0000-0000FF080000}"/>
    <cellStyle name="style1527233658615" xfId="2026" xr:uid="{00000000-0005-0000-0000-000000090000}"/>
    <cellStyle name="style1527233658630" xfId="2027" xr:uid="{00000000-0005-0000-0000-000001090000}"/>
    <cellStyle name="style1527233658708" xfId="2028" xr:uid="{00000000-0005-0000-0000-000002090000}"/>
    <cellStyle name="style1527233658724" xfId="2029" xr:uid="{00000000-0005-0000-0000-000003090000}"/>
    <cellStyle name="style1527233658739" xfId="2030" xr:uid="{00000000-0005-0000-0000-000004090000}"/>
    <cellStyle name="style1527233658755" xfId="2031" xr:uid="{00000000-0005-0000-0000-000005090000}"/>
    <cellStyle name="style1527233658786" xfId="2032" xr:uid="{00000000-0005-0000-0000-000006090000}"/>
    <cellStyle name="style1527233658802" xfId="2033" xr:uid="{00000000-0005-0000-0000-000007090000}"/>
    <cellStyle name="style1527233658833" xfId="2034" xr:uid="{00000000-0005-0000-0000-000008090000}"/>
    <cellStyle name="style1527233658880" xfId="2035" xr:uid="{00000000-0005-0000-0000-000009090000}"/>
    <cellStyle name="style1527233658895" xfId="2036" xr:uid="{00000000-0005-0000-0000-00000A090000}"/>
    <cellStyle name="style1527233658911" xfId="2037" xr:uid="{00000000-0005-0000-0000-00000B090000}"/>
    <cellStyle name="style1527233658927" xfId="2038" xr:uid="{00000000-0005-0000-0000-00000C090000}"/>
    <cellStyle name="style1527233659051" xfId="2039" xr:uid="{00000000-0005-0000-0000-00000D090000}"/>
    <cellStyle name="style1527233659098" xfId="2040" xr:uid="{00000000-0005-0000-0000-00000E090000}"/>
    <cellStyle name="style1527233659114" xfId="2041" xr:uid="{00000000-0005-0000-0000-00000F090000}"/>
    <cellStyle name="style1527584088610" xfId="2042" xr:uid="{00000000-0005-0000-0000-000010090000}"/>
    <cellStyle name="style1527584088726" xfId="2043" xr:uid="{00000000-0005-0000-0000-000011090000}"/>
    <cellStyle name="style1527584088772" xfId="2044" xr:uid="{00000000-0005-0000-0000-000012090000}"/>
    <cellStyle name="style1527584088793" xfId="2045" xr:uid="{00000000-0005-0000-0000-000013090000}"/>
    <cellStyle name="style1527584088821" xfId="2046" xr:uid="{00000000-0005-0000-0000-000014090000}"/>
    <cellStyle name="style1527584088850" xfId="2047" xr:uid="{00000000-0005-0000-0000-000015090000}"/>
    <cellStyle name="style1527584088873" xfId="2048" xr:uid="{00000000-0005-0000-0000-000016090000}"/>
    <cellStyle name="style1527584088902" xfId="2049" xr:uid="{00000000-0005-0000-0000-000017090000}"/>
    <cellStyle name="style1527584088926" xfId="2050" xr:uid="{00000000-0005-0000-0000-000018090000}"/>
    <cellStyle name="style1527584088968" xfId="2051" xr:uid="{00000000-0005-0000-0000-000019090000}"/>
    <cellStyle name="style1527584088988" xfId="2052" xr:uid="{00000000-0005-0000-0000-00001A090000}"/>
    <cellStyle name="style1527584089009" xfId="2053" xr:uid="{00000000-0005-0000-0000-00001B090000}"/>
    <cellStyle name="style1527584089031" xfId="2054" xr:uid="{00000000-0005-0000-0000-00001C090000}"/>
    <cellStyle name="style1527584089065" xfId="2055" xr:uid="{00000000-0005-0000-0000-00001D090000}"/>
    <cellStyle name="style1527584089127" xfId="2056" xr:uid="{00000000-0005-0000-0000-00001E090000}"/>
    <cellStyle name="style1527584089159" xfId="2057" xr:uid="{00000000-0005-0000-0000-00001F090000}"/>
    <cellStyle name="style1527584089180" xfId="2058" xr:uid="{00000000-0005-0000-0000-000020090000}"/>
    <cellStyle name="style1527584089209" xfId="2059" xr:uid="{00000000-0005-0000-0000-000021090000}"/>
    <cellStyle name="style1527584089235" xfId="2060" xr:uid="{00000000-0005-0000-0000-000022090000}"/>
    <cellStyle name="style1527584089261" xfId="2061" xr:uid="{00000000-0005-0000-0000-000023090000}"/>
    <cellStyle name="style1527584089308" xfId="2062" xr:uid="{00000000-0005-0000-0000-000024090000}"/>
    <cellStyle name="style1527584089317" xfId="2063" xr:uid="{00000000-0005-0000-0000-000025090000}"/>
    <cellStyle name="style1527584089337" xfId="2064" xr:uid="{00000000-0005-0000-0000-000026090000}"/>
    <cellStyle name="style1527584089357" xfId="2065" xr:uid="{00000000-0005-0000-0000-000027090000}"/>
    <cellStyle name="style1527584089377" xfId="2066" xr:uid="{00000000-0005-0000-0000-000028090000}"/>
    <cellStyle name="style1527584089403" xfId="2067" xr:uid="{00000000-0005-0000-0000-000029090000}"/>
    <cellStyle name="style1527584089429" xfId="2068" xr:uid="{00000000-0005-0000-0000-00002A090000}"/>
    <cellStyle name="style1527584089455" xfId="2069" xr:uid="{00000000-0005-0000-0000-00002B090000}"/>
    <cellStyle name="style1527584089479" xfId="2070" xr:uid="{00000000-0005-0000-0000-00002C090000}"/>
    <cellStyle name="style1527584089505" xfId="2071" xr:uid="{00000000-0005-0000-0000-00002D090000}"/>
    <cellStyle name="style1527584089531" xfId="2072" xr:uid="{00000000-0005-0000-0000-00002E090000}"/>
    <cellStyle name="style1527584089580" xfId="2073" xr:uid="{00000000-0005-0000-0000-00002F090000}"/>
    <cellStyle name="style1527584089606" xfId="2074" xr:uid="{00000000-0005-0000-0000-000030090000}"/>
    <cellStyle name="style1527584089634" xfId="2075" xr:uid="{00000000-0005-0000-0000-000031090000}"/>
    <cellStyle name="style1527584089659" xfId="2076" xr:uid="{00000000-0005-0000-0000-000032090000}"/>
    <cellStyle name="style1527584089683" xfId="2077" xr:uid="{00000000-0005-0000-0000-000033090000}"/>
    <cellStyle name="style1527584089707" xfId="2078" xr:uid="{00000000-0005-0000-0000-000034090000}"/>
    <cellStyle name="style1527584089735" xfId="2079" xr:uid="{00000000-0005-0000-0000-000035090000}"/>
    <cellStyle name="style1527584089753" xfId="2080" xr:uid="{00000000-0005-0000-0000-000036090000}"/>
    <cellStyle name="style1527584089771" xfId="2081" xr:uid="{00000000-0005-0000-0000-000037090000}"/>
    <cellStyle name="style1527584089810" xfId="2082" xr:uid="{00000000-0005-0000-0000-000038090000}"/>
    <cellStyle name="style1527584089830" xfId="2083" xr:uid="{00000000-0005-0000-0000-000039090000}"/>
    <cellStyle name="style1527584089840" xfId="2084" xr:uid="{00000000-0005-0000-0000-00003A090000}"/>
    <cellStyle name="style1527584089870" xfId="2085" xr:uid="{00000000-0005-0000-0000-00003B090000}"/>
    <cellStyle name="style1527584089915" xfId="2086" xr:uid="{00000000-0005-0000-0000-00003C090000}"/>
    <cellStyle name="style1527584090032" xfId="2087" xr:uid="{00000000-0005-0000-0000-00003D090000}"/>
    <cellStyle name="style1527584090064" xfId="2088" xr:uid="{00000000-0005-0000-0000-00003E090000}"/>
    <cellStyle name="style1527584090082" xfId="2089" xr:uid="{00000000-0005-0000-0000-00003F090000}"/>
    <cellStyle name="style1527584090117" xfId="2090" xr:uid="{00000000-0005-0000-0000-000040090000}"/>
    <cellStyle name="style1527584090244" xfId="2091" xr:uid="{00000000-0005-0000-0000-000041090000}"/>
    <cellStyle name="style1527584090268" xfId="2092" xr:uid="{00000000-0005-0000-0000-000042090000}"/>
    <cellStyle name="style1527584090311" xfId="2093" xr:uid="{00000000-0005-0000-0000-000043090000}"/>
    <cellStyle name="style1527584090321" xfId="2094" xr:uid="{00000000-0005-0000-0000-000044090000}"/>
    <cellStyle name="style1527584090362" xfId="2095" xr:uid="{00000000-0005-0000-0000-000045090000}"/>
    <cellStyle name="style1527584090433" xfId="2096" xr:uid="{00000000-0005-0000-0000-000046090000}"/>
    <cellStyle name="style1527584090452" xfId="2097" xr:uid="{00000000-0005-0000-0000-000047090000}"/>
    <cellStyle name="style1527584090470" xfId="2098" xr:uid="{00000000-0005-0000-0000-000048090000}"/>
    <cellStyle name="style1527584090489" xfId="2099" xr:uid="{00000000-0005-0000-0000-000049090000}"/>
    <cellStyle name="style1527584090507" xfId="2100" xr:uid="{00000000-0005-0000-0000-00004A090000}"/>
    <cellStyle name="style1527584090530" xfId="2101" xr:uid="{00000000-0005-0000-0000-00004B090000}"/>
    <cellStyle name="style1527584090549" xfId="2102" xr:uid="{00000000-0005-0000-0000-00004C090000}"/>
    <cellStyle name="style1527584090567" xfId="2103" xr:uid="{00000000-0005-0000-0000-00004D090000}"/>
    <cellStyle name="style1527584090586" xfId="2104" xr:uid="{00000000-0005-0000-0000-00004E090000}"/>
    <cellStyle name="style1527584090649" xfId="2105" xr:uid="{00000000-0005-0000-0000-00004F090000}"/>
    <cellStyle name="style1527584090668" xfId="2106" xr:uid="{00000000-0005-0000-0000-000050090000}"/>
    <cellStyle name="style1527584090686" xfId="2107" xr:uid="{00000000-0005-0000-0000-000051090000}"/>
    <cellStyle name="style1527584090704" xfId="2108" xr:uid="{00000000-0005-0000-0000-000052090000}"/>
    <cellStyle name="style1527584090726" xfId="2109" xr:uid="{00000000-0005-0000-0000-000053090000}"/>
    <cellStyle name="style1527584090767" xfId="2110" xr:uid="{00000000-0005-0000-0000-000054090000}"/>
    <cellStyle name="style1527584090777" xfId="2111" xr:uid="{00000000-0005-0000-0000-000055090000}"/>
    <cellStyle name="style1527584090810" xfId="2112" xr:uid="{00000000-0005-0000-0000-000056090000}"/>
    <cellStyle name="style1527584090831" xfId="2113" xr:uid="{00000000-0005-0000-0000-000057090000}"/>
    <cellStyle name="style1527584090876" xfId="2114" xr:uid="{00000000-0005-0000-0000-000058090000}"/>
    <cellStyle name="style1527584090897" xfId="2115" xr:uid="{00000000-0005-0000-0000-000059090000}"/>
    <cellStyle name="style1527584091011" xfId="2116" xr:uid="{00000000-0005-0000-0000-00005A090000}"/>
    <cellStyle name="style1527584091063" xfId="2117" xr:uid="{00000000-0005-0000-0000-00005B090000}"/>
    <cellStyle name="style1527584091087" xfId="2118" xr:uid="{00000000-0005-0000-0000-00005C090000}"/>
    <cellStyle name="style1527680309005" xfId="2119" xr:uid="{00000000-0005-0000-0000-00005D090000}"/>
    <cellStyle name="style1527680309116" xfId="2120" xr:uid="{00000000-0005-0000-0000-00005E090000}"/>
    <cellStyle name="style1527680309156" xfId="2121" xr:uid="{00000000-0005-0000-0000-00005F090000}"/>
    <cellStyle name="style1527680309188" xfId="2122" xr:uid="{00000000-0005-0000-0000-000060090000}"/>
    <cellStyle name="style1527680309219" xfId="2123" xr:uid="{00000000-0005-0000-0000-000061090000}"/>
    <cellStyle name="style1527680309248" xfId="2124" xr:uid="{00000000-0005-0000-0000-000062090000}"/>
    <cellStyle name="style1527680309271" xfId="2125" xr:uid="{00000000-0005-0000-0000-000063090000}"/>
    <cellStyle name="style1527680309298" xfId="2126" xr:uid="{00000000-0005-0000-0000-000064090000}"/>
    <cellStyle name="style1527680309322" xfId="2127" xr:uid="{00000000-0005-0000-0000-000065090000}"/>
    <cellStyle name="style1527680309348" xfId="2128" xr:uid="{00000000-0005-0000-0000-000066090000}"/>
    <cellStyle name="style1527680309375" xfId="2129" xr:uid="{00000000-0005-0000-0000-000067090000}"/>
    <cellStyle name="style1527680309401" xfId="2130" xr:uid="{00000000-0005-0000-0000-000068090000}"/>
    <cellStyle name="style1527680309430" xfId="2131" xr:uid="{00000000-0005-0000-0000-000069090000}"/>
    <cellStyle name="style1527680309461" xfId="2132" xr:uid="{00000000-0005-0000-0000-00006A090000}"/>
    <cellStyle name="style1527680309535" xfId="2133" xr:uid="{00000000-0005-0000-0000-00006B090000}"/>
    <cellStyle name="style1527680309569" xfId="2134" xr:uid="{00000000-0005-0000-0000-00006C090000}"/>
    <cellStyle name="style1527680309590" xfId="2135" xr:uid="{00000000-0005-0000-0000-00006D090000}"/>
    <cellStyle name="style1527680309617" xfId="2136" xr:uid="{00000000-0005-0000-0000-00006E090000}"/>
    <cellStyle name="style1527680309642" xfId="2137" xr:uid="{00000000-0005-0000-0000-00006F090000}"/>
    <cellStyle name="style1527680309667" xfId="2138" xr:uid="{00000000-0005-0000-0000-000070090000}"/>
    <cellStyle name="style1527680309696" xfId="2139" xr:uid="{00000000-0005-0000-0000-000071090000}"/>
    <cellStyle name="style1527680309718" xfId="2140" xr:uid="{00000000-0005-0000-0000-000072090000}"/>
    <cellStyle name="style1527680309738" xfId="2141" xr:uid="{00000000-0005-0000-0000-000073090000}"/>
    <cellStyle name="style1527680309758" xfId="2142" xr:uid="{00000000-0005-0000-0000-000074090000}"/>
    <cellStyle name="style1527680309779" xfId="2143" xr:uid="{00000000-0005-0000-0000-000075090000}"/>
    <cellStyle name="style1527680309804" xfId="2144" xr:uid="{00000000-0005-0000-0000-000076090000}"/>
    <cellStyle name="style1527680309831" xfId="2145" xr:uid="{00000000-0005-0000-0000-000077090000}"/>
    <cellStyle name="style1527680309854" xfId="2146" xr:uid="{00000000-0005-0000-0000-000078090000}"/>
    <cellStyle name="style1527680309877" xfId="2147" xr:uid="{00000000-0005-0000-0000-000079090000}"/>
    <cellStyle name="style1527680309927" xfId="2148" xr:uid="{00000000-0005-0000-0000-00007A090000}"/>
    <cellStyle name="style1527680309953" xfId="2149" xr:uid="{00000000-0005-0000-0000-00007B090000}"/>
    <cellStyle name="style1527680309976" xfId="2150" xr:uid="{00000000-0005-0000-0000-00007C090000}"/>
    <cellStyle name="style1527680310000" xfId="2151" xr:uid="{00000000-0005-0000-0000-00007D090000}"/>
    <cellStyle name="style1527680310028" xfId="2152" xr:uid="{00000000-0005-0000-0000-00007E090000}"/>
    <cellStyle name="style1527680310051" xfId="2153" xr:uid="{00000000-0005-0000-0000-00007F090000}"/>
    <cellStyle name="style1527680310074" xfId="2154" xr:uid="{00000000-0005-0000-0000-000080090000}"/>
    <cellStyle name="style1527680310098" xfId="2155" xr:uid="{00000000-0005-0000-0000-000081090000}"/>
    <cellStyle name="style1527680310124" xfId="2156" xr:uid="{00000000-0005-0000-0000-000082090000}"/>
    <cellStyle name="style1527680310143" xfId="2157" xr:uid="{00000000-0005-0000-0000-000083090000}"/>
    <cellStyle name="style1527680310161" xfId="2158" xr:uid="{00000000-0005-0000-0000-000084090000}"/>
    <cellStyle name="style1527680310183" xfId="2159" xr:uid="{00000000-0005-0000-0000-000085090000}"/>
    <cellStyle name="style1527680310201" xfId="2160" xr:uid="{00000000-0005-0000-0000-000086090000}"/>
    <cellStyle name="style1527680310219" xfId="2161" xr:uid="{00000000-0005-0000-0000-000087090000}"/>
    <cellStyle name="style1527680310267" xfId="2162" xr:uid="{00000000-0005-0000-0000-000088090000}"/>
    <cellStyle name="style1527680310313" xfId="2163" xr:uid="{00000000-0005-0000-0000-000089090000}"/>
    <cellStyle name="style1527680310337" xfId="2164" xr:uid="{00000000-0005-0000-0000-00008A090000}"/>
    <cellStyle name="style1527680310365" xfId="2165" xr:uid="{00000000-0005-0000-0000-00008B090000}"/>
    <cellStyle name="style1527680310383" xfId="2166" xr:uid="{00000000-0005-0000-0000-00008C090000}"/>
    <cellStyle name="style1527680310413" xfId="2167" xr:uid="{00000000-0005-0000-0000-00008D090000}"/>
    <cellStyle name="style1527680310520" xfId="2168" xr:uid="{00000000-0005-0000-0000-00008E090000}"/>
    <cellStyle name="style1527680310543" xfId="2169" xr:uid="{00000000-0005-0000-0000-00008F090000}"/>
    <cellStyle name="style1527680310579" xfId="2170" xr:uid="{00000000-0005-0000-0000-000090090000}"/>
    <cellStyle name="style1527680310597" xfId="2171" xr:uid="{00000000-0005-0000-0000-000091090000}"/>
    <cellStyle name="style1527680310614" xfId="2172" xr:uid="{00000000-0005-0000-0000-000092090000}"/>
    <cellStyle name="style1527680310671" xfId="2173" xr:uid="{00000000-0005-0000-0000-000093090000}"/>
    <cellStyle name="style1527680310690" xfId="2174" xr:uid="{00000000-0005-0000-0000-000094090000}"/>
    <cellStyle name="style1527680310709" xfId="2175" xr:uid="{00000000-0005-0000-0000-000095090000}"/>
    <cellStyle name="style1527680310754" xfId="2176" xr:uid="{00000000-0005-0000-0000-000096090000}"/>
    <cellStyle name="style1527680310772" xfId="2177" xr:uid="{00000000-0005-0000-0000-000097090000}"/>
    <cellStyle name="style1527680310796" xfId="2178" xr:uid="{00000000-0005-0000-0000-000098090000}"/>
    <cellStyle name="style1527680310815" xfId="2179" xr:uid="{00000000-0005-0000-0000-000099090000}"/>
    <cellStyle name="style1527680310833" xfId="2180" xr:uid="{00000000-0005-0000-0000-00009A090000}"/>
    <cellStyle name="style1527680310851" xfId="2181" xr:uid="{00000000-0005-0000-0000-00009B090000}"/>
    <cellStyle name="style1527680310893" xfId="2182" xr:uid="{00000000-0005-0000-0000-00009C090000}"/>
    <cellStyle name="style1527680310914" xfId="2183" xr:uid="{00000000-0005-0000-0000-00009D090000}"/>
    <cellStyle name="style1527680310932" xfId="2184" xr:uid="{00000000-0005-0000-0000-00009E090000}"/>
    <cellStyle name="style1527680310951" xfId="2185" xr:uid="{00000000-0005-0000-0000-00009F090000}"/>
    <cellStyle name="style1527680310975" xfId="2186" xr:uid="{00000000-0005-0000-0000-0000A0090000}"/>
    <cellStyle name="style1527680311028" xfId="2187" xr:uid="{00000000-0005-0000-0000-0000A1090000}"/>
    <cellStyle name="style1527680311047" xfId="2188" xr:uid="{00000000-0005-0000-0000-0000A2090000}"/>
    <cellStyle name="style1527680311096" xfId="2189" xr:uid="{00000000-0005-0000-0000-0000A3090000}"/>
    <cellStyle name="style1527680311120" xfId="2190" xr:uid="{00000000-0005-0000-0000-0000A4090000}"/>
    <cellStyle name="style1527680311138" xfId="2191" xr:uid="{00000000-0005-0000-0000-0000A5090000}"/>
    <cellStyle name="style1527680311162" xfId="2192" xr:uid="{00000000-0005-0000-0000-0000A6090000}"/>
    <cellStyle name="style1527680311305" xfId="2193" xr:uid="{00000000-0005-0000-0000-0000A7090000}"/>
    <cellStyle name="style1527680689296" xfId="2194" xr:uid="{00000000-0005-0000-0000-0000A8090000}"/>
    <cellStyle name="style1527680689320" xfId="2195" xr:uid="{00000000-0005-0000-0000-0000A9090000}"/>
    <cellStyle name="style1527680689341" xfId="2196" xr:uid="{00000000-0005-0000-0000-0000AA090000}"/>
    <cellStyle name="style1527680689361" xfId="2197" xr:uid="{00000000-0005-0000-0000-0000AB090000}"/>
    <cellStyle name="style1527680689382" xfId="2198" xr:uid="{00000000-0005-0000-0000-0000AC090000}"/>
    <cellStyle name="style1527680689402" xfId="2199" xr:uid="{00000000-0005-0000-0000-0000AD090000}"/>
    <cellStyle name="style1527680689419" xfId="2200" xr:uid="{00000000-0005-0000-0000-0000AE090000}"/>
    <cellStyle name="style1527680689440" xfId="2201" xr:uid="{00000000-0005-0000-0000-0000AF090000}"/>
    <cellStyle name="style1527680689456" xfId="2202" xr:uid="{00000000-0005-0000-0000-0000B0090000}"/>
    <cellStyle name="style1527680689477" xfId="2203" xr:uid="{00000000-0005-0000-0000-0000B1090000}"/>
    <cellStyle name="style1527680689497" xfId="2204" xr:uid="{00000000-0005-0000-0000-0000B2090000}"/>
    <cellStyle name="style1527680689546" xfId="2205" xr:uid="{00000000-0005-0000-0000-0000B3090000}"/>
    <cellStyle name="style1527680689567" xfId="2206" xr:uid="{00000000-0005-0000-0000-0000B4090000}"/>
    <cellStyle name="style1527680689588" xfId="2207" xr:uid="{00000000-0005-0000-0000-0000B5090000}"/>
    <cellStyle name="style1527680689609" xfId="2208" xr:uid="{00000000-0005-0000-0000-0000B6090000}"/>
    <cellStyle name="style1527680689632" xfId="2209" xr:uid="{00000000-0005-0000-0000-0000B7090000}"/>
    <cellStyle name="style1527680689648" xfId="2210" xr:uid="{00000000-0005-0000-0000-0000B8090000}"/>
    <cellStyle name="style1527680689666" xfId="2211" xr:uid="{00000000-0005-0000-0000-0000B9090000}"/>
    <cellStyle name="style1527680689687" xfId="2212" xr:uid="{00000000-0005-0000-0000-0000BA090000}"/>
    <cellStyle name="style1527680689708" xfId="2213" xr:uid="{00000000-0005-0000-0000-0000BB090000}"/>
    <cellStyle name="style1527680689730" xfId="2214" xr:uid="{00000000-0005-0000-0000-0000BC090000}"/>
    <cellStyle name="style1527680689747" xfId="2215" xr:uid="{00000000-0005-0000-0000-0000BD090000}"/>
    <cellStyle name="style1527680689764" xfId="2216" xr:uid="{00000000-0005-0000-0000-0000BE090000}"/>
    <cellStyle name="style1527680689810" xfId="2217" xr:uid="{00000000-0005-0000-0000-0000BF090000}"/>
    <cellStyle name="style1527680689827" xfId="2218" xr:uid="{00000000-0005-0000-0000-0000C0090000}"/>
    <cellStyle name="style1527680689849" xfId="2219" xr:uid="{00000000-0005-0000-0000-0000C1090000}"/>
    <cellStyle name="style1527680689870" xfId="2220" xr:uid="{00000000-0005-0000-0000-0000C2090000}"/>
    <cellStyle name="style1527680689890" xfId="2221" xr:uid="{00000000-0005-0000-0000-0000C3090000}"/>
    <cellStyle name="style1527680689911" xfId="2222" xr:uid="{00000000-0005-0000-0000-0000C4090000}"/>
    <cellStyle name="style1527680689932" xfId="2223" xr:uid="{00000000-0005-0000-0000-0000C5090000}"/>
    <cellStyle name="style1527680689953" xfId="2224" xr:uid="{00000000-0005-0000-0000-0000C6090000}"/>
    <cellStyle name="style1527680689974" xfId="2225" xr:uid="{00000000-0005-0000-0000-0000C7090000}"/>
    <cellStyle name="style1527680689994" xfId="2226" xr:uid="{00000000-0005-0000-0000-0000C8090000}"/>
    <cellStyle name="style1527680690017" xfId="2227" xr:uid="{00000000-0005-0000-0000-0000C9090000}"/>
    <cellStyle name="style1527680690039" xfId="2228" xr:uid="{00000000-0005-0000-0000-0000CA090000}"/>
    <cellStyle name="style1527680690088" xfId="2229" xr:uid="{00000000-0005-0000-0000-0000CB090000}"/>
    <cellStyle name="style1527680690109" xfId="2230" xr:uid="{00000000-0005-0000-0000-0000CC090000}"/>
    <cellStyle name="style1527680690131" xfId="2231" xr:uid="{00000000-0005-0000-0000-0000CD090000}"/>
    <cellStyle name="style1527680690147" xfId="2232" xr:uid="{00000000-0005-0000-0000-0000CE090000}"/>
    <cellStyle name="style1527680690164" xfId="2233" xr:uid="{00000000-0005-0000-0000-0000CF090000}"/>
    <cellStyle name="style1527680690184" xfId="2234" xr:uid="{00000000-0005-0000-0000-0000D0090000}"/>
    <cellStyle name="style1527680690201" xfId="2235" xr:uid="{00000000-0005-0000-0000-0000D1090000}"/>
    <cellStyle name="style1527680690217" xfId="2236" xr:uid="{00000000-0005-0000-0000-0000D2090000}"/>
    <cellStyle name="style1527680690238" xfId="2237" xr:uid="{00000000-0005-0000-0000-0000D3090000}"/>
    <cellStyle name="style1527680690267" xfId="2238" xr:uid="{00000000-0005-0000-0000-0000D4090000}"/>
    <cellStyle name="style1527680690290" xfId="2239" xr:uid="{00000000-0005-0000-0000-0000D5090000}"/>
    <cellStyle name="style1527680690316" xfId="2240" xr:uid="{00000000-0005-0000-0000-0000D6090000}"/>
    <cellStyle name="style1527680690333" xfId="2241" xr:uid="{00000000-0005-0000-0000-0000D7090000}"/>
    <cellStyle name="style1527680690363" xfId="2242" xr:uid="{00000000-0005-0000-0000-0000D8090000}"/>
    <cellStyle name="style1527680690473" xfId="2243" xr:uid="{00000000-0005-0000-0000-0000D9090000}"/>
    <cellStyle name="style1527680690495" xfId="2244" xr:uid="{00000000-0005-0000-0000-0000DA090000}"/>
    <cellStyle name="style1527680690528" xfId="2245" xr:uid="{00000000-0005-0000-0000-0000DB090000}"/>
    <cellStyle name="style1527680690545" xfId="2246" xr:uid="{00000000-0005-0000-0000-0000DC090000}"/>
    <cellStyle name="style1527680690564" xfId="2247" xr:uid="{00000000-0005-0000-0000-0000DD090000}"/>
    <cellStyle name="style1527680690617" xfId="2248" xr:uid="{00000000-0005-0000-0000-0000DE090000}"/>
    <cellStyle name="style1527680690665" xfId="2249" xr:uid="{00000000-0005-0000-0000-0000DF090000}"/>
    <cellStyle name="style1527680690683" xfId="2250" xr:uid="{00000000-0005-0000-0000-0000E0090000}"/>
    <cellStyle name="style1527680690700" xfId="2251" xr:uid="{00000000-0005-0000-0000-0000E1090000}"/>
    <cellStyle name="style1527680690717" xfId="2252" xr:uid="{00000000-0005-0000-0000-0000E2090000}"/>
    <cellStyle name="style1527680690740" xfId="2253" xr:uid="{00000000-0005-0000-0000-0000E3090000}"/>
    <cellStyle name="style1527680690758" xfId="2254" xr:uid="{00000000-0005-0000-0000-0000E4090000}"/>
    <cellStyle name="style1527680690775" xfId="2255" xr:uid="{00000000-0005-0000-0000-0000E5090000}"/>
    <cellStyle name="style1527680690792" xfId="2256" xr:uid="{00000000-0005-0000-0000-0000E6090000}"/>
    <cellStyle name="style1527680690829" xfId="2257" xr:uid="{00000000-0005-0000-0000-0000E7090000}"/>
    <cellStyle name="style1527680690848" xfId="2258" xr:uid="{00000000-0005-0000-0000-0000E8090000}"/>
    <cellStyle name="style1527680690865" xfId="2259" xr:uid="{00000000-0005-0000-0000-0000E9090000}"/>
    <cellStyle name="style1527680690883" xfId="2260" xr:uid="{00000000-0005-0000-0000-0000EA090000}"/>
    <cellStyle name="style1527680690906" xfId="2261" xr:uid="{00000000-0005-0000-0000-0000EB090000}"/>
    <cellStyle name="style1527680690957" xfId="2262" xr:uid="{00000000-0005-0000-0000-0000EC090000}"/>
    <cellStyle name="style1527680690976" xfId="2263" xr:uid="{00000000-0005-0000-0000-0000ED090000}"/>
    <cellStyle name="style1527680691020" xfId="2264" xr:uid="{00000000-0005-0000-0000-0000EE090000}"/>
    <cellStyle name="style1527680691040" xfId="2265" xr:uid="{00000000-0005-0000-0000-0000EF090000}"/>
    <cellStyle name="style1527680691057" xfId="2266" xr:uid="{00000000-0005-0000-0000-0000F0090000}"/>
    <cellStyle name="style1527680691077" xfId="2267" xr:uid="{00000000-0005-0000-0000-0000F1090000}"/>
    <cellStyle name="style1527680691209" xfId="2268" xr:uid="{00000000-0005-0000-0000-0000F2090000}"/>
    <cellStyle name="style1527755609872" xfId="2269" xr:uid="{00000000-0005-0000-0000-0000F3090000}"/>
    <cellStyle name="style1527755609898" xfId="2270" xr:uid="{00000000-0005-0000-0000-0000F4090000}"/>
    <cellStyle name="style1527755609919" xfId="2271" xr:uid="{00000000-0005-0000-0000-0000F5090000}"/>
    <cellStyle name="style1527755609941" xfId="2272" xr:uid="{00000000-0005-0000-0000-0000F6090000}"/>
    <cellStyle name="style1527755609962" xfId="2273" xr:uid="{00000000-0005-0000-0000-0000F7090000}"/>
    <cellStyle name="style1527755609983" xfId="2274" xr:uid="{00000000-0005-0000-0000-0000F8090000}"/>
    <cellStyle name="style1527755609999" xfId="2275" xr:uid="{00000000-0005-0000-0000-0000F9090000}"/>
    <cellStyle name="style1527755610021" xfId="2276" xr:uid="{00000000-0005-0000-0000-0000FA090000}"/>
    <cellStyle name="style1527755610037" xfId="2277" xr:uid="{00000000-0005-0000-0000-0000FB090000}"/>
    <cellStyle name="style1527755610058" xfId="2278" xr:uid="{00000000-0005-0000-0000-0000FC090000}"/>
    <cellStyle name="style1527755610078" xfId="2279" xr:uid="{00000000-0005-0000-0000-0000FD090000}"/>
    <cellStyle name="style1527755610099" xfId="2280" xr:uid="{00000000-0005-0000-0000-0000FE090000}"/>
    <cellStyle name="style1527755610120" xfId="2281" xr:uid="{00000000-0005-0000-0000-0000FF090000}"/>
    <cellStyle name="style1527755610141" xfId="2282" xr:uid="{00000000-0005-0000-0000-0000000A0000}"/>
    <cellStyle name="style1527755610162" xfId="2283" xr:uid="{00000000-0005-0000-0000-0000010A0000}"/>
    <cellStyle name="style1527755610184" xfId="2284" xr:uid="{00000000-0005-0000-0000-0000020A0000}"/>
    <cellStyle name="style1527755610200" xfId="2285" xr:uid="{00000000-0005-0000-0000-0000030A0000}"/>
    <cellStyle name="style1527755610219" xfId="2286" xr:uid="{00000000-0005-0000-0000-0000040A0000}"/>
    <cellStyle name="style1527755610240" xfId="2287" xr:uid="{00000000-0005-0000-0000-0000050A0000}"/>
    <cellStyle name="style1527755610261" xfId="2288" xr:uid="{00000000-0005-0000-0000-0000060A0000}"/>
    <cellStyle name="style1527755610283" xfId="2289" xr:uid="{00000000-0005-0000-0000-0000070A0000}"/>
    <cellStyle name="style1527755610301" xfId="2290" xr:uid="{00000000-0005-0000-0000-0000080A0000}"/>
    <cellStyle name="style1527755610318" xfId="2291" xr:uid="{00000000-0005-0000-0000-0000090A0000}"/>
    <cellStyle name="style1527755610335" xfId="2292" xr:uid="{00000000-0005-0000-0000-00000A0A0000}"/>
    <cellStyle name="style1527755610352" xfId="2293" xr:uid="{00000000-0005-0000-0000-00000B0A0000}"/>
    <cellStyle name="style1527755610373" xfId="2294" xr:uid="{00000000-0005-0000-0000-00000C0A0000}"/>
    <cellStyle name="style1527755610427" xfId="2295" xr:uid="{00000000-0005-0000-0000-00000D0A0000}"/>
    <cellStyle name="style1527755610448" xfId="2296" xr:uid="{00000000-0005-0000-0000-00000E0A0000}"/>
    <cellStyle name="style1527755610468" xfId="2297" xr:uid="{00000000-0005-0000-0000-00000F0A0000}"/>
    <cellStyle name="style1527755610489" xfId="2298" xr:uid="{00000000-0005-0000-0000-0000100A0000}"/>
    <cellStyle name="style1527755610511" xfId="2299" xr:uid="{00000000-0005-0000-0000-0000110A0000}"/>
    <cellStyle name="style1527755610532" xfId="2300" xr:uid="{00000000-0005-0000-0000-0000120A0000}"/>
    <cellStyle name="style1527755610553" xfId="2301" xr:uid="{00000000-0005-0000-0000-0000130A0000}"/>
    <cellStyle name="style1527755610576" xfId="2302" xr:uid="{00000000-0005-0000-0000-0000140A0000}"/>
    <cellStyle name="style1527755610598" xfId="2303" xr:uid="{00000000-0005-0000-0000-0000150A0000}"/>
    <cellStyle name="style1527755610619" xfId="2304" xr:uid="{00000000-0005-0000-0000-0000160A0000}"/>
    <cellStyle name="style1527755610639" xfId="2305" xr:uid="{00000000-0005-0000-0000-0000170A0000}"/>
    <cellStyle name="style1527755610662" xfId="2306" xr:uid="{00000000-0005-0000-0000-0000180A0000}"/>
    <cellStyle name="style1527755610679" xfId="2307" xr:uid="{00000000-0005-0000-0000-0000190A0000}"/>
    <cellStyle name="style1527755610695" xfId="2308" xr:uid="{00000000-0005-0000-0000-00001A0A0000}"/>
    <cellStyle name="style1527755610717" xfId="2309" xr:uid="{00000000-0005-0000-0000-00001B0A0000}"/>
    <cellStyle name="style1527755610734" xfId="2310" xr:uid="{00000000-0005-0000-0000-00001C0A0000}"/>
    <cellStyle name="style1527755610750" xfId="2311" xr:uid="{00000000-0005-0000-0000-00001D0A0000}"/>
    <cellStyle name="style1527755610771" xfId="2312" xr:uid="{00000000-0005-0000-0000-00001E0A0000}"/>
    <cellStyle name="style1527755610802" xfId="2313" xr:uid="{00000000-0005-0000-0000-00001F0A0000}"/>
    <cellStyle name="style1527755610824" xfId="2314" xr:uid="{00000000-0005-0000-0000-0000200A0000}"/>
    <cellStyle name="style1527755610850" xfId="2315" xr:uid="{00000000-0005-0000-0000-0000210A0000}"/>
    <cellStyle name="style1527755610867" xfId="2316" xr:uid="{00000000-0005-0000-0000-0000220A0000}"/>
    <cellStyle name="style1527755610893" xfId="2317" xr:uid="{00000000-0005-0000-0000-0000230A0000}"/>
    <cellStyle name="style1527755610993" xfId="2318" xr:uid="{00000000-0005-0000-0000-0000240A0000}"/>
    <cellStyle name="style1527755611026" xfId="2319" xr:uid="{00000000-0005-0000-0000-0000250A0000}"/>
    <cellStyle name="style1527755611060" xfId="2320" xr:uid="{00000000-0005-0000-0000-0000260A0000}"/>
    <cellStyle name="style1527755611077" xfId="2321" xr:uid="{00000000-0005-0000-0000-0000270A0000}"/>
    <cellStyle name="style1527755611094" xfId="2322" xr:uid="{00000000-0005-0000-0000-0000280A0000}"/>
    <cellStyle name="style1527755611146" xfId="2323" xr:uid="{00000000-0005-0000-0000-0000290A0000}"/>
    <cellStyle name="style1527755611164" xfId="2324" xr:uid="{00000000-0005-0000-0000-00002A0A0000}"/>
    <cellStyle name="style1527755611182" xfId="2325" xr:uid="{00000000-0005-0000-0000-00002B0A0000}"/>
    <cellStyle name="style1527755611200" xfId="2326" xr:uid="{00000000-0005-0000-0000-00002C0A0000}"/>
    <cellStyle name="style1527755611217" xfId="2327" xr:uid="{00000000-0005-0000-0000-00002D0A0000}"/>
    <cellStyle name="style1527755611238" xfId="2328" xr:uid="{00000000-0005-0000-0000-00002E0A0000}"/>
    <cellStyle name="style1527755611256" xfId="2329" xr:uid="{00000000-0005-0000-0000-00002F0A0000}"/>
    <cellStyle name="style1527755611273" xfId="2330" xr:uid="{00000000-0005-0000-0000-0000300A0000}"/>
    <cellStyle name="style1527755611291" xfId="2331" xr:uid="{00000000-0005-0000-0000-0000310A0000}"/>
    <cellStyle name="style1527755611360" xfId="2332" xr:uid="{00000000-0005-0000-0000-0000320A0000}"/>
    <cellStyle name="style1527755611380" xfId="2333" xr:uid="{00000000-0005-0000-0000-0000330A0000}"/>
    <cellStyle name="style1527755611398" xfId="2334" xr:uid="{00000000-0005-0000-0000-0000340A0000}"/>
    <cellStyle name="style1527755611416" xfId="2335" xr:uid="{00000000-0005-0000-0000-0000350A0000}"/>
    <cellStyle name="style1527755611439" xfId="2336" xr:uid="{00000000-0005-0000-0000-0000360A0000}"/>
    <cellStyle name="style1527755611462" xfId="2337" xr:uid="{00000000-0005-0000-0000-0000370A0000}"/>
    <cellStyle name="style1527755611481" xfId="2338" xr:uid="{00000000-0005-0000-0000-0000380A0000}"/>
    <cellStyle name="style1527755611524" xfId="2339" xr:uid="{00000000-0005-0000-0000-0000390A0000}"/>
    <cellStyle name="style1527755611545" xfId="2340" xr:uid="{00000000-0005-0000-0000-00003A0A0000}"/>
    <cellStyle name="style1527755611562" xfId="2341" xr:uid="{00000000-0005-0000-0000-00003B0A0000}"/>
    <cellStyle name="style1527755611583" xfId="2342" xr:uid="{00000000-0005-0000-0000-00003C0A0000}"/>
    <cellStyle name="style1527755611714" xfId="2343" xr:uid="{00000000-0005-0000-0000-00003D0A0000}"/>
    <cellStyle name="style1527755611946" xfId="2344" xr:uid="{00000000-0005-0000-0000-00003E0A0000}"/>
    <cellStyle name="style1527755611968" xfId="2345" xr:uid="{00000000-0005-0000-0000-00003F0A0000}"/>
    <cellStyle name="style1528285644614" xfId="2346" xr:uid="{00000000-0005-0000-0000-0000400A0000}"/>
    <cellStyle name="style1528285644666" xfId="2347" xr:uid="{00000000-0005-0000-0000-0000410A0000}"/>
    <cellStyle name="style1528285644698" xfId="2348" xr:uid="{00000000-0005-0000-0000-0000420A0000}"/>
    <cellStyle name="style1528285644729" xfId="2349" xr:uid="{00000000-0005-0000-0000-0000430A0000}"/>
    <cellStyle name="style1528285644758" xfId="2350" xr:uid="{00000000-0005-0000-0000-0000440A0000}"/>
    <cellStyle name="style1528285644786" xfId="2351" xr:uid="{00000000-0005-0000-0000-0000450A0000}"/>
    <cellStyle name="style1528285644808" xfId="2352" xr:uid="{00000000-0005-0000-0000-0000460A0000}"/>
    <cellStyle name="style1528285644834" xfId="2353" xr:uid="{00000000-0005-0000-0000-0000470A0000}"/>
    <cellStyle name="style1528285644885" xfId="2354" xr:uid="{00000000-0005-0000-0000-0000480A0000}"/>
    <cellStyle name="style1528285644911" xfId="2355" xr:uid="{00000000-0005-0000-0000-0000490A0000}"/>
    <cellStyle name="style1528285644938" xfId="2356" xr:uid="{00000000-0005-0000-0000-00004A0A0000}"/>
    <cellStyle name="style1528285644965" xfId="2357" xr:uid="{00000000-0005-0000-0000-00004B0A0000}"/>
    <cellStyle name="style1528285644993" xfId="2358" xr:uid="{00000000-0005-0000-0000-00004C0A0000}"/>
    <cellStyle name="style1528285645019" xfId="2359" xr:uid="{00000000-0005-0000-0000-00004D0A0000}"/>
    <cellStyle name="style1528285645045" xfId="2360" xr:uid="{00000000-0005-0000-0000-00004E0A0000}"/>
    <cellStyle name="style1528285645076" xfId="2361" xr:uid="{00000000-0005-0000-0000-00004F0A0000}"/>
    <cellStyle name="style1528285645096" xfId="2362" xr:uid="{00000000-0005-0000-0000-0000500A0000}"/>
    <cellStyle name="style1528285645124" xfId="2363" xr:uid="{00000000-0005-0000-0000-0000510A0000}"/>
    <cellStyle name="style1528285645148" xfId="2364" xr:uid="{00000000-0005-0000-0000-0000520A0000}"/>
    <cellStyle name="style1528285645196" xfId="2365" xr:uid="{00000000-0005-0000-0000-0000530A0000}"/>
    <cellStyle name="style1528285645224" xfId="2366" xr:uid="{00000000-0005-0000-0000-0000540A0000}"/>
    <cellStyle name="style1528285645245" xfId="2367" xr:uid="{00000000-0005-0000-0000-0000550A0000}"/>
    <cellStyle name="style1528285645265" xfId="2368" xr:uid="{00000000-0005-0000-0000-0000560A0000}"/>
    <cellStyle name="style1528285645284" xfId="2369" xr:uid="{00000000-0005-0000-0000-0000570A0000}"/>
    <cellStyle name="style1528285645304" xfId="2370" xr:uid="{00000000-0005-0000-0000-0000580A0000}"/>
    <cellStyle name="style1528285645329" xfId="2371" xr:uid="{00000000-0005-0000-0000-0000590A0000}"/>
    <cellStyle name="style1528285645355" xfId="2372" xr:uid="{00000000-0005-0000-0000-00005A0A0000}"/>
    <cellStyle name="style1528285645380" xfId="2373" xr:uid="{00000000-0005-0000-0000-00005B0A0000}"/>
    <cellStyle name="style1528285645403" xfId="2374" xr:uid="{00000000-0005-0000-0000-00005C0A0000}"/>
    <cellStyle name="style1528285645429" xfId="2375" xr:uid="{00000000-0005-0000-0000-00005D0A0000}"/>
    <cellStyle name="style1528285645480" xfId="2376" xr:uid="{00000000-0005-0000-0000-00005E0A0000}"/>
    <cellStyle name="style1528285645504" xfId="2377" xr:uid="{00000000-0005-0000-0000-00005F0A0000}"/>
    <cellStyle name="style1528285645528" xfId="2378" xr:uid="{00000000-0005-0000-0000-0000600A0000}"/>
    <cellStyle name="style1528285645556" xfId="2379" xr:uid="{00000000-0005-0000-0000-0000610A0000}"/>
    <cellStyle name="style1528285645580" xfId="2380" xr:uid="{00000000-0005-0000-0000-0000620A0000}"/>
    <cellStyle name="style1528285645603" xfId="2381" xr:uid="{00000000-0005-0000-0000-0000630A0000}"/>
    <cellStyle name="style1528285645626" xfId="2382" xr:uid="{00000000-0005-0000-0000-0000640A0000}"/>
    <cellStyle name="style1528285645651" xfId="2383" xr:uid="{00000000-0005-0000-0000-0000650A0000}"/>
    <cellStyle name="style1528285645671" xfId="2384" xr:uid="{00000000-0005-0000-0000-0000660A0000}"/>
    <cellStyle name="style1528285645690" xfId="2385" xr:uid="{00000000-0005-0000-0000-0000670A0000}"/>
    <cellStyle name="style1528285645714" xfId="2386" xr:uid="{00000000-0005-0000-0000-0000680A0000}"/>
    <cellStyle name="style1528285645758" xfId="2387" xr:uid="{00000000-0005-0000-0000-0000690A0000}"/>
    <cellStyle name="style1528285645776" xfId="2388" xr:uid="{00000000-0005-0000-0000-00006A0A0000}"/>
    <cellStyle name="style1528285645801" xfId="2389" xr:uid="{00000000-0005-0000-0000-00006B0A0000}"/>
    <cellStyle name="style1528285645849" xfId="2390" xr:uid="{00000000-0005-0000-0000-00006C0A0000}"/>
    <cellStyle name="style1528285645874" xfId="2391" xr:uid="{00000000-0005-0000-0000-00006D0A0000}"/>
    <cellStyle name="style1528285645904" xfId="2392" xr:uid="{00000000-0005-0000-0000-00006E0A0000}"/>
    <cellStyle name="style1528285645924" xfId="2393" xr:uid="{00000000-0005-0000-0000-00006F0A0000}"/>
    <cellStyle name="style1528285645956" xfId="2394" xr:uid="{00000000-0005-0000-0000-0000700A0000}"/>
    <cellStyle name="style1528285646076" xfId="2395" xr:uid="{00000000-0005-0000-0000-0000710A0000}"/>
    <cellStyle name="style1528285646101" xfId="2396" xr:uid="{00000000-0005-0000-0000-0000720A0000}"/>
    <cellStyle name="style1528285646138" xfId="2397" xr:uid="{00000000-0005-0000-0000-0000730A0000}"/>
    <cellStyle name="style1528285646156" xfId="2398" xr:uid="{00000000-0005-0000-0000-0000740A0000}"/>
    <cellStyle name="style1528285646199" xfId="2399" xr:uid="{00000000-0005-0000-0000-0000750A0000}"/>
    <cellStyle name="style1528285646252" xfId="2400" xr:uid="{00000000-0005-0000-0000-0000760A0000}"/>
    <cellStyle name="style1528285646270" xfId="2401" xr:uid="{00000000-0005-0000-0000-0000770A0000}"/>
    <cellStyle name="style1528285646288" xfId="2402" xr:uid="{00000000-0005-0000-0000-0000780A0000}"/>
    <cellStyle name="style1528285646308" xfId="2403" xr:uid="{00000000-0005-0000-0000-0000790A0000}"/>
    <cellStyle name="style1528285646327" xfId="2404" xr:uid="{00000000-0005-0000-0000-00007A0A0000}"/>
    <cellStyle name="style1528285646375" xfId="2405" xr:uid="{00000000-0005-0000-0000-00007B0A0000}"/>
    <cellStyle name="style1528285646394" xfId="2406" xr:uid="{00000000-0005-0000-0000-00007C0A0000}"/>
    <cellStyle name="style1528285646412" xfId="2407" xr:uid="{00000000-0005-0000-0000-00007D0A0000}"/>
    <cellStyle name="style1528285646431" xfId="2408" xr:uid="{00000000-0005-0000-0000-00007E0A0000}"/>
    <cellStyle name="style1528285646472" xfId="2409" xr:uid="{00000000-0005-0000-0000-00007F0A0000}"/>
    <cellStyle name="style1528285646491" xfId="2410" xr:uid="{00000000-0005-0000-0000-0000800A0000}"/>
    <cellStyle name="style1528285646510" xfId="2411" xr:uid="{00000000-0005-0000-0000-0000810A0000}"/>
    <cellStyle name="style1528285646528" xfId="2412" xr:uid="{00000000-0005-0000-0000-0000820A0000}"/>
    <cellStyle name="style1528285646578" xfId="2413" xr:uid="{00000000-0005-0000-0000-0000830A0000}"/>
    <cellStyle name="style1528285646602" xfId="2414" xr:uid="{00000000-0005-0000-0000-0000840A0000}"/>
    <cellStyle name="style1528285646621" xfId="2415" xr:uid="{00000000-0005-0000-0000-0000850A0000}"/>
    <cellStyle name="style1528285646667" xfId="2416" xr:uid="{00000000-0005-0000-0000-0000860A0000}"/>
    <cellStyle name="style1528285646690" xfId="2417" xr:uid="{00000000-0005-0000-0000-0000870A0000}"/>
    <cellStyle name="style1528285646708" xfId="2418" xr:uid="{00000000-0005-0000-0000-0000880A0000}"/>
    <cellStyle name="style1528285646733" xfId="2419" xr:uid="{00000000-0005-0000-0000-0000890A0000}"/>
    <cellStyle name="style1528285646874" xfId="2420" xr:uid="{00000000-0005-0000-0000-00008A0A0000}"/>
    <cellStyle name="style1528285647126" xfId="2421" xr:uid="{00000000-0005-0000-0000-00008B0A0000}"/>
    <cellStyle name="style1528285647149" xfId="2422" xr:uid="{00000000-0005-0000-0000-00008C0A0000}"/>
    <cellStyle name="style1528293453195" xfId="2423" xr:uid="{00000000-0005-0000-0000-00008D0A0000}"/>
    <cellStyle name="style1528293453209" xfId="2424" xr:uid="{00000000-0005-0000-0000-00008E0A0000}"/>
    <cellStyle name="style1528293453230" xfId="2425" xr:uid="{00000000-0005-0000-0000-00008F0A0000}"/>
    <cellStyle name="style1528293453251" xfId="2426" xr:uid="{00000000-0005-0000-0000-0000900A0000}"/>
    <cellStyle name="style1528293453273" xfId="2427" xr:uid="{00000000-0005-0000-0000-0000910A0000}"/>
    <cellStyle name="style1528293453303" xfId="2428" xr:uid="{00000000-0005-0000-0000-0000920A0000}"/>
    <cellStyle name="style1528293453323" xfId="2429" xr:uid="{00000000-0005-0000-0000-0000930A0000}"/>
    <cellStyle name="style1528293453343" xfId="2430" xr:uid="{00000000-0005-0000-0000-0000940A0000}"/>
    <cellStyle name="style1528293453363" xfId="2431" xr:uid="{00000000-0005-0000-0000-0000950A0000}"/>
    <cellStyle name="style1528293453374" xfId="2432" xr:uid="{00000000-0005-0000-0000-0000960A0000}"/>
    <cellStyle name="style1528293453391" xfId="2433" xr:uid="{00000000-0005-0000-0000-0000970A0000}"/>
    <cellStyle name="style1528293453413" xfId="2434" xr:uid="{00000000-0005-0000-0000-0000980A0000}"/>
    <cellStyle name="style1528293453436" xfId="2435" xr:uid="{00000000-0005-0000-0000-0000990A0000}"/>
    <cellStyle name="style1528293453458" xfId="2436" xr:uid="{00000000-0005-0000-0000-00009A0A0000}"/>
    <cellStyle name="style1528293453480" xfId="2437" xr:uid="{00000000-0005-0000-0000-00009B0A0000}"/>
    <cellStyle name="style1528293453502" xfId="2438" xr:uid="{00000000-0005-0000-0000-00009C0A0000}"/>
    <cellStyle name="style1528293453520" xfId="2439" xr:uid="{00000000-0005-0000-0000-00009D0A0000}"/>
    <cellStyle name="style1528293453580" xfId="2440" xr:uid="{00000000-0005-0000-0000-00009E0A0000}"/>
    <cellStyle name="style1528293453600" xfId="2441" xr:uid="{00000000-0005-0000-0000-00009F0A0000}"/>
    <cellStyle name="style1528293453620" xfId="2442" xr:uid="{00000000-0005-0000-0000-0000A00A0000}"/>
    <cellStyle name="style1528293453627" xfId="2443" xr:uid="{00000000-0005-0000-0000-0000A10A0000}"/>
    <cellStyle name="style1528293453644" xfId="2444" xr:uid="{00000000-0005-0000-0000-0000A20A0000}"/>
    <cellStyle name="style1528293453661" xfId="2445" xr:uid="{00000000-0005-0000-0000-0000A30A0000}"/>
    <cellStyle name="style1528293453677" xfId="2446" xr:uid="{00000000-0005-0000-0000-0000A40A0000}"/>
    <cellStyle name="style1528293453695" xfId="2447" xr:uid="{00000000-0005-0000-0000-0000A50A0000}"/>
    <cellStyle name="style1528293453716" xfId="2448" xr:uid="{00000000-0005-0000-0000-0000A60A0000}"/>
    <cellStyle name="style1528293453738" xfId="2449" xr:uid="{00000000-0005-0000-0000-0000A70A0000}"/>
    <cellStyle name="style1528293453759" xfId="2450" xr:uid="{00000000-0005-0000-0000-0000A80A0000}"/>
    <cellStyle name="style1528293453780" xfId="2451" xr:uid="{00000000-0005-0000-0000-0000A90A0000}"/>
    <cellStyle name="style1528293453812" xfId="2452" xr:uid="{00000000-0005-0000-0000-0000AA0A0000}"/>
    <cellStyle name="style1528293453823" xfId="2453" xr:uid="{00000000-0005-0000-0000-0000AB0A0000}"/>
    <cellStyle name="style1528293453843" xfId="2454" xr:uid="{00000000-0005-0000-0000-0000AC0A0000}"/>
    <cellStyle name="style1528293453866" xfId="2455" xr:uid="{00000000-0005-0000-0000-0000AD0A0000}"/>
    <cellStyle name="style1528293453888" xfId="2456" xr:uid="{00000000-0005-0000-0000-0000AE0A0000}"/>
    <cellStyle name="style1528293453910" xfId="2457" xr:uid="{00000000-0005-0000-0000-0000AF0A0000}"/>
    <cellStyle name="style1528293453959" xfId="2458" xr:uid="{00000000-0005-0000-0000-0000B00A0000}"/>
    <cellStyle name="style1528293453981" xfId="2459" xr:uid="{00000000-0005-0000-0000-0000B10A0000}"/>
    <cellStyle name="style1528293454020" xfId="2460" xr:uid="{00000000-0005-0000-0000-0000B20A0000}"/>
    <cellStyle name="style1528293454030" xfId="2461" xr:uid="{00000000-0005-0000-0000-0000B30A0000}"/>
    <cellStyle name="style1528293454050" xfId="2462" xr:uid="{00000000-0005-0000-0000-0000B40A0000}"/>
    <cellStyle name="style1528293454070" xfId="2463" xr:uid="{00000000-0005-0000-0000-0000B50A0000}"/>
    <cellStyle name="style1528293454090" xfId="2464" xr:uid="{00000000-0005-0000-0000-0000B60A0000}"/>
    <cellStyle name="style1528293454100" xfId="2465" xr:uid="{00000000-0005-0000-0000-0000B70A0000}"/>
    <cellStyle name="style1528293454120" xfId="2466" xr:uid="{00000000-0005-0000-0000-0000B80A0000}"/>
    <cellStyle name="style1528293454150" xfId="2467" xr:uid="{00000000-0005-0000-0000-0000B90A0000}"/>
    <cellStyle name="style1528293454170" xfId="2468" xr:uid="{00000000-0005-0000-0000-0000BA0A0000}"/>
    <cellStyle name="style1528293454183" xfId="2469" xr:uid="{00000000-0005-0000-0000-0000BB0A0000}"/>
    <cellStyle name="style1528293454200" xfId="2470" xr:uid="{00000000-0005-0000-0000-0000BC0A0000}"/>
    <cellStyle name="style1528293454226" xfId="2471" xr:uid="{00000000-0005-0000-0000-0000BD0A0000}"/>
    <cellStyle name="style1528293454330" xfId="2472" xr:uid="{00000000-0005-0000-0000-0000BE0A0000}"/>
    <cellStyle name="style1528293454350" xfId="2473" xr:uid="{00000000-0005-0000-0000-0000BF0A0000}"/>
    <cellStyle name="style1528293454380" xfId="2474" xr:uid="{00000000-0005-0000-0000-0000C00A0000}"/>
    <cellStyle name="style1528293454400" xfId="2475" xr:uid="{00000000-0005-0000-0000-0000C10A0000}"/>
    <cellStyle name="style1528293454410" xfId="2476" xr:uid="{00000000-0005-0000-0000-0000C20A0000}"/>
    <cellStyle name="style1528293454446" xfId="2477" xr:uid="{00000000-0005-0000-0000-0000C30A0000}"/>
    <cellStyle name="style1528293454490" xfId="2478" xr:uid="{00000000-0005-0000-0000-0000C40A0000}"/>
    <cellStyle name="style1528293454524" xfId="2479" xr:uid="{00000000-0005-0000-0000-0000C50A0000}"/>
    <cellStyle name="style1528293454534" xfId="2480" xr:uid="{00000000-0005-0000-0000-0000C60A0000}"/>
    <cellStyle name="style1528293454554" xfId="2481" xr:uid="{00000000-0005-0000-0000-0000C70A0000}"/>
    <cellStyle name="style1528293454574" xfId="2482" xr:uid="{00000000-0005-0000-0000-0000C80A0000}"/>
    <cellStyle name="style1528293454584" xfId="2483" xr:uid="{00000000-0005-0000-0000-0000C90A0000}"/>
    <cellStyle name="style1528293454604" xfId="2484" xr:uid="{00000000-0005-0000-0000-0000CA0A0000}"/>
    <cellStyle name="style1528293454624" xfId="2485" xr:uid="{00000000-0005-0000-0000-0000CB0A0000}"/>
    <cellStyle name="style1528293454645" xfId="2486" xr:uid="{00000000-0005-0000-0000-0000CC0A0000}"/>
    <cellStyle name="style1528293454657" xfId="2487" xr:uid="{00000000-0005-0000-0000-0000CD0A0000}"/>
    <cellStyle name="style1528293454674" xfId="2488" xr:uid="{00000000-0005-0000-0000-0000CE0A0000}"/>
    <cellStyle name="style1528293454692" xfId="2489" xr:uid="{00000000-0005-0000-0000-0000CF0A0000}"/>
    <cellStyle name="style1528293454713" xfId="2490" xr:uid="{00000000-0005-0000-0000-0000D00A0000}"/>
    <cellStyle name="style1528293454763" xfId="2491" xr:uid="{00000000-0005-0000-0000-0000D10A0000}"/>
    <cellStyle name="style1528293454781" xfId="2492" xr:uid="{00000000-0005-0000-0000-0000D20A0000}"/>
    <cellStyle name="style1528293454831" xfId="2493" xr:uid="{00000000-0005-0000-0000-0000D30A0000}"/>
    <cellStyle name="style1528293454851" xfId="2494" xr:uid="{00000000-0005-0000-0000-0000D40A0000}"/>
    <cellStyle name="style1528293454871" xfId="2495" xr:uid="{00000000-0005-0000-0000-0000D50A0000}"/>
    <cellStyle name="style1528293454876" xfId="2496" xr:uid="{00000000-0005-0000-0000-0000D60A0000}"/>
    <cellStyle name="style1528293455000" xfId="2497" xr:uid="{00000000-0005-0000-0000-0000D70A0000}"/>
    <cellStyle name="style1528293455198" xfId="2498" xr:uid="{00000000-0005-0000-0000-0000D80A0000}"/>
    <cellStyle name="style1528293455220" xfId="2499" xr:uid="{00000000-0005-0000-0000-0000D90A0000}"/>
    <cellStyle name="style1528355831239" xfId="2500" xr:uid="{00000000-0005-0000-0000-0000DA0A0000}"/>
    <cellStyle name="style1528355831307" xfId="2501" xr:uid="{00000000-0005-0000-0000-0000DB0A0000}"/>
    <cellStyle name="style1528355831338" xfId="2502" xr:uid="{00000000-0005-0000-0000-0000DC0A0000}"/>
    <cellStyle name="style1528355831367" xfId="2503" xr:uid="{00000000-0005-0000-0000-0000DD0A0000}"/>
    <cellStyle name="style1528355831396" xfId="2504" xr:uid="{00000000-0005-0000-0000-0000DE0A0000}"/>
    <cellStyle name="style1528355831426" xfId="2505" xr:uid="{00000000-0005-0000-0000-0000DF0A0000}"/>
    <cellStyle name="style1528355831448" xfId="2506" xr:uid="{00000000-0005-0000-0000-0000E00A0000}"/>
    <cellStyle name="style1528355831476" xfId="2507" xr:uid="{00000000-0005-0000-0000-0000E10A0000}"/>
    <cellStyle name="style1528355831498" xfId="2508" xr:uid="{00000000-0005-0000-0000-0000E20A0000}"/>
    <cellStyle name="style1528355831525" xfId="2509" xr:uid="{00000000-0005-0000-0000-0000E30A0000}"/>
    <cellStyle name="style1528355831551" xfId="2510" xr:uid="{00000000-0005-0000-0000-0000E40A0000}"/>
    <cellStyle name="style1528355831579" xfId="2511" xr:uid="{00000000-0005-0000-0000-0000E50A0000}"/>
    <cellStyle name="style1528355831608" xfId="2512" xr:uid="{00000000-0005-0000-0000-0000E60A0000}"/>
    <cellStyle name="style1528355831634" xfId="2513" xr:uid="{00000000-0005-0000-0000-0000E70A0000}"/>
    <cellStyle name="style1528355831660" xfId="2514" xr:uid="{00000000-0005-0000-0000-0000E80A0000}"/>
    <cellStyle name="style1528355831690" xfId="2515" xr:uid="{00000000-0005-0000-0000-0000E90A0000}"/>
    <cellStyle name="style1528355831710" xfId="2516" xr:uid="{00000000-0005-0000-0000-0000EA0A0000}"/>
    <cellStyle name="style1528355831737" xfId="2517" xr:uid="{00000000-0005-0000-0000-0000EB0A0000}"/>
    <cellStyle name="style1528355831762" xfId="2518" xr:uid="{00000000-0005-0000-0000-0000EC0A0000}"/>
    <cellStyle name="style1528355831786" xfId="2519" xr:uid="{00000000-0005-0000-0000-0000ED0A0000}"/>
    <cellStyle name="style1528355831847" xfId="2520" xr:uid="{00000000-0005-0000-0000-0000EE0A0000}"/>
    <cellStyle name="style1528355831868" xfId="2521" xr:uid="{00000000-0005-0000-0000-0000EF0A0000}"/>
    <cellStyle name="style1528355831887" xfId="2522" xr:uid="{00000000-0005-0000-0000-0000F00A0000}"/>
    <cellStyle name="style1528355831906" xfId="2523" xr:uid="{00000000-0005-0000-0000-0000F10A0000}"/>
    <cellStyle name="style1528355831925" xfId="2524" xr:uid="{00000000-0005-0000-0000-0000F20A0000}"/>
    <cellStyle name="style1528355831950" xfId="2525" xr:uid="{00000000-0005-0000-0000-0000F30A0000}"/>
    <cellStyle name="style1528355831976" xfId="2526" xr:uid="{00000000-0005-0000-0000-0000F40A0000}"/>
    <cellStyle name="style1528355832000" xfId="2527" xr:uid="{00000000-0005-0000-0000-0000F50A0000}"/>
    <cellStyle name="style1528355832025" xfId="2528" xr:uid="{00000000-0005-0000-0000-0000F60A0000}"/>
    <cellStyle name="style1528355832094" xfId="2529" xr:uid="{00000000-0005-0000-0000-0000F70A0000}"/>
    <cellStyle name="style1528355832130" xfId="2530" xr:uid="{00000000-0005-0000-0000-0000F80A0000}"/>
    <cellStyle name="style1528355832154" xfId="2531" xr:uid="{00000000-0005-0000-0000-0000F90A0000}"/>
    <cellStyle name="style1528355832178" xfId="2532" xr:uid="{00000000-0005-0000-0000-0000FA0A0000}"/>
    <cellStyle name="style1528355832205" xfId="2533" xr:uid="{00000000-0005-0000-0000-0000FB0A0000}"/>
    <cellStyle name="style1528355832229" xfId="2534" xr:uid="{00000000-0005-0000-0000-0000FC0A0000}"/>
    <cellStyle name="style1528355832252" xfId="2535" xr:uid="{00000000-0005-0000-0000-0000FD0A0000}"/>
    <cellStyle name="style1528355832275" xfId="2536" xr:uid="{00000000-0005-0000-0000-0000FE0A0000}"/>
    <cellStyle name="style1528355832300" xfId="2537" xr:uid="{00000000-0005-0000-0000-0000FF0A0000}"/>
    <cellStyle name="style1528355832319" xfId="2538" xr:uid="{00000000-0005-0000-0000-0000000B0000}"/>
    <cellStyle name="style1528355832338" xfId="2539" xr:uid="{00000000-0005-0000-0000-0000010B0000}"/>
    <cellStyle name="style1528355832361" xfId="2540" xr:uid="{00000000-0005-0000-0000-0000020B0000}"/>
    <cellStyle name="style1528355832379" xfId="2541" xr:uid="{00000000-0005-0000-0000-0000030B0000}"/>
    <cellStyle name="style1528355832397" xfId="2542" xr:uid="{00000000-0005-0000-0000-0000040B0000}"/>
    <cellStyle name="style1528355832445" xfId="2543" xr:uid="{00000000-0005-0000-0000-0000050B0000}"/>
    <cellStyle name="style1528355832490" xfId="2544" xr:uid="{00000000-0005-0000-0000-0000060B0000}"/>
    <cellStyle name="style1528355832513" xfId="2545" xr:uid="{00000000-0005-0000-0000-0000070B0000}"/>
    <cellStyle name="style1528355832540" xfId="2546" xr:uid="{00000000-0005-0000-0000-0000080B0000}"/>
    <cellStyle name="style1528355832559" xfId="2547" xr:uid="{00000000-0005-0000-0000-0000090B0000}"/>
    <cellStyle name="style1528355832588" xfId="2548" xr:uid="{00000000-0005-0000-0000-00000A0B0000}"/>
    <cellStyle name="style1528355832670" xfId="2549" xr:uid="{00000000-0005-0000-0000-00000B0B0000}"/>
    <cellStyle name="style1528355832694" xfId="2550" xr:uid="{00000000-0005-0000-0000-00000C0B0000}"/>
    <cellStyle name="style1528355832732" xfId="2551" xr:uid="{00000000-0005-0000-0000-00000D0B0000}"/>
    <cellStyle name="style1528355832751" xfId="2552" xr:uid="{00000000-0005-0000-0000-00000E0B0000}"/>
    <cellStyle name="style1528355832769" xfId="2553" xr:uid="{00000000-0005-0000-0000-00000F0B0000}"/>
    <cellStyle name="style1528355832846" xfId="2554" xr:uid="{00000000-0005-0000-0000-0000100B0000}"/>
    <cellStyle name="style1528355832863" xfId="2555" xr:uid="{00000000-0005-0000-0000-0000110B0000}"/>
    <cellStyle name="style1528355832881" xfId="2556" xr:uid="{00000000-0005-0000-0000-0000120B0000}"/>
    <cellStyle name="style1528355832900" xfId="2557" xr:uid="{00000000-0005-0000-0000-0000130B0000}"/>
    <cellStyle name="style1528355832919" xfId="2558" xr:uid="{00000000-0005-0000-0000-0000140B0000}"/>
    <cellStyle name="style1528355832940" xfId="2559" xr:uid="{00000000-0005-0000-0000-0000150B0000}"/>
    <cellStyle name="style1528355832959" xfId="2560" xr:uid="{00000000-0005-0000-0000-0000160B0000}"/>
    <cellStyle name="style1528355832977" xfId="2561" xr:uid="{00000000-0005-0000-0000-0000170B0000}"/>
    <cellStyle name="style1528355832995" xfId="2562" xr:uid="{00000000-0005-0000-0000-0000180B0000}"/>
    <cellStyle name="style1528355833033" xfId="2563" xr:uid="{00000000-0005-0000-0000-0000190B0000}"/>
    <cellStyle name="style1528355833051" xfId="2564" xr:uid="{00000000-0005-0000-0000-00001A0B0000}"/>
    <cellStyle name="style1528355833068" xfId="2565" xr:uid="{00000000-0005-0000-0000-00001B0B0000}"/>
    <cellStyle name="style1528355833086" xfId="2566" xr:uid="{00000000-0005-0000-0000-00001C0B0000}"/>
    <cellStyle name="style1528355833108" xfId="2567" xr:uid="{00000000-0005-0000-0000-00001D0B0000}"/>
    <cellStyle name="style1528355833130" xfId="2568" xr:uid="{00000000-0005-0000-0000-00001E0B0000}"/>
    <cellStyle name="style1528355833148" xfId="2569" xr:uid="{00000000-0005-0000-0000-00001F0B0000}"/>
    <cellStyle name="style1528355833218" xfId="2570" xr:uid="{00000000-0005-0000-0000-0000200B0000}"/>
    <cellStyle name="style1528355833238" xfId="2571" xr:uid="{00000000-0005-0000-0000-0000210B0000}"/>
    <cellStyle name="style1528355833255" xfId="2572" xr:uid="{00000000-0005-0000-0000-0000220B0000}"/>
    <cellStyle name="style1528355833276" xfId="2573" xr:uid="{00000000-0005-0000-0000-0000230B0000}"/>
    <cellStyle name="style1528355833372" xfId="2574" xr:uid="{00000000-0005-0000-0000-0000240B0000}"/>
    <cellStyle name="style1528355833599" xfId="2575" xr:uid="{00000000-0005-0000-0000-0000250B0000}"/>
    <cellStyle name="style1528355833622" xfId="2576" xr:uid="{00000000-0005-0000-0000-0000260B0000}"/>
    <cellStyle name="style1528358277589" xfId="2577" xr:uid="{00000000-0005-0000-0000-0000270B0000}"/>
    <cellStyle name="style1528358277615" xfId="2578" xr:uid="{00000000-0005-0000-0000-0000280B0000}"/>
    <cellStyle name="style1528358277637" xfId="2579" xr:uid="{00000000-0005-0000-0000-0000290B0000}"/>
    <cellStyle name="style1528358277658" xfId="2580" xr:uid="{00000000-0005-0000-0000-00002A0B0000}"/>
    <cellStyle name="style1528358277680" xfId="2581" xr:uid="{00000000-0005-0000-0000-00002B0B0000}"/>
    <cellStyle name="style1528358277700" xfId="2582" xr:uid="{00000000-0005-0000-0000-00002C0B0000}"/>
    <cellStyle name="style1528358277718" xfId="2583" xr:uid="{00000000-0005-0000-0000-00002D0B0000}"/>
    <cellStyle name="style1528358277739" xfId="2584" xr:uid="{00000000-0005-0000-0000-00002E0B0000}"/>
    <cellStyle name="style1528358277758" xfId="2585" xr:uid="{00000000-0005-0000-0000-00002F0B0000}"/>
    <cellStyle name="style1528358277779" xfId="2586" xr:uid="{00000000-0005-0000-0000-0000300B0000}"/>
    <cellStyle name="style1528358277804" xfId="2587" xr:uid="{00000000-0005-0000-0000-0000310B0000}"/>
    <cellStyle name="style1528358277826" xfId="2588" xr:uid="{00000000-0005-0000-0000-0000320B0000}"/>
    <cellStyle name="style1528358277848" xfId="2589" xr:uid="{00000000-0005-0000-0000-0000330B0000}"/>
    <cellStyle name="style1528358277870" xfId="2590" xr:uid="{00000000-0005-0000-0000-0000340B0000}"/>
    <cellStyle name="style1528358277893" xfId="2591" xr:uid="{00000000-0005-0000-0000-0000350B0000}"/>
    <cellStyle name="style1528358277916" xfId="2592" xr:uid="{00000000-0005-0000-0000-0000360B0000}"/>
    <cellStyle name="style1528358277933" xfId="2593" xr:uid="{00000000-0005-0000-0000-0000370B0000}"/>
    <cellStyle name="style1528358277979" xfId="2594" xr:uid="{00000000-0005-0000-0000-0000380B0000}"/>
    <cellStyle name="style1528358278001" xfId="2595" xr:uid="{00000000-0005-0000-0000-0000390B0000}"/>
    <cellStyle name="style1528358278021" xfId="2596" xr:uid="{00000000-0005-0000-0000-00003A0B0000}"/>
    <cellStyle name="style1528358278044" xfId="2597" xr:uid="{00000000-0005-0000-0000-00003B0B0000}"/>
    <cellStyle name="style1528358278061" xfId="2598" xr:uid="{00000000-0005-0000-0000-00003C0B0000}"/>
    <cellStyle name="style1528358278080" xfId="2599" xr:uid="{00000000-0005-0000-0000-00003D0B0000}"/>
    <cellStyle name="style1528358278097" xfId="2600" xr:uid="{00000000-0005-0000-0000-00003E0B0000}"/>
    <cellStyle name="style1528358278116" xfId="2601" xr:uid="{00000000-0005-0000-0000-00003F0B0000}"/>
    <cellStyle name="style1528358278136" xfId="2602" xr:uid="{00000000-0005-0000-0000-0000400B0000}"/>
    <cellStyle name="style1528358278158" xfId="2603" xr:uid="{00000000-0005-0000-0000-0000410B0000}"/>
    <cellStyle name="style1528358278180" xfId="2604" xr:uid="{00000000-0005-0000-0000-0000420B0000}"/>
    <cellStyle name="style1528358278202" xfId="2605" xr:uid="{00000000-0005-0000-0000-0000430B0000}"/>
    <cellStyle name="style1528358278223" xfId="2606" xr:uid="{00000000-0005-0000-0000-0000440B0000}"/>
    <cellStyle name="style1528358278246" xfId="2607" xr:uid="{00000000-0005-0000-0000-0000450B0000}"/>
    <cellStyle name="style1528358278267" xfId="2608" xr:uid="{00000000-0005-0000-0000-0000460B0000}"/>
    <cellStyle name="style1528358278290" xfId="2609" xr:uid="{00000000-0005-0000-0000-0000470B0000}"/>
    <cellStyle name="style1528358278315" xfId="2610" xr:uid="{00000000-0005-0000-0000-0000480B0000}"/>
    <cellStyle name="style1528358278366" xfId="2611" xr:uid="{00000000-0005-0000-0000-0000490B0000}"/>
    <cellStyle name="style1528358278387" xfId="2612" xr:uid="{00000000-0005-0000-0000-00004A0B0000}"/>
    <cellStyle name="style1528358278409" xfId="2613" xr:uid="{00000000-0005-0000-0000-00004B0B0000}"/>
    <cellStyle name="style1528358278432" xfId="2614" xr:uid="{00000000-0005-0000-0000-00004C0B0000}"/>
    <cellStyle name="style1528358278447" xfId="2615" xr:uid="{00000000-0005-0000-0000-00004D0B0000}"/>
    <cellStyle name="style1528358278463" xfId="2616" xr:uid="{00000000-0005-0000-0000-00004E0B0000}"/>
    <cellStyle name="style1528358278485" xfId="2617" xr:uid="{00000000-0005-0000-0000-00004F0B0000}"/>
    <cellStyle name="style1528358278501" xfId="2618" xr:uid="{00000000-0005-0000-0000-0000500B0000}"/>
    <cellStyle name="style1528358278519" xfId="2619" xr:uid="{00000000-0005-0000-0000-0000510B0000}"/>
    <cellStyle name="style1528358278541" xfId="2620" xr:uid="{00000000-0005-0000-0000-0000520B0000}"/>
    <cellStyle name="style1528358278569" xfId="2621" xr:uid="{00000000-0005-0000-0000-0000530B0000}"/>
    <cellStyle name="style1528358278589" xfId="2622" xr:uid="{00000000-0005-0000-0000-0000540B0000}"/>
    <cellStyle name="style1528358278614" xfId="2623" xr:uid="{00000000-0005-0000-0000-0000550B0000}"/>
    <cellStyle name="style1528358278631" xfId="2624" xr:uid="{00000000-0005-0000-0000-0000560B0000}"/>
    <cellStyle name="style1528358278682" xfId="2625" xr:uid="{00000000-0005-0000-0000-0000570B0000}"/>
    <cellStyle name="style1528358278742" xfId="2626" xr:uid="{00000000-0005-0000-0000-0000580B0000}"/>
    <cellStyle name="style1528358278763" xfId="2627" xr:uid="{00000000-0005-0000-0000-0000590B0000}"/>
    <cellStyle name="style1528358278797" xfId="2628" xr:uid="{00000000-0005-0000-0000-00005A0B0000}"/>
    <cellStyle name="style1528358278814" xfId="2629" xr:uid="{00000000-0005-0000-0000-00005B0B0000}"/>
    <cellStyle name="style1528358278832" xfId="2630" xr:uid="{00000000-0005-0000-0000-00005C0B0000}"/>
    <cellStyle name="style1528358278905" xfId="2631" xr:uid="{00000000-0005-0000-0000-00005D0B0000}"/>
    <cellStyle name="style1528358278923" xfId="2632" xr:uid="{00000000-0005-0000-0000-00005E0B0000}"/>
    <cellStyle name="style1528358278940" xfId="2633" xr:uid="{00000000-0005-0000-0000-00005F0B0000}"/>
    <cellStyle name="style1528358278958" xfId="2634" xr:uid="{00000000-0005-0000-0000-0000600B0000}"/>
    <cellStyle name="style1528358278980" xfId="2635" xr:uid="{00000000-0005-0000-0000-0000610B0000}"/>
    <cellStyle name="style1528358279007" xfId="2636" xr:uid="{00000000-0005-0000-0000-0000620B0000}"/>
    <cellStyle name="style1528358279040" xfId="2637" xr:uid="{00000000-0005-0000-0000-0000630B0000}"/>
    <cellStyle name="style1528358279059" xfId="2638" xr:uid="{00000000-0005-0000-0000-0000640B0000}"/>
    <cellStyle name="style1528358279077" xfId="2639" xr:uid="{00000000-0005-0000-0000-0000650B0000}"/>
    <cellStyle name="style1528358279115" xfId="2640" xr:uid="{00000000-0005-0000-0000-0000660B0000}"/>
    <cellStyle name="style1528358279133" xfId="2641" xr:uid="{00000000-0005-0000-0000-0000670B0000}"/>
    <cellStyle name="style1528358279151" xfId="2642" xr:uid="{00000000-0005-0000-0000-0000680B0000}"/>
    <cellStyle name="style1528358279168" xfId="2643" xr:uid="{00000000-0005-0000-0000-0000690B0000}"/>
    <cellStyle name="style1528358279218" xfId="2644" xr:uid="{00000000-0005-0000-0000-00006A0B0000}"/>
    <cellStyle name="style1528358279241" xfId="2645" xr:uid="{00000000-0005-0000-0000-00006B0B0000}"/>
    <cellStyle name="style1528358279258" xfId="2646" xr:uid="{00000000-0005-0000-0000-00006C0B0000}"/>
    <cellStyle name="style1528358279298" xfId="2647" xr:uid="{00000000-0005-0000-0000-00006D0B0000}"/>
    <cellStyle name="style1528358279318" xfId="2648" xr:uid="{00000000-0005-0000-0000-00006E0B0000}"/>
    <cellStyle name="style1528358279334" xfId="2649" xr:uid="{00000000-0005-0000-0000-00006F0B0000}"/>
    <cellStyle name="style1528358279355" xfId="2650" xr:uid="{00000000-0005-0000-0000-0000700B0000}"/>
    <cellStyle name="style1528358279476" xfId="2651" xr:uid="{00000000-0005-0000-0000-0000710B0000}"/>
    <cellStyle name="style1528358279705" xfId="2652" xr:uid="{00000000-0005-0000-0000-0000720B0000}"/>
    <cellStyle name="style1528358279728" xfId="2653" xr:uid="{00000000-0005-0000-0000-0000730B0000}"/>
    <cellStyle name="style1528358963486" xfId="2654" xr:uid="{00000000-0005-0000-0000-0000740B0000}"/>
    <cellStyle name="style1528358963511" xfId="2655" xr:uid="{00000000-0005-0000-0000-0000750B0000}"/>
    <cellStyle name="style1528358963530" xfId="2656" xr:uid="{00000000-0005-0000-0000-0000760B0000}"/>
    <cellStyle name="style1528358963551" xfId="2657" xr:uid="{00000000-0005-0000-0000-0000770B0000}"/>
    <cellStyle name="style1528358963572" xfId="2658" xr:uid="{00000000-0005-0000-0000-0000780B0000}"/>
    <cellStyle name="style1528358963593" xfId="2659" xr:uid="{00000000-0005-0000-0000-0000790B0000}"/>
    <cellStyle name="style1528358963608" xfId="2660" xr:uid="{00000000-0005-0000-0000-00007A0B0000}"/>
    <cellStyle name="style1528358963630" xfId="2661" xr:uid="{00000000-0005-0000-0000-00007B0B0000}"/>
    <cellStyle name="style1528358963646" xfId="2662" xr:uid="{00000000-0005-0000-0000-00007C0B0000}"/>
    <cellStyle name="style1528358963667" xfId="2663" xr:uid="{00000000-0005-0000-0000-00007D0B0000}"/>
    <cellStyle name="style1528358963687" xfId="2664" xr:uid="{00000000-0005-0000-0000-00007E0B0000}"/>
    <cellStyle name="style1528358963708" xfId="2665" xr:uid="{00000000-0005-0000-0000-00007F0B0000}"/>
    <cellStyle name="style1528358963728" xfId="2666" xr:uid="{00000000-0005-0000-0000-0000800B0000}"/>
    <cellStyle name="style1528358963749" xfId="2667" xr:uid="{00000000-0005-0000-0000-0000810B0000}"/>
    <cellStyle name="style1528358963768" xfId="2668" xr:uid="{00000000-0005-0000-0000-0000820B0000}"/>
    <cellStyle name="style1528358963792" xfId="2669" xr:uid="{00000000-0005-0000-0000-0000830B0000}"/>
    <cellStyle name="style1528358963810" xfId="2670" xr:uid="{00000000-0005-0000-0000-0000840B0000}"/>
    <cellStyle name="style1528358963829" xfId="2671" xr:uid="{00000000-0005-0000-0000-0000850B0000}"/>
    <cellStyle name="style1528358963849" xfId="2672" xr:uid="{00000000-0005-0000-0000-0000860B0000}"/>
    <cellStyle name="style1528358963870" xfId="2673" xr:uid="{00000000-0005-0000-0000-0000870B0000}"/>
    <cellStyle name="style1528358963891" xfId="2674" xr:uid="{00000000-0005-0000-0000-0000880B0000}"/>
    <cellStyle name="style1528358963910" xfId="2675" xr:uid="{00000000-0005-0000-0000-0000890B0000}"/>
    <cellStyle name="style1528358963926" xfId="2676" xr:uid="{00000000-0005-0000-0000-00008A0B0000}"/>
    <cellStyle name="style1528358963942" xfId="2677" xr:uid="{00000000-0005-0000-0000-00008B0B0000}"/>
    <cellStyle name="style1528358963960" xfId="2678" xr:uid="{00000000-0005-0000-0000-00008C0B0000}"/>
    <cellStyle name="style1528358963981" xfId="2679" xr:uid="{00000000-0005-0000-0000-00008D0B0000}"/>
    <cellStyle name="style1528358964033" xfId="2680" xr:uid="{00000000-0005-0000-0000-00008E0B0000}"/>
    <cellStyle name="style1528358964052" xfId="2681" xr:uid="{00000000-0005-0000-0000-00008F0B0000}"/>
    <cellStyle name="style1528358964072" xfId="2682" xr:uid="{00000000-0005-0000-0000-0000900B0000}"/>
    <cellStyle name="style1528358964092" xfId="2683" xr:uid="{00000000-0005-0000-0000-0000910B0000}"/>
    <cellStyle name="style1528358964113" xfId="2684" xr:uid="{00000000-0005-0000-0000-0000920B0000}"/>
    <cellStyle name="style1528358964132" xfId="2685" xr:uid="{00000000-0005-0000-0000-0000930B0000}"/>
    <cellStyle name="style1528358964153" xfId="2686" xr:uid="{00000000-0005-0000-0000-0000940B0000}"/>
    <cellStyle name="style1528358964173" xfId="2687" xr:uid="{00000000-0005-0000-0000-0000950B0000}"/>
    <cellStyle name="style1528358964194" xfId="2688" xr:uid="{00000000-0005-0000-0000-0000960B0000}"/>
    <cellStyle name="style1528358964214" xfId="2689" xr:uid="{00000000-0005-0000-0000-0000970B0000}"/>
    <cellStyle name="style1528358964234" xfId="2690" xr:uid="{00000000-0005-0000-0000-0000980B0000}"/>
    <cellStyle name="style1528358964254" xfId="2691" xr:uid="{00000000-0005-0000-0000-0000990B0000}"/>
    <cellStyle name="style1528358964270" xfId="2692" xr:uid="{00000000-0005-0000-0000-00009A0B0000}"/>
    <cellStyle name="style1528358964286" xfId="2693" xr:uid="{00000000-0005-0000-0000-00009B0B0000}"/>
    <cellStyle name="style1528358964306" xfId="2694" xr:uid="{00000000-0005-0000-0000-00009C0B0000}"/>
    <cellStyle name="style1528358964322" xfId="2695" xr:uid="{00000000-0005-0000-0000-00009D0B0000}"/>
    <cellStyle name="style1528358964338" xfId="2696" xr:uid="{00000000-0005-0000-0000-00009E0B0000}"/>
    <cellStyle name="style1528358964359" xfId="2697" xr:uid="{00000000-0005-0000-0000-00009F0B0000}"/>
    <cellStyle name="style1528358964385" xfId="2698" xr:uid="{00000000-0005-0000-0000-0000A00B0000}"/>
    <cellStyle name="style1528358964405" xfId="2699" xr:uid="{00000000-0005-0000-0000-0000A10B0000}"/>
    <cellStyle name="style1528358964429" xfId="2700" xr:uid="{00000000-0005-0000-0000-0000A20B0000}"/>
    <cellStyle name="style1528358964444" xfId="2701" xr:uid="{00000000-0005-0000-0000-0000A30B0000}"/>
    <cellStyle name="style1528358964467" xfId="2702" xr:uid="{00000000-0005-0000-0000-0000A40B0000}"/>
    <cellStyle name="style1528358964557" xfId="2703" xr:uid="{00000000-0005-0000-0000-0000A50B0000}"/>
    <cellStyle name="style1528358964579" xfId="2704" xr:uid="{00000000-0005-0000-0000-0000A60B0000}"/>
    <cellStyle name="style1528358964610" xfId="2705" xr:uid="{00000000-0005-0000-0000-0000A70B0000}"/>
    <cellStyle name="style1528358964626" xfId="2706" xr:uid="{00000000-0005-0000-0000-0000A80B0000}"/>
    <cellStyle name="style1528358964641" xfId="2707" xr:uid="{00000000-0005-0000-0000-0000A90B0000}"/>
    <cellStyle name="style1528358964687" xfId="2708" xr:uid="{00000000-0005-0000-0000-0000AA0B0000}"/>
    <cellStyle name="style1528358964704" xfId="2709" xr:uid="{00000000-0005-0000-0000-0000AB0B0000}"/>
    <cellStyle name="style1528358964720" xfId="2710" xr:uid="{00000000-0005-0000-0000-0000AC0B0000}"/>
    <cellStyle name="style1528358964737" xfId="2711" xr:uid="{00000000-0005-0000-0000-0000AD0B0000}"/>
    <cellStyle name="style1528358964755" xfId="2712" xr:uid="{00000000-0005-0000-0000-0000AE0B0000}"/>
    <cellStyle name="style1528358964786" xfId="2713" xr:uid="{00000000-0005-0000-0000-0000AF0B0000}"/>
    <cellStyle name="style1528358964805" xfId="2714" xr:uid="{00000000-0005-0000-0000-0000B00B0000}"/>
    <cellStyle name="style1528358964822" xfId="2715" xr:uid="{00000000-0005-0000-0000-0000B10B0000}"/>
    <cellStyle name="style1528358964838" xfId="2716" xr:uid="{00000000-0005-0000-0000-0000B20B0000}"/>
    <cellStyle name="style1528358964903" xfId="2717" xr:uid="{00000000-0005-0000-0000-0000B30B0000}"/>
    <cellStyle name="style1528358964922" xfId="2718" xr:uid="{00000000-0005-0000-0000-0000B40B0000}"/>
    <cellStyle name="style1528358964940" xfId="2719" xr:uid="{00000000-0005-0000-0000-0000B50B0000}"/>
    <cellStyle name="style1528358964960" xfId="2720" xr:uid="{00000000-0005-0000-0000-0000B60B0000}"/>
    <cellStyle name="style1528358964984" xfId="2721" xr:uid="{00000000-0005-0000-0000-0000B70B0000}"/>
    <cellStyle name="style1528358965009" xfId="2722" xr:uid="{00000000-0005-0000-0000-0000B80B0000}"/>
    <cellStyle name="style1528358965029" xfId="2723" xr:uid="{00000000-0005-0000-0000-0000B90B0000}"/>
    <cellStyle name="style1528358965081" xfId="2724" xr:uid="{00000000-0005-0000-0000-0000BA0B0000}"/>
    <cellStyle name="style1528358965115" xfId="2725" xr:uid="{00000000-0005-0000-0000-0000BB0B0000}"/>
    <cellStyle name="style1528358965131" xfId="2726" xr:uid="{00000000-0005-0000-0000-0000BC0B0000}"/>
    <cellStyle name="style1528358965152" xfId="2727" xr:uid="{00000000-0005-0000-0000-0000BD0B0000}"/>
    <cellStyle name="style1528358965278" xfId="2728" xr:uid="{00000000-0005-0000-0000-0000BE0B0000}"/>
    <cellStyle name="style1528358965478" xfId="2729" xr:uid="{00000000-0005-0000-0000-0000BF0B0000}"/>
    <cellStyle name="style1528358965499" xfId="2730" xr:uid="{00000000-0005-0000-0000-0000C00B0000}"/>
    <cellStyle name="style1528372380153" xfId="2731" xr:uid="{00000000-0005-0000-0000-0000C10B0000}"/>
    <cellStyle name="style1528372380185" xfId="2732" xr:uid="{00000000-0005-0000-0000-0000C20B0000}"/>
    <cellStyle name="style1528372380205" xfId="2733" xr:uid="{00000000-0005-0000-0000-0000C30B0000}"/>
    <cellStyle name="style1528372380225" xfId="2734" xr:uid="{00000000-0005-0000-0000-0000C40B0000}"/>
    <cellStyle name="style1528372380245" xfId="2735" xr:uid="{00000000-0005-0000-0000-0000C50B0000}"/>
    <cellStyle name="style1528372380265" xfId="2736" xr:uid="{00000000-0005-0000-0000-0000C60B0000}"/>
    <cellStyle name="style1528372380275" xfId="2737" xr:uid="{00000000-0005-0000-0000-0000C70B0000}"/>
    <cellStyle name="style1528372380295" xfId="2738" xr:uid="{00000000-0005-0000-0000-0000C80B0000}"/>
    <cellStyle name="style1528372380305" xfId="2739" xr:uid="{00000000-0005-0000-0000-0000C90B0000}"/>
    <cellStyle name="style1528372380325" xfId="2740" xr:uid="{00000000-0005-0000-0000-0000CA0B0000}"/>
    <cellStyle name="style1528372380345" xfId="2741" xr:uid="{00000000-0005-0000-0000-0000CB0B0000}"/>
    <cellStyle name="style1528372380365" xfId="2742" xr:uid="{00000000-0005-0000-0000-0000CC0B0000}"/>
    <cellStyle name="style1528372380376" xfId="2743" xr:uid="{00000000-0005-0000-0000-0000CD0B0000}"/>
    <cellStyle name="style1528372380387" xfId="2744" xr:uid="{00000000-0005-0000-0000-0000CE0B0000}"/>
    <cellStyle name="style1528372380419" xfId="2745" xr:uid="{00000000-0005-0000-0000-0000CF0B0000}"/>
    <cellStyle name="style1528372380439" xfId="2746" xr:uid="{00000000-0005-0000-0000-0000D00B0000}"/>
    <cellStyle name="style1528372380449" xfId="2747" xr:uid="{00000000-0005-0000-0000-0000D10B0000}"/>
    <cellStyle name="style1528372380469" xfId="2748" xr:uid="{00000000-0005-0000-0000-0000D20B0000}"/>
    <cellStyle name="style1528372380489" xfId="2749" xr:uid="{00000000-0005-0000-0000-0000D30B0000}"/>
    <cellStyle name="style1528372380509" xfId="2750" xr:uid="{00000000-0005-0000-0000-0000D40B0000}"/>
    <cellStyle name="style1528372380529" xfId="2751" xr:uid="{00000000-0005-0000-0000-0000D50B0000}"/>
    <cellStyle name="style1528372380539" xfId="2752" xr:uid="{00000000-0005-0000-0000-0000D60B0000}"/>
    <cellStyle name="style1528372380559" xfId="2753" xr:uid="{00000000-0005-0000-0000-0000D70B0000}"/>
    <cellStyle name="style1528372380569" xfId="2754" xr:uid="{00000000-0005-0000-0000-0000D80B0000}"/>
    <cellStyle name="style1528372380589" xfId="2755" xr:uid="{00000000-0005-0000-0000-0000D90B0000}"/>
    <cellStyle name="style1528372380599" xfId="2756" xr:uid="{00000000-0005-0000-0000-0000DA0B0000}"/>
    <cellStyle name="style1528372380610" xfId="2757" xr:uid="{00000000-0005-0000-0000-0000DB0B0000}"/>
    <cellStyle name="style1528372380641" xfId="2758" xr:uid="{00000000-0005-0000-0000-0000DC0B0000}"/>
    <cellStyle name="style1528372380661" xfId="2759" xr:uid="{00000000-0005-0000-0000-0000DD0B0000}"/>
    <cellStyle name="style1528372380671" xfId="2760" xr:uid="{00000000-0005-0000-0000-0000DE0B0000}"/>
    <cellStyle name="style1528372380691" xfId="2761" xr:uid="{00000000-0005-0000-0000-0000DF0B0000}"/>
    <cellStyle name="style1528372380711" xfId="2762" xr:uid="{00000000-0005-0000-0000-0000E00B0000}"/>
    <cellStyle name="style1528372380731" xfId="2763" xr:uid="{00000000-0005-0000-0000-0000E10B0000}"/>
    <cellStyle name="style1528372380751" xfId="2764" xr:uid="{00000000-0005-0000-0000-0000E20B0000}"/>
    <cellStyle name="style1528372380771" xfId="2765" xr:uid="{00000000-0005-0000-0000-0000E30B0000}"/>
    <cellStyle name="style1528372380791" xfId="2766" xr:uid="{00000000-0005-0000-0000-0000E40B0000}"/>
    <cellStyle name="style1528372380801" xfId="2767" xr:uid="{00000000-0005-0000-0000-0000E50B0000}"/>
    <cellStyle name="style1528372380851" xfId="2768" xr:uid="{00000000-0005-0000-0000-0000E60B0000}"/>
    <cellStyle name="style1528372380871" xfId="2769" xr:uid="{00000000-0005-0000-0000-0000E70B0000}"/>
    <cellStyle name="style1528372380881" xfId="2770" xr:uid="{00000000-0005-0000-0000-0000E80B0000}"/>
    <cellStyle name="style1528372380901" xfId="2771" xr:uid="{00000000-0005-0000-0000-0000E90B0000}"/>
    <cellStyle name="style1528372380921" xfId="2772" xr:uid="{00000000-0005-0000-0000-0000EA0B0000}"/>
    <cellStyle name="style1528372380931" xfId="2773" xr:uid="{00000000-0005-0000-0000-0000EB0B0000}"/>
    <cellStyle name="style1528372380951" xfId="2774" xr:uid="{00000000-0005-0000-0000-0000EC0B0000}"/>
    <cellStyle name="style1528372380962" xfId="2775" xr:uid="{00000000-0005-0000-0000-0000ED0B0000}"/>
    <cellStyle name="style1528372380980" xfId="2776" xr:uid="{00000000-0005-0000-0000-0000EE0B0000}"/>
    <cellStyle name="style1528372381001" xfId="2777" xr:uid="{00000000-0005-0000-0000-0000EF0B0000}"/>
    <cellStyle name="style1528372381016" xfId="2778" xr:uid="{00000000-0005-0000-0000-0000F00B0000}"/>
    <cellStyle name="style1528372381037" xfId="2779" xr:uid="{00000000-0005-0000-0000-0000F10B0000}"/>
    <cellStyle name="style1528372381103" xfId="2780" xr:uid="{00000000-0005-0000-0000-0000F20B0000}"/>
    <cellStyle name="style1528372381123" xfId="2781" xr:uid="{00000000-0005-0000-0000-0000F30B0000}"/>
    <cellStyle name="style1528372381153" xfId="2782" xr:uid="{00000000-0005-0000-0000-0000F40B0000}"/>
    <cellStyle name="style1528372381165" xfId="2783" xr:uid="{00000000-0005-0000-0000-0000F50B0000}"/>
    <cellStyle name="style1528372381185" xfId="2784" xr:uid="{00000000-0005-0000-0000-0000F60B0000}"/>
    <cellStyle name="style1528372381225" xfId="2785" xr:uid="{00000000-0005-0000-0000-0000F70B0000}"/>
    <cellStyle name="style1528372381245" xfId="2786" xr:uid="{00000000-0005-0000-0000-0000F80B0000}"/>
    <cellStyle name="style1528372381255" xfId="2787" xr:uid="{00000000-0005-0000-0000-0000F90B0000}"/>
    <cellStyle name="style1528372381275" xfId="2788" xr:uid="{00000000-0005-0000-0000-0000FA0B0000}"/>
    <cellStyle name="style1528372381285" xfId="2789" xr:uid="{00000000-0005-0000-0000-0000FB0B0000}"/>
    <cellStyle name="style1528372381305" xfId="2790" xr:uid="{00000000-0005-0000-0000-0000FC0B0000}"/>
    <cellStyle name="style1528372381315" xfId="2791" xr:uid="{00000000-0005-0000-0000-0000FD0B0000}"/>
    <cellStyle name="style1528372381356" xfId="2792" xr:uid="{00000000-0005-0000-0000-0000FE0B0000}"/>
    <cellStyle name="style1528372381369" xfId="2793" xr:uid="{00000000-0005-0000-0000-0000FF0B0000}"/>
    <cellStyle name="style1528372381415" xfId="2794" xr:uid="{00000000-0005-0000-0000-0000000C0000}"/>
    <cellStyle name="style1528372381425" xfId="2795" xr:uid="{00000000-0005-0000-0000-0000010C0000}"/>
    <cellStyle name="style1528372381445" xfId="2796" xr:uid="{00000000-0005-0000-0000-0000020C0000}"/>
    <cellStyle name="style1528372381455" xfId="2797" xr:uid="{00000000-0005-0000-0000-0000030C0000}"/>
    <cellStyle name="style1528372381475" xfId="2798" xr:uid="{00000000-0005-0000-0000-0000040C0000}"/>
    <cellStyle name="style1528372381505" xfId="2799" xr:uid="{00000000-0005-0000-0000-0000050C0000}"/>
    <cellStyle name="style1528372381515" xfId="2800" xr:uid="{00000000-0005-0000-0000-0000060C0000}"/>
    <cellStyle name="style1528372381555" xfId="2801" xr:uid="{00000000-0005-0000-0000-0000070C0000}"/>
    <cellStyle name="style1528372381575" xfId="2802" xr:uid="{00000000-0005-0000-0000-0000080C0000}"/>
    <cellStyle name="style1528372381595" xfId="2803" xr:uid="{00000000-0005-0000-0000-0000090C0000}"/>
    <cellStyle name="style1528372381615" xfId="2804" xr:uid="{00000000-0005-0000-0000-00000A0C0000}"/>
    <cellStyle name="style1528372381695" xfId="2805" xr:uid="{00000000-0005-0000-0000-00000B0C0000}"/>
    <cellStyle name="style1528372381887" xfId="2806" xr:uid="{00000000-0005-0000-0000-00000C0C0000}"/>
    <cellStyle name="style1528372381927" xfId="2807" xr:uid="{00000000-0005-0000-0000-00000D0C0000}"/>
    <cellStyle name="style1539257201217" xfId="2808" xr:uid="{00000000-0005-0000-0000-00000E0C0000}"/>
    <cellStyle name="style1539257201290" xfId="2809" xr:uid="{00000000-0005-0000-0000-00000F0C0000}"/>
    <cellStyle name="style1539257201311" xfId="2810" xr:uid="{00000000-0005-0000-0000-0000100C0000}"/>
    <cellStyle name="style1539257201355" xfId="2811" xr:uid="{00000000-0005-0000-0000-0000110C0000}"/>
    <cellStyle name="style1539257201396" xfId="2812" xr:uid="{00000000-0005-0000-0000-0000120C0000}"/>
    <cellStyle name="style1539257201438" xfId="2813" xr:uid="{00000000-0005-0000-0000-0000130C0000}"/>
    <cellStyle name="style1539257201463" xfId="2814" xr:uid="{00000000-0005-0000-0000-0000140C0000}"/>
    <cellStyle name="style1539257201497" xfId="2815" xr:uid="{00000000-0005-0000-0000-0000150C0000}"/>
    <cellStyle name="style1539257201520" xfId="2816" xr:uid="{00000000-0005-0000-0000-0000160C0000}"/>
    <cellStyle name="style1539257201561" xfId="2817" xr:uid="{00000000-0005-0000-0000-0000170C0000}"/>
    <cellStyle name="style1539257201581" xfId="2818" xr:uid="{00000000-0005-0000-0000-0000180C0000}"/>
    <cellStyle name="style1539257201611" xfId="2819" xr:uid="{00000000-0005-0000-0000-0000190C0000}"/>
    <cellStyle name="style1539257201624" xfId="2820" xr:uid="{00000000-0005-0000-0000-00001A0C0000}"/>
    <cellStyle name="style1539257201650" xfId="2821" xr:uid="{00000000-0005-0000-0000-00001B0C0000}"/>
    <cellStyle name="style1539257201711" xfId="2822" xr:uid="{00000000-0005-0000-0000-00001C0C0000}"/>
    <cellStyle name="style1539257201748" xfId="2823" xr:uid="{00000000-0005-0000-0000-00001D0C0000}"/>
    <cellStyle name="style1539257201768" xfId="2824" xr:uid="{00000000-0005-0000-0000-00001E0C0000}"/>
    <cellStyle name="style1539257201798" xfId="2825" xr:uid="{00000000-0005-0000-0000-00001F0C0000}"/>
    <cellStyle name="style1539257201818" xfId="2826" xr:uid="{00000000-0005-0000-0000-0000200C0000}"/>
    <cellStyle name="style1539257201838" xfId="2827" xr:uid="{00000000-0005-0000-0000-0000210C0000}"/>
    <cellStyle name="style1539257201868" xfId="2828" xr:uid="{00000000-0005-0000-0000-0000220C0000}"/>
    <cellStyle name="style1539257201879" xfId="2829" xr:uid="{00000000-0005-0000-0000-0000230C0000}"/>
    <cellStyle name="style1539257201913" xfId="2830" xr:uid="{00000000-0005-0000-0000-0000240C0000}"/>
    <cellStyle name="style1539257201933" xfId="2831" xr:uid="{00000000-0005-0000-0000-0000250C0000}"/>
    <cellStyle name="style1539257201953" xfId="2832" xr:uid="{00000000-0005-0000-0000-0000260C0000}"/>
    <cellStyle name="style1539257201973" xfId="2833" xr:uid="{00000000-0005-0000-0000-0000270C0000}"/>
    <cellStyle name="style1539257201993" xfId="2834" xr:uid="{00000000-0005-0000-0000-0000280C0000}"/>
    <cellStyle name="style1539257202013" xfId="2835" xr:uid="{00000000-0005-0000-0000-0000290C0000}"/>
    <cellStyle name="style1539257202043" xfId="2836" xr:uid="{00000000-0005-0000-0000-00002A0C0000}"/>
    <cellStyle name="style1539257202063" xfId="2837" xr:uid="{00000000-0005-0000-0000-00002B0C0000}"/>
    <cellStyle name="style1539257202083" xfId="2838" xr:uid="{00000000-0005-0000-0000-00002C0C0000}"/>
    <cellStyle name="style1539257202133" xfId="2839" xr:uid="{00000000-0005-0000-0000-00002D0C0000}"/>
    <cellStyle name="style1539257202153" xfId="2840" xr:uid="{00000000-0005-0000-0000-00002E0C0000}"/>
    <cellStyle name="style1539257202183" xfId="2841" xr:uid="{00000000-0005-0000-0000-00002F0C0000}"/>
    <cellStyle name="style1539257202191" xfId="2842" xr:uid="{00000000-0005-0000-0000-0000300C0000}"/>
    <cellStyle name="style1539257202214" xfId="2843" xr:uid="{00000000-0005-0000-0000-0000310C0000}"/>
    <cellStyle name="style1539257202236" xfId="2844" xr:uid="{00000000-0005-0000-0000-0000320C0000}"/>
    <cellStyle name="style1539257202260" xfId="2845" xr:uid="{00000000-0005-0000-0000-0000330C0000}"/>
    <cellStyle name="style1539257202287" xfId="2846" xr:uid="{00000000-0005-0000-0000-0000340C0000}"/>
    <cellStyle name="style1539257202307" xfId="2847" xr:uid="{00000000-0005-0000-0000-0000350C0000}"/>
    <cellStyle name="style1539257202327" xfId="2848" xr:uid="{00000000-0005-0000-0000-0000360C0000}"/>
    <cellStyle name="style1539257202347" xfId="2849" xr:uid="{00000000-0005-0000-0000-0000370C0000}"/>
    <cellStyle name="style1539257202367" xfId="2850" xr:uid="{00000000-0005-0000-0000-0000380C0000}"/>
    <cellStyle name="style1539257202374" xfId="2851" xr:uid="{00000000-0005-0000-0000-0000390C0000}"/>
    <cellStyle name="style1539257202438" xfId="2852" xr:uid="{00000000-0005-0000-0000-00003A0C0000}"/>
    <cellStyle name="style1539257202458" xfId="2853" xr:uid="{00000000-0005-0000-0000-00003B0C0000}"/>
    <cellStyle name="style1539257202496" xfId="2854" xr:uid="{00000000-0005-0000-0000-00003C0C0000}"/>
    <cellStyle name="style1539257202532" xfId="2855" xr:uid="{00000000-0005-0000-0000-00003D0C0000}"/>
    <cellStyle name="style1539257202562" xfId="2856" xr:uid="{00000000-0005-0000-0000-00003E0C0000}"/>
    <cellStyle name="style1539257202642" xfId="2857" xr:uid="{00000000-0005-0000-0000-00003F0C0000}"/>
    <cellStyle name="style1539257202681" xfId="2858" xr:uid="{00000000-0005-0000-0000-0000400C0000}"/>
    <cellStyle name="style1539257202711" xfId="2859" xr:uid="{00000000-0005-0000-0000-0000410C0000}"/>
    <cellStyle name="style1539257202731" xfId="2860" xr:uid="{00000000-0005-0000-0000-0000420C0000}"/>
    <cellStyle name="style1539257202737" xfId="2861" xr:uid="{00000000-0005-0000-0000-0000430C0000}"/>
    <cellStyle name="style1539257202820" xfId="2862" xr:uid="{00000000-0005-0000-0000-0000440C0000}"/>
    <cellStyle name="style1539257202838" xfId="2863" xr:uid="{00000000-0005-0000-0000-0000450C0000}"/>
    <cellStyle name="style1539257202874" xfId="2864" xr:uid="{00000000-0005-0000-0000-0000460C0000}"/>
    <cellStyle name="style1539257202875" xfId="2865" xr:uid="{00000000-0005-0000-0000-0000470C0000}"/>
    <cellStyle name="style1539257202894" xfId="2866" xr:uid="{00000000-0005-0000-0000-0000480C0000}"/>
    <cellStyle name="style1539257202916" xfId="2867" xr:uid="{00000000-0005-0000-0000-0000490C0000}"/>
    <cellStyle name="style1539257202934" xfId="2868" xr:uid="{00000000-0005-0000-0000-00004A0C0000}"/>
    <cellStyle name="style1539257202953" xfId="2869" xr:uid="{00000000-0005-0000-0000-00004B0C0000}"/>
    <cellStyle name="style1539257202980" xfId="2870" xr:uid="{00000000-0005-0000-0000-00004C0C0000}"/>
    <cellStyle name="style1539257203020" xfId="2871" xr:uid="{00000000-0005-0000-0000-00004D0C0000}"/>
    <cellStyle name="style1539257203061" xfId="2872" xr:uid="{00000000-0005-0000-0000-00004E0C0000}"/>
    <cellStyle name="style1539257203072" xfId="2873" xr:uid="{00000000-0005-0000-0000-00004F0C0000}"/>
    <cellStyle name="style1539257203091" xfId="2874" xr:uid="{00000000-0005-0000-0000-0000500C0000}"/>
    <cellStyle name="style1539257203115" xfId="2875" xr:uid="{00000000-0005-0000-0000-0000510C0000}"/>
    <cellStyle name="style1539257203140" xfId="2876" xr:uid="{00000000-0005-0000-0000-0000520C0000}"/>
    <cellStyle name="style1539257203159" xfId="2877" xr:uid="{00000000-0005-0000-0000-0000530C0000}"/>
    <cellStyle name="style1539257203226" xfId="2878" xr:uid="{00000000-0005-0000-0000-0000540C0000}"/>
    <cellStyle name="style1539257203246" xfId="2879" xr:uid="{00000000-0005-0000-0000-0000550C0000}"/>
    <cellStyle name="style1539257203256" xfId="2880" xr:uid="{00000000-0005-0000-0000-0000560C0000}"/>
    <cellStyle name="style1539257203276" xfId="2881" xr:uid="{00000000-0005-0000-0000-0000570C0000}"/>
    <cellStyle name="style1539257203428" xfId="2882" xr:uid="{00000000-0005-0000-0000-0000580C0000}"/>
    <cellStyle name="style1539257203676" xfId="2883" xr:uid="{00000000-0005-0000-0000-0000590C0000}"/>
    <cellStyle name="style1539257203707" xfId="2884" xr:uid="{00000000-0005-0000-0000-00005A0C0000}"/>
    <cellStyle name="style1539949003060" xfId="3157" xr:uid="{00000000-0005-0000-0000-00005B0C0000}"/>
    <cellStyle name="style1539949003060 2" xfId="3158" xr:uid="{00000000-0005-0000-0000-00005C0C0000}"/>
    <cellStyle name="style1539949003136" xfId="3159" xr:uid="{00000000-0005-0000-0000-00005D0C0000}"/>
    <cellStyle name="style1539949003136 2" xfId="3160" xr:uid="{00000000-0005-0000-0000-00005E0C0000}"/>
    <cellStyle name="style1539949003168" xfId="3161" xr:uid="{00000000-0005-0000-0000-00005F0C0000}"/>
    <cellStyle name="style1539949003168 2" xfId="3162" xr:uid="{00000000-0005-0000-0000-0000600C0000}"/>
    <cellStyle name="style1539949003195" xfId="3163" xr:uid="{00000000-0005-0000-0000-0000610C0000}"/>
    <cellStyle name="style1539949003195 2" xfId="3164" xr:uid="{00000000-0005-0000-0000-0000620C0000}"/>
    <cellStyle name="style1539949003222" xfId="3165" xr:uid="{00000000-0005-0000-0000-0000630C0000}"/>
    <cellStyle name="style1539949003222 2" xfId="3166" xr:uid="{00000000-0005-0000-0000-0000640C0000}"/>
    <cellStyle name="style1539949003249" xfId="3167" xr:uid="{00000000-0005-0000-0000-0000650C0000}"/>
    <cellStyle name="style1539949003249 2" xfId="3168" xr:uid="{00000000-0005-0000-0000-0000660C0000}"/>
    <cellStyle name="style1539949003274" xfId="3169" xr:uid="{00000000-0005-0000-0000-0000670C0000}"/>
    <cellStyle name="style1539949003274 2" xfId="3170" xr:uid="{00000000-0005-0000-0000-0000680C0000}"/>
    <cellStyle name="style1539949003335" xfId="3171" xr:uid="{00000000-0005-0000-0000-0000690C0000}"/>
    <cellStyle name="style1539949003335 2" xfId="3172" xr:uid="{00000000-0005-0000-0000-00006A0C0000}"/>
    <cellStyle name="style1539949003360" xfId="3173" xr:uid="{00000000-0005-0000-0000-00006B0C0000}"/>
    <cellStyle name="style1539949003360 2" xfId="3174" xr:uid="{00000000-0005-0000-0000-00006C0C0000}"/>
    <cellStyle name="style1539949003389" xfId="3175" xr:uid="{00000000-0005-0000-0000-00006D0C0000}"/>
    <cellStyle name="style1539949003389 2" xfId="3176" xr:uid="{00000000-0005-0000-0000-00006E0C0000}"/>
    <cellStyle name="style1539949003418" xfId="3177" xr:uid="{00000000-0005-0000-0000-00006F0C0000}"/>
    <cellStyle name="style1539949003418 2" xfId="3178" xr:uid="{00000000-0005-0000-0000-0000700C0000}"/>
    <cellStyle name="style1539949003442" xfId="3179" xr:uid="{00000000-0005-0000-0000-0000710C0000}"/>
    <cellStyle name="style1539949003442 2" xfId="3180" xr:uid="{00000000-0005-0000-0000-0000720C0000}"/>
    <cellStyle name="style1539949003466" xfId="3181" xr:uid="{00000000-0005-0000-0000-0000730C0000}"/>
    <cellStyle name="style1539949003466 2" xfId="3182" xr:uid="{00000000-0005-0000-0000-0000740C0000}"/>
    <cellStyle name="style1539949003487" xfId="3183" xr:uid="{00000000-0005-0000-0000-0000750C0000}"/>
    <cellStyle name="style1539949003487 2" xfId="3184" xr:uid="{00000000-0005-0000-0000-0000760C0000}"/>
    <cellStyle name="style1539949003510" xfId="3185" xr:uid="{00000000-0005-0000-0000-0000770C0000}"/>
    <cellStyle name="style1539949003510 2" xfId="3186" xr:uid="{00000000-0005-0000-0000-0000780C0000}"/>
    <cellStyle name="style1539949003531" xfId="3187" xr:uid="{00000000-0005-0000-0000-0000790C0000}"/>
    <cellStyle name="style1539949003531 2" xfId="3188" xr:uid="{00000000-0005-0000-0000-00007A0C0000}"/>
    <cellStyle name="style1539949003554" xfId="3189" xr:uid="{00000000-0005-0000-0000-00007B0C0000}"/>
    <cellStyle name="style1539949003554 2" xfId="3190" xr:uid="{00000000-0005-0000-0000-00007C0C0000}"/>
    <cellStyle name="style1539949003620" xfId="3191" xr:uid="{00000000-0005-0000-0000-00007D0C0000}"/>
    <cellStyle name="style1539949003620 2" xfId="3192" xr:uid="{00000000-0005-0000-0000-00007E0C0000}"/>
    <cellStyle name="style1539949003644" xfId="3193" xr:uid="{00000000-0005-0000-0000-00007F0C0000}"/>
    <cellStyle name="style1539949003644 2" xfId="3194" xr:uid="{00000000-0005-0000-0000-0000800C0000}"/>
    <cellStyle name="style1539949003663" xfId="3195" xr:uid="{00000000-0005-0000-0000-0000810C0000}"/>
    <cellStyle name="style1539949003663 2" xfId="3196" xr:uid="{00000000-0005-0000-0000-0000820C0000}"/>
    <cellStyle name="style1539949003681" xfId="3197" xr:uid="{00000000-0005-0000-0000-0000830C0000}"/>
    <cellStyle name="style1539949003681 2" xfId="3198" xr:uid="{00000000-0005-0000-0000-0000840C0000}"/>
    <cellStyle name="style1539949003701" xfId="3199" xr:uid="{00000000-0005-0000-0000-0000850C0000}"/>
    <cellStyle name="style1539949003701 2" xfId="3200" xr:uid="{00000000-0005-0000-0000-0000860C0000}"/>
    <cellStyle name="style1539949003719" xfId="3201" xr:uid="{00000000-0005-0000-0000-0000870C0000}"/>
    <cellStyle name="style1539949003719 2" xfId="3202" xr:uid="{00000000-0005-0000-0000-0000880C0000}"/>
    <cellStyle name="style1539949003739" xfId="3203" xr:uid="{00000000-0005-0000-0000-0000890C0000}"/>
    <cellStyle name="style1539949003739 2" xfId="3204" xr:uid="{00000000-0005-0000-0000-00008A0C0000}"/>
    <cellStyle name="style1539949003773" xfId="3205" xr:uid="{00000000-0005-0000-0000-00008B0C0000}"/>
    <cellStyle name="style1539949003773 2" xfId="3206" xr:uid="{00000000-0005-0000-0000-00008C0C0000}"/>
    <cellStyle name="style1539949003798" xfId="3207" xr:uid="{00000000-0005-0000-0000-00008D0C0000}"/>
    <cellStyle name="style1539949003798 2" xfId="3208" xr:uid="{00000000-0005-0000-0000-00008E0C0000}"/>
    <cellStyle name="style1539949003822" xfId="3209" xr:uid="{00000000-0005-0000-0000-00008F0C0000}"/>
    <cellStyle name="style1539949003822 2" xfId="3210" xr:uid="{00000000-0005-0000-0000-0000900C0000}"/>
    <cellStyle name="style1539949003844" xfId="3211" xr:uid="{00000000-0005-0000-0000-0000910C0000}"/>
    <cellStyle name="style1539949003844 2" xfId="3212" xr:uid="{00000000-0005-0000-0000-0000920C0000}"/>
    <cellStyle name="style1539949003895" xfId="3213" xr:uid="{00000000-0005-0000-0000-0000930C0000}"/>
    <cellStyle name="style1539949003895 2" xfId="3214" xr:uid="{00000000-0005-0000-0000-0000940C0000}"/>
    <cellStyle name="style1539949003925" xfId="3215" xr:uid="{00000000-0005-0000-0000-0000950C0000}"/>
    <cellStyle name="style1539949003925 2" xfId="3216" xr:uid="{00000000-0005-0000-0000-0000960C0000}"/>
    <cellStyle name="style1539949003958" xfId="3217" xr:uid="{00000000-0005-0000-0000-0000970C0000}"/>
    <cellStyle name="style1539949003958 2" xfId="3218" xr:uid="{00000000-0005-0000-0000-0000980C0000}"/>
    <cellStyle name="style1539949003982" xfId="3219" xr:uid="{00000000-0005-0000-0000-0000990C0000}"/>
    <cellStyle name="style1539949003982 2" xfId="3220" xr:uid="{00000000-0005-0000-0000-00009A0C0000}"/>
    <cellStyle name="style1539949004004" xfId="3221" xr:uid="{00000000-0005-0000-0000-00009B0C0000}"/>
    <cellStyle name="style1539949004004 2" xfId="3222" xr:uid="{00000000-0005-0000-0000-00009C0C0000}"/>
    <cellStyle name="style1539949004029" xfId="3223" xr:uid="{00000000-0005-0000-0000-00009D0C0000}"/>
    <cellStyle name="style1539949004029 2" xfId="3224" xr:uid="{00000000-0005-0000-0000-00009E0C0000}"/>
    <cellStyle name="style1539949004048" xfId="3225" xr:uid="{00000000-0005-0000-0000-00009F0C0000}"/>
    <cellStyle name="style1539949004048 2" xfId="3226" xr:uid="{00000000-0005-0000-0000-0000A00C0000}"/>
    <cellStyle name="style1539949004078" xfId="3227" xr:uid="{00000000-0005-0000-0000-0000A10C0000}"/>
    <cellStyle name="style1539949004078 2" xfId="3228" xr:uid="{00000000-0005-0000-0000-0000A20C0000}"/>
    <cellStyle name="style1539949004102" xfId="3229" xr:uid="{00000000-0005-0000-0000-0000A30C0000}"/>
    <cellStyle name="style1539949004102 2" xfId="3230" xr:uid="{00000000-0005-0000-0000-0000A40C0000}"/>
    <cellStyle name="style1539949004154" xfId="3231" xr:uid="{00000000-0005-0000-0000-0000A50C0000}"/>
    <cellStyle name="style1539949004154 2" xfId="3232" xr:uid="{00000000-0005-0000-0000-0000A60C0000}"/>
    <cellStyle name="style1539949004177" xfId="3233" xr:uid="{00000000-0005-0000-0000-0000A70C0000}"/>
    <cellStyle name="style1539949004177 2" xfId="3234" xr:uid="{00000000-0005-0000-0000-0000A80C0000}"/>
    <cellStyle name="style1539949004199" xfId="3235" xr:uid="{00000000-0005-0000-0000-0000A90C0000}"/>
    <cellStyle name="style1539949004199 2" xfId="3236" xr:uid="{00000000-0005-0000-0000-0000AA0C0000}"/>
    <cellStyle name="style1539949004218" xfId="3237" xr:uid="{00000000-0005-0000-0000-0000AB0C0000}"/>
    <cellStyle name="style1539949004218 2" xfId="3238" xr:uid="{00000000-0005-0000-0000-0000AC0C0000}"/>
    <cellStyle name="style1539949004345" xfId="3239" xr:uid="{00000000-0005-0000-0000-0000AD0C0000}"/>
    <cellStyle name="style1539949004345 2" xfId="3240" xr:uid="{00000000-0005-0000-0000-0000AE0C0000}"/>
    <cellStyle name="style1539949004380" xfId="3241" xr:uid="{00000000-0005-0000-0000-0000AF0C0000}"/>
    <cellStyle name="style1539949004380 2" xfId="3242" xr:uid="{00000000-0005-0000-0000-0000B00C0000}"/>
    <cellStyle name="style1539949004408" xfId="3243" xr:uid="{00000000-0005-0000-0000-0000B10C0000}"/>
    <cellStyle name="style1539949004408 2" xfId="3244" xr:uid="{00000000-0005-0000-0000-0000B20C0000}"/>
    <cellStyle name="style1539949004431" xfId="3245" xr:uid="{00000000-0005-0000-0000-0000B30C0000}"/>
    <cellStyle name="style1539949004431 2" xfId="3246" xr:uid="{00000000-0005-0000-0000-0000B40C0000}"/>
    <cellStyle name="style1539949004455" xfId="3247" xr:uid="{00000000-0005-0000-0000-0000B50C0000}"/>
    <cellStyle name="style1539949004455 2" xfId="3248" xr:uid="{00000000-0005-0000-0000-0000B60C0000}"/>
    <cellStyle name="style1539949004480" xfId="3249" xr:uid="{00000000-0005-0000-0000-0000B70C0000}"/>
    <cellStyle name="style1539949004480 2" xfId="3250" xr:uid="{00000000-0005-0000-0000-0000B80C0000}"/>
    <cellStyle name="style1539949004504" xfId="3251" xr:uid="{00000000-0005-0000-0000-0000B90C0000}"/>
    <cellStyle name="style1539949004504 2" xfId="3252" xr:uid="{00000000-0005-0000-0000-0000BA0C0000}"/>
    <cellStyle name="style1539949004660" xfId="3253" xr:uid="{00000000-0005-0000-0000-0000BB0C0000}"/>
    <cellStyle name="style1539949004660 2" xfId="3254" xr:uid="{00000000-0005-0000-0000-0000BC0C0000}"/>
    <cellStyle name="style1539950503597" xfId="3255" xr:uid="{00000000-0005-0000-0000-0000BD0C0000}"/>
    <cellStyle name="style1539950503785" xfId="3256" xr:uid="{00000000-0005-0000-0000-0000BE0C0000}"/>
    <cellStyle name="style1539950503816" xfId="3257" xr:uid="{00000000-0005-0000-0000-0000BF0C0000}"/>
    <cellStyle name="style1539950503848" xfId="3258" xr:uid="{00000000-0005-0000-0000-0000C00C0000}"/>
    <cellStyle name="style1539950503863" xfId="3259" xr:uid="{00000000-0005-0000-0000-0000C10C0000}"/>
    <cellStyle name="style1539950503879" xfId="3260" xr:uid="{00000000-0005-0000-0000-0000C20C0000}"/>
    <cellStyle name="style1539950503926" xfId="3261" xr:uid="{00000000-0005-0000-0000-0000C30C0000}"/>
    <cellStyle name="style1539950503941" xfId="3262" xr:uid="{00000000-0005-0000-0000-0000C40C0000}"/>
    <cellStyle name="style1539950503972" xfId="3263" xr:uid="{00000000-0005-0000-0000-0000C50C0000}"/>
    <cellStyle name="style1539950503988" xfId="3264" xr:uid="{00000000-0005-0000-0000-0000C60C0000}"/>
    <cellStyle name="style1539950504004" xfId="3265" xr:uid="{00000000-0005-0000-0000-0000C70C0000}"/>
    <cellStyle name="style1539950504019" xfId="3266" xr:uid="{00000000-0005-0000-0000-0000C80C0000}"/>
    <cellStyle name="style1539950504050" xfId="3267" xr:uid="{00000000-0005-0000-0000-0000C90C0000}"/>
    <cellStyle name="style1539950504066" xfId="3268" xr:uid="{00000000-0005-0000-0000-0000CA0C0000}"/>
    <cellStyle name="style1539950504082" xfId="3269" xr:uid="{00000000-0005-0000-0000-0000CB0C0000}"/>
    <cellStyle name="style1539950504147" xfId="3270" xr:uid="{00000000-0005-0000-0000-0000CC0C0000}"/>
    <cellStyle name="style1539950504163" xfId="3271" xr:uid="{00000000-0005-0000-0000-0000CD0C0000}"/>
    <cellStyle name="style1539950504194" xfId="3272" xr:uid="{00000000-0005-0000-0000-0000CE0C0000}"/>
    <cellStyle name="style1539950504209" xfId="3273" xr:uid="{00000000-0005-0000-0000-0000CF0C0000}"/>
    <cellStyle name="style1539950504225" xfId="3274" xr:uid="{00000000-0005-0000-0000-0000D00C0000}"/>
    <cellStyle name="style1539950504241" xfId="3275" xr:uid="{00000000-0005-0000-0000-0000D10C0000}"/>
    <cellStyle name="style1539950504256" xfId="3276" xr:uid="{00000000-0005-0000-0000-0000D20C0000}"/>
    <cellStyle name="style1539950504287" xfId="3277" xr:uid="{00000000-0005-0000-0000-0000D30C0000}"/>
    <cellStyle name="style1539950504303" xfId="3278" xr:uid="{00000000-0005-0000-0000-0000D40C0000}"/>
    <cellStyle name="style1539950504319" xfId="3279" xr:uid="{00000000-0005-0000-0000-0000D50C0000}"/>
    <cellStyle name="style1539950504320" xfId="3280" xr:uid="{00000000-0005-0000-0000-0000D60C0000}"/>
    <cellStyle name="style1539950504352" xfId="3281" xr:uid="{00000000-0005-0000-0000-0000D70C0000}"/>
    <cellStyle name="style1539950504383" xfId="3282" xr:uid="{00000000-0005-0000-0000-0000D80C0000}"/>
    <cellStyle name="style1539950504414" xfId="3283" xr:uid="{00000000-0005-0000-0000-0000D90C0000}"/>
    <cellStyle name="style1539950504430" xfId="3284" xr:uid="{00000000-0005-0000-0000-0000DA0C0000}"/>
    <cellStyle name="style1539950504492" xfId="3285" xr:uid="{00000000-0005-0000-0000-0000DB0C0000}"/>
    <cellStyle name="style1539950504508" xfId="3286" xr:uid="{00000000-0005-0000-0000-0000DC0C0000}"/>
    <cellStyle name="style1539950504523" xfId="3287" xr:uid="{00000000-0005-0000-0000-0000DD0C0000}"/>
    <cellStyle name="style1539950504555" xfId="3288" xr:uid="{00000000-0005-0000-0000-0000DE0C0000}"/>
    <cellStyle name="style1539950504570" xfId="3289" xr:uid="{00000000-0005-0000-0000-0000DF0C0000}"/>
    <cellStyle name="style1539950504586" xfId="3290" xr:uid="{00000000-0005-0000-0000-0000E00C0000}"/>
    <cellStyle name="style1539950504601" xfId="3291" xr:uid="{00000000-0005-0000-0000-0000E10C0000}"/>
    <cellStyle name="style1539950504602" xfId="3292" xr:uid="{00000000-0005-0000-0000-0000E20C0000}"/>
    <cellStyle name="style1539950504650" xfId="3293" xr:uid="{00000000-0005-0000-0000-0000E30C0000}"/>
    <cellStyle name="style1539950504666" xfId="3294" xr:uid="{00000000-0005-0000-0000-0000E40C0000}"/>
    <cellStyle name="style1539950504681" xfId="3295" xr:uid="{00000000-0005-0000-0000-0000E50C0000}"/>
    <cellStyle name="style1539950504775" xfId="3296" xr:uid="{00000000-0005-0000-0000-0000E60C0000}"/>
    <cellStyle name="style1539950504806" xfId="3297" xr:uid="{00000000-0005-0000-0000-0000E70C0000}"/>
    <cellStyle name="style1539950504822" xfId="3298" xr:uid="{00000000-0005-0000-0000-0000E80C0000}"/>
    <cellStyle name="style1539950504837" xfId="3299" xr:uid="{00000000-0005-0000-0000-0000E90C0000}"/>
    <cellStyle name="style1539950504869" xfId="3300" xr:uid="{00000000-0005-0000-0000-0000EA0C0000}"/>
    <cellStyle name="style1539950504884" xfId="3301" xr:uid="{00000000-0005-0000-0000-0000EB0C0000}"/>
    <cellStyle name="style1539950504900" xfId="3302" xr:uid="{00000000-0005-0000-0000-0000EC0C0000}"/>
    <cellStyle name="style1539950505087" xfId="3303" xr:uid="{00000000-0005-0000-0000-0000ED0C0000}"/>
    <cellStyle name="style1540204327840" xfId="3304" xr:uid="{00000000-0005-0000-0000-0000EE0C0000}"/>
    <cellStyle name="style1540204328040" xfId="3305" xr:uid="{00000000-0005-0000-0000-0000EF0C0000}"/>
    <cellStyle name="style1540204328100" xfId="3306" xr:uid="{00000000-0005-0000-0000-0000F00C0000}"/>
    <cellStyle name="style1540204328140" xfId="3307" xr:uid="{00000000-0005-0000-0000-0000F10C0000}"/>
    <cellStyle name="style1540204328180" xfId="3308" xr:uid="{00000000-0005-0000-0000-0000F20C0000}"/>
    <cellStyle name="style1540204328240" xfId="3309" xr:uid="{00000000-0005-0000-0000-0000F30C0000}"/>
    <cellStyle name="style1540204328280" xfId="3310" xr:uid="{00000000-0005-0000-0000-0000F40C0000}"/>
    <cellStyle name="style1540204328310" xfId="3311" xr:uid="{00000000-0005-0000-0000-0000F50C0000}"/>
    <cellStyle name="style1540204328340" xfId="3312" xr:uid="{00000000-0005-0000-0000-0000F60C0000}"/>
    <cellStyle name="style1540204328380" xfId="3313" xr:uid="{00000000-0005-0000-0000-0000F70C0000}"/>
    <cellStyle name="style1540204328410" xfId="3314" xr:uid="{00000000-0005-0000-0000-0000F80C0000}"/>
    <cellStyle name="style1540204328440" xfId="3315" xr:uid="{00000000-0005-0000-0000-0000F90C0000}"/>
    <cellStyle name="style1540204328510" xfId="3316" xr:uid="{00000000-0005-0000-0000-0000FA0C0000}"/>
    <cellStyle name="style1540204328540" xfId="3317" xr:uid="{00000000-0005-0000-0000-0000FB0C0000}"/>
    <cellStyle name="style1540204328570" xfId="3318" xr:uid="{00000000-0005-0000-0000-0000FC0C0000}"/>
    <cellStyle name="style1540204328600" xfId="3319" xr:uid="{00000000-0005-0000-0000-0000FD0C0000}"/>
    <cellStyle name="style1540204328630" xfId="3320" xr:uid="{00000000-0005-0000-0000-0000FE0C0000}"/>
    <cellStyle name="style1540204328660" xfId="3321" xr:uid="{00000000-0005-0000-0000-0000FF0C0000}"/>
    <cellStyle name="style1540204328700" xfId="3322" xr:uid="{00000000-0005-0000-0000-0000000D0000}"/>
    <cellStyle name="style1540204328720" xfId="3323" xr:uid="{00000000-0005-0000-0000-0000010D0000}"/>
    <cellStyle name="style1540204328770" xfId="3324" xr:uid="{00000000-0005-0000-0000-0000020D0000}"/>
    <cellStyle name="style1540204328791" xfId="3325" xr:uid="{00000000-0005-0000-0000-0000030D0000}"/>
    <cellStyle name="style1540204328821" xfId="3326" xr:uid="{00000000-0005-0000-0000-0000040D0000}"/>
    <cellStyle name="style1540204328851" xfId="3327" xr:uid="{00000000-0005-0000-0000-0000050D0000}"/>
    <cellStyle name="style1540204328891" xfId="3328" xr:uid="{00000000-0005-0000-0000-0000060D0000}"/>
    <cellStyle name="style1540204328921" xfId="3329" xr:uid="{00000000-0005-0000-0000-0000070D0000}"/>
    <cellStyle name="style1540204328961" xfId="3330" xr:uid="{00000000-0005-0000-0000-0000080D0000}"/>
    <cellStyle name="style1540204328991" xfId="3331" xr:uid="{00000000-0005-0000-0000-0000090D0000}"/>
    <cellStyle name="style1540204329031" xfId="3332" xr:uid="{00000000-0005-0000-0000-00000A0D0000}"/>
    <cellStyle name="style1540204329091" xfId="3333" xr:uid="{00000000-0005-0000-0000-00000B0D0000}"/>
    <cellStyle name="style1540204329141" xfId="3334" xr:uid="{00000000-0005-0000-0000-00000C0D0000}"/>
    <cellStyle name="style1540204329171" xfId="3335" xr:uid="{00000000-0005-0000-0000-00000D0D0000}"/>
    <cellStyle name="style1540204329201" xfId="3336" xr:uid="{00000000-0005-0000-0000-00000E0D0000}"/>
    <cellStyle name="style1540204329241" xfId="3337" xr:uid="{00000000-0005-0000-0000-00000F0D0000}"/>
    <cellStyle name="style1540204329261" xfId="3338" xr:uid="{00000000-0005-0000-0000-0000100D0000}"/>
    <cellStyle name="style1540204329331" xfId="3339" xr:uid="{00000000-0005-0000-0000-0000110D0000}"/>
    <cellStyle name="style1540204329361" xfId="3340" xr:uid="{00000000-0005-0000-0000-0000120D0000}"/>
    <cellStyle name="style1540204329391" xfId="3341" xr:uid="{00000000-0005-0000-0000-0000130D0000}"/>
    <cellStyle name="style1540204329421" xfId="3342" xr:uid="{00000000-0005-0000-0000-0000140D0000}"/>
    <cellStyle name="style1540204329451" xfId="3343" xr:uid="{00000000-0005-0000-0000-0000150D0000}"/>
    <cellStyle name="style1540204329481" xfId="3344" xr:uid="{00000000-0005-0000-0000-0000160D0000}"/>
    <cellStyle name="style1540204329621" xfId="3345" xr:uid="{00000000-0005-0000-0000-0000170D0000}"/>
    <cellStyle name="style1540204329691" xfId="3346" xr:uid="{00000000-0005-0000-0000-0000180D0000}"/>
    <cellStyle name="style1540204329731" xfId="3347" xr:uid="{00000000-0005-0000-0000-0000190D0000}"/>
    <cellStyle name="style1540204329761" xfId="3348" xr:uid="{00000000-0005-0000-0000-00001A0D0000}"/>
    <cellStyle name="style1540204329791" xfId="3349" xr:uid="{00000000-0005-0000-0000-00001B0D0000}"/>
    <cellStyle name="style1540204329821" xfId="3350" xr:uid="{00000000-0005-0000-0000-00001C0D0000}"/>
    <cellStyle name="style1540204329841" xfId="3351" xr:uid="{00000000-0005-0000-0000-00001D0D0000}"/>
    <cellStyle name="style1540204330021" xfId="3352" xr:uid="{00000000-0005-0000-0000-00001E0D0000}"/>
    <cellStyle name="style1540470127997" xfId="3353" xr:uid="{00000000-0005-0000-0000-00001F0D0000}"/>
    <cellStyle name="style1540470128459" xfId="3354" xr:uid="{00000000-0005-0000-0000-0000200D0000}"/>
    <cellStyle name="style1540470128508" xfId="3355" xr:uid="{00000000-0005-0000-0000-0000210D0000}"/>
    <cellStyle name="style1540470128550" xfId="3356" xr:uid="{00000000-0005-0000-0000-0000220D0000}"/>
    <cellStyle name="style1540470128592" xfId="3357" xr:uid="{00000000-0005-0000-0000-0000230D0000}"/>
    <cellStyle name="style1540470128634" xfId="3358" xr:uid="{00000000-0005-0000-0000-0000240D0000}"/>
    <cellStyle name="style1540470128673" xfId="3359" xr:uid="{00000000-0005-0000-0000-0000250D0000}"/>
    <cellStyle name="style1540470128710" xfId="3360" xr:uid="{00000000-0005-0000-0000-0000260D0000}"/>
    <cellStyle name="style1540470128792" xfId="3361" xr:uid="{00000000-0005-0000-0000-0000270D0000}"/>
    <cellStyle name="style1540470128840" xfId="3362" xr:uid="{00000000-0005-0000-0000-0000280D0000}"/>
    <cellStyle name="style1540470128871" xfId="3363" xr:uid="{00000000-0005-0000-0000-0000290D0000}"/>
    <cellStyle name="style1540470128903" xfId="3364" xr:uid="{00000000-0005-0000-0000-00002A0D0000}"/>
    <cellStyle name="style1540470128931" xfId="3365" xr:uid="{00000000-0005-0000-0000-00002B0D0000}"/>
    <cellStyle name="style1540470128956" xfId="3366" xr:uid="{00000000-0005-0000-0000-00002C0D0000}"/>
    <cellStyle name="style1540470128996" xfId="3367" xr:uid="{00000000-0005-0000-0000-00002D0D0000}"/>
    <cellStyle name="style1540470129027" xfId="3368" xr:uid="{00000000-0005-0000-0000-00002E0D0000}"/>
    <cellStyle name="style1540470129055" xfId="3369" xr:uid="{00000000-0005-0000-0000-00002F0D0000}"/>
    <cellStyle name="style1540470129087" xfId="3370" xr:uid="{00000000-0005-0000-0000-0000300D0000}"/>
    <cellStyle name="style1540470129114" xfId="3371" xr:uid="{00000000-0005-0000-0000-0000310D0000}"/>
    <cellStyle name="style1540470129137" xfId="3372" xr:uid="{00000000-0005-0000-0000-0000320D0000}"/>
    <cellStyle name="style1540470129191" xfId="3373" xr:uid="{00000000-0005-0000-0000-0000330D0000}"/>
    <cellStyle name="style1540470129217" xfId="3374" xr:uid="{00000000-0005-0000-0000-0000340D0000}"/>
    <cellStyle name="style1540470129241" xfId="3375" xr:uid="{00000000-0005-0000-0000-0000350D0000}"/>
    <cellStyle name="style1540470129266" xfId="3376" xr:uid="{00000000-0005-0000-0000-0000360D0000}"/>
    <cellStyle name="style1540470129299" xfId="3377" xr:uid="{00000000-0005-0000-0000-0000370D0000}"/>
    <cellStyle name="style1540470129327" xfId="3378" xr:uid="{00000000-0005-0000-0000-0000380D0000}"/>
    <cellStyle name="style1540470129356" xfId="3379" xr:uid="{00000000-0005-0000-0000-0000390D0000}"/>
    <cellStyle name="style1540470129384" xfId="3380" xr:uid="{00000000-0005-0000-0000-00003A0D0000}"/>
    <cellStyle name="style1540470129410" xfId="3381" xr:uid="{00000000-0005-0000-0000-00003B0D0000}"/>
    <cellStyle name="style1540470129442" xfId="3382" xr:uid="{00000000-0005-0000-0000-00003C0D0000}"/>
    <cellStyle name="style1540470129495" xfId="3383" xr:uid="{00000000-0005-0000-0000-00003D0D0000}"/>
    <cellStyle name="style1540470129549" xfId="3384" xr:uid="{00000000-0005-0000-0000-00003E0D0000}"/>
    <cellStyle name="style1540470129575" xfId="3385" xr:uid="{00000000-0005-0000-0000-00003F0D0000}"/>
    <cellStyle name="style1540470129607" xfId="3386" xr:uid="{00000000-0005-0000-0000-0000400D0000}"/>
    <cellStyle name="style1540470129631" xfId="3387" xr:uid="{00000000-0005-0000-0000-0000410D0000}"/>
    <cellStyle name="style1540470129677" xfId="3388" xr:uid="{00000000-0005-0000-0000-0000420D0000}"/>
    <cellStyle name="style1540470129706" xfId="3389" xr:uid="{00000000-0005-0000-0000-0000430D0000}"/>
    <cellStyle name="style1540470129730" xfId="3390" xr:uid="{00000000-0005-0000-0000-0000440D0000}"/>
    <cellStyle name="style1540470129756" xfId="3391" xr:uid="{00000000-0005-0000-0000-0000450D0000}"/>
    <cellStyle name="style1540470129781" xfId="3392" xr:uid="{00000000-0005-0000-0000-0000460D0000}"/>
    <cellStyle name="style1540470129803" xfId="3393" xr:uid="{00000000-0005-0000-0000-0000470D0000}"/>
    <cellStyle name="style1540470129989" xfId="3394" xr:uid="{00000000-0005-0000-0000-0000480D0000}"/>
    <cellStyle name="style1540470130062" xfId="3395" xr:uid="{00000000-0005-0000-0000-0000490D0000}"/>
    <cellStyle name="style1540470130102" xfId="3396" xr:uid="{00000000-0005-0000-0000-00004A0D0000}"/>
    <cellStyle name="style1540470130126" xfId="3397" xr:uid="{00000000-0005-0000-0000-00004B0D0000}"/>
    <cellStyle name="style1540470130150" xfId="3398" xr:uid="{00000000-0005-0000-0000-00004C0D0000}"/>
    <cellStyle name="style1540470130177" xfId="3399" xr:uid="{00000000-0005-0000-0000-00004D0D0000}"/>
    <cellStyle name="style1540470130199" xfId="3400" xr:uid="{00000000-0005-0000-0000-00004E0D0000}"/>
    <cellStyle name="style1540470130401" xfId="3401" xr:uid="{00000000-0005-0000-0000-00004F0D0000}"/>
    <cellStyle name="style1540474270088" xfId="3402" xr:uid="{00000000-0005-0000-0000-0000500D0000}"/>
    <cellStyle name="style1540474270099" xfId="3403" xr:uid="{00000000-0005-0000-0000-0000510D0000}"/>
    <cellStyle name="style1540474270129" xfId="3404" xr:uid="{00000000-0005-0000-0000-0000520D0000}"/>
    <cellStyle name="style1540474270149" xfId="3405" xr:uid="{00000000-0005-0000-0000-0000530D0000}"/>
    <cellStyle name="style1540474270169" xfId="3406" xr:uid="{00000000-0005-0000-0000-0000540D0000}"/>
    <cellStyle name="style1540474270189" xfId="3407" xr:uid="{00000000-0005-0000-0000-0000550D0000}"/>
    <cellStyle name="style1540474270209" xfId="3408" xr:uid="{00000000-0005-0000-0000-0000560D0000}"/>
    <cellStyle name="style1540474270229" xfId="3409" xr:uid="{00000000-0005-0000-0000-0000570D0000}"/>
    <cellStyle name="style1540474270249" xfId="3410" xr:uid="{00000000-0005-0000-0000-0000580D0000}"/>
    <cellStyle name="style1540474270279" xfId="3411" xr:uid="{00000000-0005-0000-0000-0000590D0000}"/>
    <cellStyle name="style1540474270299" xfId="3412" xr:uid="{00000000-0005-0000-0000-00005A0D0000}"/>
    <cellStyle name="style1540474270319" xfId="3413" xr:uid="{00000000-0005-0000-0000-00005B0D0000}"/>
    <cellStyle name="style1540474270339" xfId="3414" xr:uid="{00000000-0005-0000-0000-00005C0D0000}"/>
    <cellStyle name="style1540474270349" xfId="3415" xr:uid="{00000000-0005-0000-0000-00005D0D0000}"/>
    <cellStyle name="style1540474270377" xfId="3416" xr:uid="{00000000-0005-0000-0000-00005E0D0000}"/>
    <cellStyle name="style1540474270387" xfId="3417" xr:uid="{00000000-0005-0000-0000-00005F0D0000}"/>
    <cellStyle name="style1540474270407" xfId="3418" xr:uid="{00000000-0005-0000-0000-0000600D0000}"/>
    <cellStyle name="style1540474270437" xfId="3419" xr:uid="{00000000-0005-0000-0000-0000610D0000}"/>
    <cellStyle name="style1540474270457" xfId="3420" xr:uid="{00000000-0005-0000-0000-0000620D0000}"/>
    <cellStyle name="style1540474270467" xfId="3421" xr:uid="{00000000-0005-0000-0000-0000630D0000}"/>
    <cellStyle name="style1540474270487" xfId="3422" xr:uid="{00000000-0005-0000-0000-0000640D0000}"/>
    <cellStyle name="style1540474270497" xfId="3423" xr:uid="{00000000-0005-0000-0000-0000650D0000}"/>
    <cellStyle name="style1540474270517" xfId="3424" xr:uid="{00000000-0005-0000-0000-0000660D0000}"/>
    <cellStyle name="style1540474270537" xfId="3425" xr:uid="{00000000-0005-0000-0000-0000670D0000}"/>
    <cellStyle name="style1540474270547" xfId="3426" xr:uid="{00000000-0005-0000-0000-0000680D0000}"/>
    <cellStyle name="style1540474270567" xfId="3427" xr:uid="{00000000-0005-0000-0000-0000690D0000}"/>
    <cellStyle name="style1540474270601" xfId="3428" xr:uid="{00000000-0005-0000-0000-00006A0D0000}"/>
    <cellStyle name="style1540474270637" xfId="3429" xr:uid="{00000000-0005-0000-0000-00006B0D0000}"/>
    <cellStyle name="style1540474270667" xfId="3430" xr:uid="{00000000-0005-0000-0000-00006C0D0000}"/>
    <cellStyle name="style1540474270687" xfId="3431" xr:uid="{00000000-0005-0000-0000-00006D0D0000}"/>
    <cellStyle name="style1540474270707" xfId="3432" xr:uid="{00000000-0005-0000-0000-00006E0D0000}"/>
    <cellStyle name="style1540474270727" xfId="3433" xr:uid="{00000000-0005-0000-0000-00006F0D0000}"/>
    <cellStyle name="style1540474270747" xfId="3434" xr:uid="{00000000-0005-0000-0000-0000700D0000}"/>
    <cellStyle name="style1540474270777" xfId="3435" xr:uid="{00000000-0005-0000-0000-0000710D0000}"/>
    <cellStyle name="style1540474270787" xfId="3436" xr:uid="{00000000-0005-0000-0000-0000720D0000}"/>
    <cellStyle name="style1540474270817" xfId="3437" xr:uid="{00000000-0005-0000-0000-0000730D0000}"/>
    <cellStyle name="style1540474270837" xfId="3438" xr:uid="{00000000-0005-0000-0000-0000740D0000}"/>
    <cellStyle name="style1540474270857" xfId="3439" xr:uid="{00000000-0005-0000-0000-0000750D0000}"/>
    <cellStyle name="style1540474270863" xfId="3440" xr:uid="{00000000-0005-0000-0000-0000760D0000}"/>
    <cellStyle name="style1540474270894" xfId="3441" xr:uid="{00000000-0005-0000-0000-0000770D0000}"/>
    <cellStyle name="style1540474270914" xfId="3442" xr:uid="{00000000-0005-0000-0000-0000780D0000}"/>
    <cellStyle name="style1540474270994" xfId="3443" xr:uid="{00000000-0005-0000-0000-0000790D0000}"/>
    <cellStyle name="style1540474271044" xfId="3444" xr:uid="{00000000-0005-0000-0000-00007A0D0000}"/>
    <cellStyle name="style1540474271074" xfId="3445" xr:uid="{00000000-0005-0000-0000-00007B0D0000}"/>
    <cellStyle name="style1540474271094" xfId="3446" xr:uid="{00000000-0005-0000-0000-00007C0D0000}"/>
    <cellStyle name="style1540474271114" xfId="3447" xr:uid="{00000000-0005-0000-0000-00007D0D0000}"/>
    <cellStyle name="style1540474271134" xfId="3448" xr:uid="{00000000-0005-0000-0000-00007E0D0000}"/>
    <cellStyle name="style1540474271154" xfId="3449" xr:uid="{00000000-0005-0000-0000-00007F0D0000}"/>
    <cellStyle name="style1540474271260" xfId="3450" xr:uid="{00000000-0005-0000-0000-0000800D0000}"/>
    <cellStyle name="style1540476721296" xfId="3451" xr:uid="{00000000-0005-0000-0000-0000810D0000}"/>
    <cellStyle name="style1540476721326" xfId="3452" xr:uid="{00000000-0005-0000-0000-0000820D0000}"/>
    <cellStyle name="style1540476721333" xfId="3453" xr:uid="{00000000-0005-0000-0000-0000830D0000}"/>
    <cellStyle name="style1540476721355" xfId="3454" xr:uid="{00000000-0005-0000-0000-0000840D0000}"/>
    <cellStyle name="style1540476721385" xfId="3455" xr:uid="{00000000-0005-0000-0000-0000850D0000}"/>
    <cellStyle name="style1540476721405" xfId="3456" xr:uid="{00000000-0005-0000-0000-0000860D0000}"/>
    <cellStyle name="style1540476721435" xfId="3457" xr:uid="{00000000-0005-0000-0000-0000870D0000}"/>
    <cellStyle name="style1540476721455" xfId="3458" xr:uid="{00000000-0005-0000-0000-0000880D0000}"/>
    <cellStyle name="style1540476721475" xfId="3459" xr:uid="{00000000-0005-0000-0000-0000890D0000}"/>
    <cellStyle name="style1540476721495" xfId="3460" xr:uid="{00000000-0005-0000-0000-00008A0D0000}"/>
    <cellStyle name="style1540476721525" xfId="3461" xr:uid="{00000000-0005-0000-0000-00008B0D0000}"/>
    <cellStyle name="style1540476721545" xfId="3462" xr:uid="{00000000-0005-0000-0000-00008C0D0000}"/>
    <cellStyle name="style1540476721605" xfId="3463" xr:uid="{00000000-0005-0000-0000-00008D0D0000}"/>
    <cellStyle name="style1540476721645" xfId="3464" xr:uid="{00000000-0005-0000-0000-00008E0D0000}"/>
    <cellStyle name="style1540476721665" xfId="3465" xr:uid="{00000000-0005-0000-0000-00008F0D0000}"/>
    <cellStyle name="style1540476721685" xfId="3466" xr:uid="{00000000-0005-0000-0000-0000900D0000}"/>
    <cellStyle name="style1540476721705" xfId="3467" xr:uid="{00000000-0005-0000-0000-0000910D0000}"/>
    <cellStyle name="style1540476721725" xfId="3468" xr:uid="{00000000-0005-0000-0000-0000920D0000}"/>
    <cellStyle name="style1540476721745" xfId="3469" xr:uid="{00000000-0005-0000-0000-0000930D0000}"/>
    <cellStyle name="style1540476721765" xfId="3470" xr:uid="{00000000-0005-0000-0000-0000940D0000}"/>
    <cellStyle name="style1540476721785" xfId="3471" xr:uid="{00000000-0005-0000-0000-0000950D0000}"/>
    <cellStyle name="style1540476721795" xfId="3472" xr:uid="{00000000-0005-0000-0000-0000960D0000}"/>
    <cellStyle name="style1540476721815" xfId="3473" xr:uid="{00000000-0005-0000-0000-0000970D0000}"/>
    <cellStyle name="style1540476721835" xfId="3474" xr:uid="{00000000-0005-0000-0000-0000980D0000}"/>
    <cellStyle name="style1540476721845" xfId="3475" xr:uid="{00000000-0005-0000-0000-0000990D0000}"/>
    <cellStyle name="style1540476721865" xfId="3476" xr:uid="{00000000-0005-0000-0000-00009A0D0000}"/>
    <cellStyle name="style1540476721885" xfId="3477" xr:uid="{00000000-0005-0000-0000-00009B0D0000}"/>
    <cellStyle name="style1540476721905" xfId="3478" xr:uid="{00000000-0005-0000-0000-00009C0D0000}"/>
    <cellStyle name="style1540476721925" xfId="3479" xr:uid="{00000000-0005-0000-0000-00009D0D0000}"/>
    <cellStyle name="style1540476721955" xfId="3480" xr:uid="{00000000-0005-0000-0000-00009E0D0000}"/>
    <cellStyle name="style1540476721975" xfId="3481" xr:uid="{00000000-0005-0000-0000-00009F0D0000}"/>
    <cellStyle name="style1540476722021" xfId="3482" xr:uid="{00000000-0005-0000-0000-0000A00D0000}"/>
    <cellStyle name="style1540476722065" xfId="3483" xr:uid="{00000000-0005-0000-0000-0000A10D0000}"/>
    <cellStyle name="style1540476722105" xfId="3484" xr:uid="{00000000-0005-0000-0000-0000A20D0000}"/>
    <cellStyle name="style1540476722115" xfId="3485" xr:uid="{00000000-0005-0000-0000-0000A30D0000}"/>
    <cellStyle name="style1540476722145" xfId="3486" xr:uid="{00000000-0005-0000-0000-0000A40D0000}"/>
    <cellStyle name="style1540476722165" xfId="3487" xr:uid="{00000000-0005-0000-0000-0000A50D0000}"/>
    <cellStyle name="style1540476722185" xfId="3488" xr:uid="{00000000-0005-0000-0000-0000A60D0000}"/>
    <cellStyle name="style1540476722205" xfId="3489" xr:uid="{00000000-0005-0000-0000-0000A70D0000}"/>
    <cellStyle name="style1540476722225" xfId="3490" xr:uid="{00000000-0005-0000-0000-0000A80D0000}"/>
    <cellStyle name="style1540476722235" xfId="3491" xr:uid="{00000000-0005-0000-0000-0000A90D0000}"/>
    <cellStyle name="style1540476722315" xfId="3492" xr:uid="{00000000-0005-0000-0000-0000AA0D0000}"/>
    <cellStyle name="style1540476722355" xfId="3493" xr:uid="{00000000-0005-0000-0000-0000AB0D0000}"/>
    <cellStyle name="style1540476722375" xfId="3494" xr:uid="{00000000-0005-0000-0000-0000AC0D0000}"/>
    <cellStyle name="style1540476722395" xfId="3495" xr:uid="{00000000-0005-0000-0000-0000AD0D0000}"/>
    <cellStyle name="style1540476722525" xfId="3496" xr:uid="{00000000-0005-0000-0000-0000AE0D0000}"/>
    <cellStyle name="style1540476722555" xfId="3497" xr:uid="{00000000-0005-0000-0000-0000AF0D0000}"/>
    <cellStyle name="style1540476722575" xfId="3498" xr:uid="{00000000-0005-0000-0000-0000B00D0000}"/>
    <cellStyle name="style1540476722727" xfId="3499" xr:uid="{00000000-0005-0000-0000-0000B10D0000}"/>
    <cellStyle name="style1540545260624" xfId="3500" xr:uid="{00000000-0005-0000-0000-0000B20D0000}"/>
    <cellStyle name="style1540545260654" xfId="3501" xr:uid="{00000000-0005-0000-0000-0000B30D0000}"/>
    <cellStyle name="style1540545260674" xfId="3502" xr:uid="{00000000-0005-0000-0000-0000B40D0000}"/>
    <cellStyle name="style1540545260694" xfId="3503" xr:uid="{00000000-0005-0000-0000-0000B50D0000}"/>
    <cellStyle name="style1540545260714" xfId="3504" xr:uid="{00000000-0005-0000-0000-0000B60D0000}"/>
    <cellStyle name="style1540545260734" xfId="3505" xr:uid="{00000000-0005-0000-0000-0000B70D0000}"/>
    <cellStyle name="style1540545260764" xfId="3506" xr:uid="{00000000-0005-0000-0000-0000B80D0000}"/>
    <cellStyle name="style1540545260784" xfId="3507" xr:uid="{00000000-0005-0000-0000-0000B90D0000}"/>
    <cellStyle name="style1540545260804" xfId="3508" xr:uid="{00000000-0005-0000-0000-0000BA0D0000}"/>
    <cellStyle name="style1540545260824" xfId="3509" xr:uid="{00000000-0005-0000-0000-0000BB0D0000}"/>
    <cellStyle name="style1540545260854" xfId="3510" xr:uid="{00000000-0005-0000-0000-0000BC0D0000}"/>
    <cellStyle name="style1540545260874" xfId="3511" xr:uid="{00000000-0005-0000-0000-0000BD0D0000}"/>
    <cellStyle name="style1540545260894" xfId="3512" xr:uid="{00000000-0005-0000-0000-0000BE0D0000}"/>
    <cellStyle name="style1540545260904" xfId="3513" xr:uid="{00000000-0005-0000-0000-0000BF0D0000}"/>
    <cellStyle name="style1540545260924" xfId="3514" xr:uid="{00000000-0005-0000-0000-0000C00D0000}"/>
    <cellStyle name="style1540545260944" xfId="3515" xr:uid="{00000000-0005-0000-0000-0000C10D0000}"/>
    <cellStyle name="style1540545260964" xfId="3516" xr:uid="{00000000-0005-0000-0000-0000C20D0000}"/>
    <cellStyle name="style1540545260984" xfId="3517" xr:uid="{00000000-0005-0000-0000-0000C30D0000}"/>
    <cellStyle name="style1540545261014" xfId="3518" xr:uid="{00000000-0005-0000-0000-0000C40D0000}"/>
    <cellStyle name="style1540545261024" xfId="3519" xr:uid="{00000000-0005-0000-0000-0000C50D0000}"/>
    <cellStyle name="style1540545261044" xfId="3520" xr:uid="{00000000-0005-0000-0000-0000C60D0000}"/>
    <cellStyle name="style1540545261054" xfId="3521" xr:uid="{00000000-0005-0000-0000-0000C70D0000}"/>
    <cellStyle name="style1540545261074" xfId="3522" xr:uid="{00000000-0005-0000-0000-0000C80D0000}"/>
    <cellStyle name="style1540545261094" xfId="3523" xr:uid="{00000000-0005-0000-0000-0000C90D0000}"/>
    <cellStyle name="style1540545261114" xfId="3524" xr:uid="{00000000-0005-0000-0000-0000CA0D0000}"/>
    <cellStyle name="style1540545261134" xfId="3525" xr:uid="{00000000-0005-0000-0000-0000CB0D0000}"/>
    <cellStyle name="style1540545261154" xfId="3526" xr:uid="{00000000-0005-0000-0000-0000CC0D0000}"/>
    <cellStyle name="style1540545261174" xfId="3527" xr:uid="{00000000-0005-0000-0000-0000CD0D0000}"/>
    <cellStyle name="style1540545261194" xfId="3528" xr:uid="{00000000-0005-0000-0000-0000CE0D0000}"/>
    <cellStyle name="style1540545261240" xfId="3529" xr:uid="{00000000-0005-0000-0000-0000CF0D0000}"/>
    <cellStyle name="style1540545261276" xfId="3530" xr:uid="{00000000-0005-0000-0000-0000D00D0000}"/>
    <cellStyle name="style1540545261306" xfId="3531" xr:uid="{00000000-0005-0000-0000-0000D10D0000}"/>
    <cellStyle name="style1540545261326" xfId="3532" xr:uid="{00000000-0005-0000-0000-0000D20D0000}"/>
    <cellStyle name="style1540545261346" xfId="3533" xr:uid="{00000000-0005-0000-0000-0000D30D0000}"/>
    <cellStyle name="style1540545261366" xfId="3534" xr:uid="{00000000-0005-0000-0000-0000D40D0000}"/>
    <cellStyle name="style1540545261386" xfId="3535" xr:uid="{00000000-0005-0000-0000-0000D50D0000}"/>
    <cellStyle name="style1540545261406" xfId="3536" xr:uid="{00000000-0005-0000-0000-0000D60D0000}"/>
    <cellStyle name="style1540545261426" xfId="3537" xr:uid="{00000000-0005-0000-0000-0000D70D0000}"/>
    <cellStyle name="style1540545261446" xfId="3538" xr:uid="{00000000-0005-0000-0000-0000D80D0000}"/>
    <cellStyle name="style1540545261466" xfId="3539" xr:uid="{00000000-0005-0000-0000-0000D90D0000}"/>
    <cellStyle name="style1540545261486" xfId="3540" xr:uid="{00000000-0005-0000-0000-0000DA0D0000}"/>
    <cellStyle name="style1540545261546" xfId="3541" xr:uid="{00000000-0005-0000-0000-0000DB0D0000}"/>
    <cellStyle name="style1540545261576" xfId="3542" xr:uid="{00000000-0005-0000-0000-0000DC0D0000}"/>
    <cellStyle name="style1540545261606" xfId="3543" xr:uid="{00000000-0005-0000-0000-0000DD0D0000}"/>
    <cellStyle name="style1540545261626" xfId="3544" xr:uid="{00000000-0005-0000-0000-0000DE0D0000}"/>
    <cellStyle name="style1540545261656" xfId="3545" xr:uid="{00000000-0005-0000-0000-0000DF0D0000}"/>
    <cellStyle name="style1540545261686" xfId="3546" xr:uid="{00000000-0005-0000-0000-0000E00D0000}"/>
    <cellStyle name="style1540545261706" xfId="3547" xr:uid="{00000000-0005-0000-0000-0000E10D0000}"/>
    <cellStyle name="style1540545261848" xfId="3548" xr:uid="{00000000-0005-0000-0000-0000E20D0000}"/>
    <cellStyle name="style1540550155980" xfId="3549" xr:uid="{00000000-0005-0000-0000-0000E30D0000}"/>
    <cellStyle name="style1540550156092" xfId="3550" xr:uid="{00000000-0005-0000-0000-0000E40D0000}"/>
    <cellStyle name="style1540550156122" xfId="3551" xr:uid="{00000000-0005-0000-0000-0000E50D0000}"/>
    <cellStyle name="style1540550156142" xfId="3552" xr:uid="{00000000-0005-0000-0000-0000E60D0000}"/>
    <cellStyle name="style1540550156162" xfId="3553" xr:uid="{00000000-0005-0000-0000-0000E70D0000}"/>
    <cellStyle name="style1540550156182" xfId="3554" xr:uid="{00000000-0005-0000-0000-0000E80D0000}"/>
    <cellStyle name="style1540550156212" xfId="3555" xr:uid="{00000000-0005-0000-0000-0000E90D0000}"/>
    <cellStyle name="style1540550156232" xfId="3556" xr:uid="{00000000-0005-0000-0000-0000EA0D0000}"/>
    <cellStyle name="style1540550156254" xfId="3557" xr:uid="{00000000-0005-0000-0000-0000EB0D0000}"/>
    <cellStyle name="style1540550156274" xfId="3558" xr:uid="{00000000-0005-0000-0000-0000EC0D0000}"/>
    <cellStyle name="style1540550156294" xfId="3559" xr:uid="{00000000-0005-0000-0000-0000ED0D0000}"/>
    <cellStyle name="style1540550156314" xfId="3560" xr:uid="{00000000-0005-0000-0000-0000EE0D0000}"/>
    <cellStyle name="style1540550156334" xfId="3561" xr:uid="{00000000-0005-0000-0000-0000EF0D0000}"/>
    <cellStyle name="style1540550156354" xfId="3562" xr:uid="{00000000-0005-0000-0000-0000F00D0000}"/>
    <cellStyle name="style1540550156364" xfId="3563" xr:uid="{00000000-0005-0000-0000-0000F10D0000}"/>
    <cellStyle name="style1540550156384" xfId="3564" xr:uid="{00000000-0005-0000-0000-0000F20D0000}"/>
    <cellStyle name="style1540550156404" xfId="3565" xr:uid="{00000000-0005-0000-0000-0000F30D0000}"/>
    <cellStyle name="style1540550156424" xfId="3566" xr:uid="{00000000-0005-0000-0000-0000F40D0000}"/>
    <cellStyle name="style1540550156444" xfId="3567" xr:uid="{00000000-0005-0000-0000-0000F50D0000}"/>
    <cellStyle name="style1540550156464" xfId="3568" xr:uid="{00000000-0005-0000-0000-0000F60D0000}"/>
    <cellStyle name="style1540550156474" xfId="3569" xr:uid="{00000000-0005-0000-0000-0000F70D0000}"/>
    <cellStyle name="style1540550156484" xfId="3570" xr:uid="{00000000-0005-0000-0000-0000F80D0000}"/>
    <cellStyle name="style1540550156504" xfId="3571" xr:uid="{00000000-0005-0000-0000-0000F90D0000}"/>
    <cellStyle name="style1540550156524" xfId="3572" xr:uid="{00000000-0005-0000-0000-0000FA0D0000}"/>
    <cellStyle name="style1540550156584" xfId="3573" xr:uid="{00000000-0005-0000-0000-0000FB0D0000}"/>
    <cellStyle name="style1540550156595" xfId="3574" xr:uid="{00000000-0005-0000-0000-0000FC0D0000}"/>
    <cellStyle name="style1540550156612" xfId="3575" xr:uid="{00000000-0005-0000-0000-0000FD0D0000}"/>
    <cellStyle name="style1540550156632" xfId="3576" xr:uid="{00000000-0005-0000-0000-0000FE0D0000}"/>
    <cellStyle name="style1540550156651" xfId="3577" xr:uid="{00000000-0005-0000-0000-0000FF0D0000}"/>
    <cellStyle name="style1540550156688" xfId="3578" xr:uid="{00000000-0005-0000-0000-0000000E0000}"/>
    <cellStyle name="style1540550156709" xfId="3579" xr:uid="{00000000-0005-0000-0000-0000010E0000}"/>
    <cellStyle name="style1540550156725" xfId="3580" xr:uid="{00000000-0005-0000-0000-0000020E0000}"/>
    <cellStyle name="style1540550156745" xfId="3581" xr:uid="{00000000-0005-0000-0000-0000030E0000}"/>
    <cellStyle name="style1540550156775" xfId="3582" xr:uid="{00000000-0005-0000-0000-0000040E0000}"/>
    <cellStyle name="style1540550156795" xfId="3583" xr:uid="{00000000-0005-0000-0000-0000050E0000}"/>
    <cellStyle name="style1540550156825" xfId="3584" xr:uid="{00000000-0005-0000-0000-0000060E0000}"/>
    <cellStyle name="style1540550156835" xfId="3585" xr:uid="{00000000-0005-0000-0000-0000070E0000}"/>
    <cellStyle name="style1540550156855" xfId="3586" xr:uid="{00000000-0005-0000-0000-0000080E0000}"/>
    <cellStyle name="style1540550156885" xfId="3587" xr:uid="{00000000-0005-0000-0000-0000090E0000}"/>
    <cellStyle name="style1540550156915" xfId="3588" xr:uid="{00000000-0005-0000-0000-00000A0E0000}"/>
    <cellStyle name="style1540550156935" xfId="3589" xr:uid="{00000000-0005-0000-0000-00000B0E0000}"/>
    <cellStyle name="style1540550157025" xfId="3590" xr:uid="{00000000-0005-0000-0000-00000C0E0000}"/>
    <cellStyle name="style1540550157077" xfId="3591" xr:uid="{00000000-0005-0000-0000-00000D0E0000}"/>
    <cellStyle name="style1540550157097" xfId="3592" xr:uid="{00000000-0005-0000-0000-00000E0E0000}"/>
    <cellStyle name="style1540550157117" xfId="3593" xr:uid="{00000000-0005-0000-0000-00000F0E0000}"/>
    <cellStyle name="style1540550157137" xfId="3594" xr:uid="{00000000-0005-0000-0000-0000100E0000}"/>
    <cellStyle name="style1540550157199" xfId="3595" xr:uid="{00000000-0005-0000-0000-0000110E0000}"/>
    <cellStyle name="style1540550157239" xfId="3596" xr:uid="{00000000-0005-0000-0000-0000120E0000}"/>
    <cellStyle name="style1540550157381" xfId="3597" xr:uid="{00000000-0005-0000-0000-0000130E0000}"/>
    <cellStyle name="style1540803488560" xfId="3598" xr:uid="{00000000-0005-0000-0000-0000140E0000}"/>
    <cellStyle name="style1540803488605" xfId="3599" xr:uid="{00000000-0005-0000-0000-0000150E0000}"/>
    <cellStyle name="style1540803488632" xfId="3600" xr:uid="{00000000-0005-0000-0000-0000160E0000}"/>
    <cellStyle name="style1540803488656" xfId="3601" xr:uid="{00000000-0005-0000-0000-0000170E0000}"/>
    <cellStyle name="style1540803488682" xfId="3602" xr:uid="{00000000-0005-0000-0000-0000180E0000}"/>
    <cellStyle name="style1540803488707" xfId="3603" xr:uid="{00000000-0005-0000-0000-0000190E0000}"/>
    <cellStyle name="style1540803488732" xfId="3604" xr:uid="{00000000-0005-0000-0000-00001A0E0000}"/>
    <cellStyle name="style1540803488756" xfId="3605" xr:uid="{00000000-0005-0000-0000-00001B0E0000}"/>
    <cellStyle name="style1540803488804" xfId="3606" xr:uid="{00000000-0005-0000-0000-00001C0E0000}"/>
    <cellStyle name="style1540803488828" xfId="3607" xr:uid="{00000000-0005-0000-0000-00001D0E0000}"/>
    <cellStyle name="style1540803488851" xfId="3608" xr:uid="{00000000-0005-0000-0000-00001E0E0000}"/>
    <cellStyle name="style1540803488875" xfId="3609" xr:uid="{00000000-0005-0000-0000-00001F0E0000}"/>
    <cellStyle name="style1540803488899" xfId="3610" xr:uid="{00000000-0005-0000-0000-0000200E0000}"/>
    <cellStyle name="style1540803488920" xfId="3611" xr:uid="{00000000-0005-0000-0000-0000210E0000}"/>
    <cellStyle name="style1540803488946" xfId="3612" xr:uid="{00000000-0005-0000-0000-0000220E0000}"/>
    <cellStyle name="style1540803488967" xfId="3613" xr:uid="{00000000-0005-0000-0000-0000230E0000}"/>
    <cellStyle name="style1540803488990" xfId="3614" xr:uid="{00000000-0005-0000-0000-0000240E0000}"/>
    <cellStyle name="style1540803489014" xfId="3615" xr:uid="{00000000-0005-0000-0000-0000250E0000}"/>
    <cellStyle name="style1540803489037" xfId="3616" xr:uid="{00000000-0005-0000-0000-0000260E0000}"/>
    <cellStyle name="style1540803489055" xfId="3617" xr:uid="{00000000-0005-0000-0000-0000270E0000}"/>
    <cellStyle name="style1540803489096" xfId="3618" xr:uid="{00000000-0005-0000-0000-0000280E0000}"/>
    <cellStyle name="style1540803489114" xfId="3619" xr:uid="{00000000-0005-0000-0000-0000290E0000}"/>
    <cellStyle name="style1540803489132" xfId="3620" xr:uid="{00000000-0005-0000-0000-00002A0E0000}"/>
    <cellStyle name="style1540803489152" xfId="3621" xr:uid="{00000000-0005-0000-0000-00002B0E0000}"/>
    <cellStyle name="style1540803489171" xfId="3622" xr:uid="{00000000-0005-0000-0000-00002C0E0000}"/>
    <cellStyle name="style1540803489194" xfId="3623" xr:uid="{00000000-0005-0000-0000-00002D0E0000}"/>
    <cellStyle name="style1540803489217" xfId="3624" xr:uid="{00000000-0005-0000-0000-00002E0E0000}"/>
    <cellStyle name="style1540803489239" xfId="3625" xr:uid="{00000000-0005-0000-0000-00002F0E0000}"/>
    <cellStyle name="style1540803489261" xfId="3626" xr:uid="{00000000-0005-0000-0000-0000300E0000}"/>
    <cellStyle name="style1540803489283" xfId="3627" xr:uid="{00000000-0005-0000-0000-0000310E0000}"/>
    <cellStyle name="style1540803489317" xfId="3628" xr:uid="{00000000-0005-0000-0000-0000320E0000}"/>
    <cellStyle name="style1540803489363" xfId="3629" xr:uid="{00000000-0005-0000-0000-0000330E0000}"/>
    <cellStyle name="style1540803489385" xfId="3630" xr:uid="{00000000-0005-0000-0000-0000340E0000}"/>
    <cellStyle name="style1540803489409" xfId="3631" xr:uid="{00000000-0005-0000-0000-0000350E0000}"/>
    <cellStyle name="style1540803489428" xfId="3632" xr:uid="{00000000-0005-0000-0000-0000360E0000}"/>
    <cellStyle name="style1540803489458" xfId="3633" xr:uid="{00000000-0005-0000-0000-0000370E0000}"/>
    <cellStyle name="style1540803489481" xfId="3634" xr:uid="{00000000-0005-0000-0000-0000380E0000}"/>
    <cellStyle name="style1540803489503" xfId="3635" xr:uid="{00000000-0005-0000-0000-0000390E0000}"/>
    <cellStyle name="style1540803489525" xfId="3636" xr:uid="{00000000-0005-0000-0000-00003A0E0000}"/>
    <cellStyle name="style1540803489546" xfId="3637" xr:uid="{00000000-0005-0000-0000-00003B0E0000}"/>
    <cellStyle name="style1540803489565" xfId="3638" xr:uid="{00000000-0005-0000-0000-00003C0E0000}"/>
    <cellStyle name="style1540803489689" xfId="3639" xr:uid="{00000000-0005-0000-0000-00003D0E0000}"/>
    <cellStyle name="style1540803489725" xfId="3640" xr:uid="{00000000-0005-0000-0000-00003E0E0000}"/>
    <cellStyle name="style1540803489778" xfId="3641" xr:uid="{00000000-0005-0000-0000-00003F0E0000}"/>
    <cellStyle name="style1540803489800" xfId="3642" xr:uid="{00000000-0005-0000-0000-0000400E0000}"/>
    <cellStyle name="style1540803489822" xfId="3643" xr:uid="{00000000-0005-0000-0000-0000410E0000}"/>
    <cellStyle name="style1540803489846" xfId="3644" xr:uid="{00000000-0005-0000-0000-0000420E0000}"/>
    <cellStyle name="style1540803489864" xfId="3645" xr:uid="{00000000-0005-0000-0000-0000430E0000}"/>
    <cellStyle name="style1540803490022" xfId="3646" xr:uid="{00000000-0005-0000-0000-0000440E0000}"/>
    <cellStyle name="style1540889510732" xfId="3647" xr:uid="{00000000-0005-0000-0000-0000450E0000}"/>
    <cellStyle name="style1540889510809" xfId="3648" xr:uid="{00000000-0005-0000-0000-0000460E0000}"/>
    <cellStyle name="style1540889510841" xfId="3649" xr:uid="{00000000-0005-0000-0000-0000470E0000}"/>
    <cellStyle name="style1540889510874" xfId="3650" xr:uid="{00000000-0005-0000-0000-0000480E0000}"/>
    <cellStyle name="style1540889510903" xfId="3651" xr:uid="{00000000-0005-0000-0000-0000490E0000}"/>
    <cellStyle name="style1540889510948" xfId="3652" xr:uid="{00000000-0005-0000-0000-00004A0E0000}"/>
    <cellStyle name="style1540889510991" xfId="3653" xr:uid="{00000000-0005-0000-0000-00004B0E0000}"/>
    <cellStyle name="style1540889511019" xfId="3654" xr:uid="{00000000-0005-0000-0000-00004C0E0000}"/>
    <cellStyle name="style1540889511071" xfId="3655" xr:uid="{00000000-0005-0000-0000-00004D0E0000}"/>
    <cellStyle name="style1540889511099" xfId="3656" xr:uid="{00000000-0005-0000-0000-00004E0E0000}"/>
    <cellStyle name="style1540889511125" xfId="3657" xr:uid="{00000000-0005-0000-0000-00004F0E0000}"/>
    <cellStyle name="style1540889511151" xfId="3658" xr:uid="{00000000-0005-0000-0000-0000500E0000}"/>
    <cellStyle name="style1540889511190" xfId="3659" xr:uid="{00000000-0005-0000-0000-0000510E0000}"/>
    <cellStyle name="style1540889511214" xfId="3660" xr:uid="{00000000-0005-0000-0000-0000520E0000}"/>
    <cellStyle name="style1540889511239" xfId="3661" xr:uid="{00000000-0005-0000-0000-0000530E0000}"/>
    <cellStyle name="style1540889511260" xfId="3662" xr:uid="{00000000-0005-0000-0000-0000540E0000}"/>
    <cellStyle name="style1540889511284" xfId="3663" xr:uid="{00000000-0005-0000-0000-0000550E0000}"/>
    <cellStyle name="style1540889511314" xfId="3664" xr:uid="{00000000-0005-0000-0000-0000560E0000}"/>
    <cellStyle name="style1540889511339" xfId="3665" xr:uid="{00000000-0005-0000-0000-0000570E0000}"/>
    <cellStyle name="style1540889511358" xfId="3666" xr:uid="{00000000-0005-0000-0000-0000580E0000}"/>
    <cellStyle name="style1540889511398" xfId="3667" xr:uid="{00000000-0005-0000-0000-0000590E0000}"/>
    <cellStyle name="style1540889511418" xfId="3668" xr:uid="{00000000-0005-0000-0000-00005A0E0000}"/>
    <cellStyle name="style1540889511438" xfId="3669" xr:uid="{00000000-0005-0000-0000-00005B0E0000}"/>
    <cellStyle name="style1540889511461" xfId="3670" xr:uid="{00000000-0005-0000-0000-00005C0E0000}"/>
    <cellStyle name="style1540889511481" xfId="3671" xr:uid="{00000000-0005-0000-0000-00005D0E0000}"/>
    <cellStyle name="style1540889511505" xfId="3672" xr:uid="{00000000-0005-0000-0000-00005E0E0000}"/>
    <cellStyle name="style1540889511531" xfId="3673" xr:uid="{00000000-0005-0000-0000-00005F0E0000}"/>
    <cellStyle name="style1540889511554" xfId="3674" xr:uid="{00000000-0005-0000-0000-0000600E0000}"/>
    <cellStyle name="style1540889511577" xfId="3675" xr:uid="{00000000-0005-0000-0000-0000610E0000}"/>
    <cellStyle name="style1540889511600" xfId="3676" xr:uid="{00000000-0005-0000-0000-0000620E0000}"/>
    <cellStyle name="style1540889511640" xfId="3677" xr:uid="{00000000-0005-0000-0000-0000630E0000}"/>
    <cellStyle name="style1540889511684" xfId="3678" xr:uid="{00000000-0005-0000-0000-0000640E0000}"/>
    <cellStyle name="style1540889511708" xfId="3679" xr:uid="{00000000-0005-0000-0000-0000650E0000}"/>
    <cellStyle name="style1540889511734" xfId="3680" xr:uid="{00000000-0005-0000-0000-0000660E0000}"/>
    <cellStyle name="style1540889511754" xfId="3681" xr:uid="{00000000-0005-0000-0000-0000670E0000}"/>
    <cellStyle name="style1540889511793" xfId="3682" xr:uid="{00000000-0005-0000-0000-0000680E0000}"/>
    <cellStyle name="style1540889511816" xfId="3683" xr:uid="{00000000-0005-0000-0000-0000690E0000}"/>
    <cellStyle name="style1540889511839" xfId="3684" xr:uid="{00000000-0005-0000-0000-00006A0E0000}"/>
    <cellStyle name="style1540889511862" xfId="3685" xr:uid="{00000000-0005-0000-0000-00006B0E0000}"/>
    <cellStyle name="style1540889511885" xfId="3686" xr:uid="{00000000-0005-0000-0000-00006C0E0000}"/>
    <cellStyle name="style1540889511925" xfId="3687" xr:uid="{00000000-0005-0000-0000-00006D0E0000}"/>
    <cellStyle name="style1540889512045" xfId="3688" xr:uid="{00000000-0005-0000-0000-00006E0E0000}"/>
    <cellStyle name="style1540889512104" xfId="3689" xr:uid="{00000000-0005-0000-0000-00006F0E0000}"/>
    <cellStyle name="style1540889512134" xfId="3690" xr:uid="{00000000-0005-0000-0000-0000700E0000}"/>
    <cellStyle name="style1540889512157" xfId="3691" xr:uid="{00000000-0005-0000-0000-0000710E0000}"/>
    <cellStyle name="style1540889512180" xfId="3692" xr:uid="{00000000-0005-0000-0000-0000720E0000}"/>
    <cellStyle name="style1540889512204" xfId="3693" xr:uid="{00000000-0005-0000-0000-0000730E0000}"/>
    <cellStyle name="style1540889512222" xfId="3694" xr:uid="{00000000-0005-0000-0000-0000740E0000}"/>
    <cellStyle name="style1540889512391" xfId="3695" xr:uid="{00000000-0005-0000-0000-0000750E0000}"/>
    <cellStyle name="style1540893394331" xfId="3696" xr:uid="{00000000-0005-0000-0000-0000760E0000}"/>
    <cellStyle name="style1540893394543" xfId="3697" xr:uid="{00000000-0005-0000-0000-0000770E0000}"/>
    <cellStyle name="style1540893394739" xfId="3698" xr:uid="{00000000-0005-0000-0000-0000780E0000}"/>
    <cellStyle name="style1540893394781" xfId="3699" xr:uid="{00000000-0005-0000-0000-0000790E0000}"/>
    <cellStyle name="style1540893394803" xfId="3700" xr:uid="{00000000-0005-0000-0000-00007A0E0000}"/>
    <cellStyle name="style1540893394956" xfId="3701" xr:uid="{00000000-0005-0000-0000-00007B0E0000}"/>
    <cellStyle name="style1540893395077" xfId="3702" xr:uid="{00000000-0005-0000-0000-00007C0E0000}"/>
    <cellStyle name="style1540893395142" xfId="3703" xr:uid="{00000000-0005-0000-0000-00007D0E0000}"/>
    <cellStyle name="style1540893395164" xfId="3704" xr:uid="{00000000-0005-0000-0000-00007E0E0000}"/>
    <cellStyle name="style1540893395255" xfId="3705" xr:uid="{00000000-0005-0000-0000-00007F0E0000}"/>
    <cellStyle name="style1540893395277" xfId="3706" xr:uid="{00000000-0005-0000-0000-0000800E0000}"/>
    <cellStyle name="style1540893395300" xfId="3707" xr:uid="{00000000-0005-0000-0000-0000810E0000}"/>
    <cellStyle name="style1540893395347" xfId="3708" xr:uid="{00000000-0005-0000-0000-0000820E0000}"/>
    <cellStyle name="style1540893395363" xfId="3709" xr:uid="{00000000-0005-0000-0000-0000830E0000}"/>
    <cellStyle name="style1540893395386" xfId="3710" xr:uid="{00000000-0005-0000-0000-0000840E0000}"/>
    <cellStyle name="style1540893395434" xfId="3711" xr:uid="{00000000-0005-0000-0000-0000850E0000}"/>
    <cellStyle name="style1540893395521" xfId="3712" xr:uid="{00000000-0005-0000-0000-0000860E0000}"/>
    <cellStyle name="style1540893395671" xfId="3713" xr:uid="{00000000-0005-0000-0000-0000870E0000}"/>
    <cellStyle name="style1540893395693" xfId="3714" xr:uid="{00000000-0005-0000-0000-0000880E0000}"/>
    <cellStyle name="style1540893395709" xfId="3715" xr:uid="{00000000-0005-0000-0000-0000890E0000}"/>
    <cellStyle name="style1540893395725" xfId="3716" xr:uid="{00000000-0005-0000-0000-00008A0E0000}"/>
    <cellStyle name="style1540893395742" xfId="3717" xr:uid="{00000000-0005-0000-0000-00008B0E0000}"/>
    <cellStyle name="style1540893395758" xfId="3718" xr:uid="{00000000-0005-0000-0000-00008C0E0000}"/>
    <cellStyle name="style1540893395777" xfId="3719" xr:uid="{00000000-0005-0000-0000-00008D0E0000}"/>
    <cellStyle name="style1540893395804" xfId="3720" xr:uid="{00000000-0005-0000-0000-00008E0E0000}"/>
    <cellStyle name="style1540893395840" xfId="3721" xr:uid="{00000000-0005-0000-0000-00008F0E0000}"/>
    <cellStyle name="style1540893395862" xfId="3722" xr:uid="{00000000-0005-0000-0000-0000900E0000}"/>
    <cellStyle name="style1540893395883" xfId="3723" xr:uid="{00000000-0005-0000-0000-0000910E0000}"/>
    <cellStyle name="style1540893395905" xfId="3724" xr:uid="{00000000-0005-0000-0000-0000920E0000}"/>
    <cellStyle name="style1540893395946" xfId="3725" xr:uid="{00000000-0005-0000-0000-0000930E0000}"/>
    <cellStyle name="style1540893395972" xfId="3726" xr:uid="{00000000-0005-0000-0000-0000940E0000}"/>
    <cellStyle name="style1540893395993" xfId="3727" xr:uid="{00000000-0005-0000-0000-0000950E0000}"/>
    <cellStyle name="style1540893396015" xfId="3728" xr:uid="{00000000-0005-0000-0000-0000960E0000}"/>
    <cellStyle name="style1540893396036" xfId="3729" xr:uid="{00000000-0005-0000-0000-0000970E0000}"/>
    <cellStyle name="style1540893396053" xfId="3730" xr:uid="{00000000-0005-0000-0000-0000980E0000}"/>
    <cellStyle name="style1540893396099" xfId="3731" xr:uid="{00000000-0005-0000-0000-0000990E0000}"/>
    <cellStyle name="style1540893396119" xfId="3732" xr:uid="{00000000-0005-0000-0000-00009A0E0000}"/>
    <cellStyle name="style1540893396141" xfId="3733" xr:uid="{00000000-0005-0000-0000-00009B0E0000}"/>
    <cellStyle name="style1540893396161" xfId="3734" xr:uid="{00000000-0005-0000-0000-00009C0E0000}"/>
    <cellStyle name="style1540893396184" xfId="3735" xr:uid="{00000000-0005-0000-0000-00009D0E0000}"/>
    <cellStyle name="style1540893396201" xfId="3736" xr:uid="{00000000-0005-0000-0000-00009E0E0000}"/>
    <cellStyle name="style1540893396301" xfId="3737" xr:uid="{00000000-0005-0000-0000-00009F0E0000}"/>
    <cellStyle name="style1540893396352" xfId="3738" xr:uid="{00000000-0005-0000-0000-0000A00E0000}"/>
    <cellStyle name="style1540893396415" xfId="3739" xr:uid="{00000000-0005-0000-0000-0000A10E0000}"/>
    <cellStyle name="style1540893396446" xfId="3740" xr:uid="{00000000-0005-0000-0000-0000A20E0000}"/>
    <cellStyle name="style1540893396470" xfId="3741" xr:uid="{00000000-0005-0000-0000-0000A30E0000}"/>
    <cellStyle name="style1540893396493" xfId="3742" xr:uid="{00000000-0005-0000-0000-0000A40E0000}"/>
    <cellStyle name="style1540893396510" xfId="3743" xr:uid="{00000000-0005-0000-0000-0000A50E0000}"/>
    <cellStyle name="style1540893396652" xfId="3744" xr:uid="{00000000-0005-0000-0000-0000A60E0000}"/>
    <cellStyle name="style1540898337605" xfId="3745" xr:uid="{00000000-0005-0000-0000-0000A70E0000}"/>
    <cellStyle name="style1540898337722" xfId="3746" xr:uid="{00000000-0005-0000-0000-0000A80E0000}"/>
    <cellStyle name="style1540898337742" xfId="3747" xr:uid="{00000000-0005-0000-0000-0000A90E0000}"/>
    <cellStyle name="style1540898337762" xfId="3748" xr:uid="{00000000-0005-0000-0000-0000AA0E0000}"/>
    <cellStyle name="style1540898337782" xfId="3749" xr:uid="{00000000-0005-0000-0000-0000AB0E0000}"/>
    <cellStyle name="style1540898337802" xfId="3750" xr:uid="{00000000-0005-0000-0000-0000AC0E0000}"/>
    <cellStyle name="style1540898337822" xfId="3751" xr:uid="{00000000-0005-0000-0000-0000AD0E0000}"/>
    <cellStyle name="style1540898337842" xfId="3752" xr:uid="{00000000-0005-0000-0000-0000AE0E0000}"/>
    <cellStyle name="style1540898337864" xfId="3753" xr:uid="{00000000-0005-0000-0000-0000AF0E0000}"/>
    <cellStyle name="style1540898337884" xfId="3754" xr:uid="{00000000-0005-0000-0000-0000B00E0000}"/>
    <cellStyle name="style1540898337922" xfId="3755" xr:uid="{00000000-0005-0000-0000-0000B10E0000}"/>
    <cellStyle name="style1540898337952" xfId="3756" xr:uid="{00000000-0005-0000-0000-0000B20E0000}"/>
    <cellStyle name="style1540898337972" xfId="3757" xr:uid="{00000000-0005-0000-0000-0000B30E0000}"/>
    <cellStyle name="style1540898337982" xfId="3758" xr:uid="{00000000-0005-0000-0000-0000B40E0000}"/>
    <cellStyle name="style1540898338002" xfId="3759" xr:uid="{00000000-0005-0000-0000-0000B50E0000}"/>
    <cellStyle name="style1540898338022" xfId="3760" xr:uid="{00000000-0005-0000-0000-0000B60E0000}"/>
    <cellStyle name="style1540898338042" xfId="3761" xr:uid="{00000000-0005-0000-0000-0000B70E0000}"/>
    <cellStyle name="style1540898338062" xfId="3762" xr:uid="{00000000-0005-0000-0000-0000B80E0000}"/>
    <cellStyle name="style1540898338082" xfId="3763" xr:uid="{00000000-0005-0000-0000-0000B90E0000}"/>
    <cellStyle name="style1540898338102" xfId="3764" xr:uid="{00000000-0005-0000-0000-0000BA0E0000}"/>
    <cellStyle name="style1540898338112" xfId="3765" xr:uid="{00000000-0005-0000-0000-0000BB0E0000}"/>
    <cellStyle name="style1540898338123" xfId="3766" xr:uid="{00000000-0005-0000-0000-0000BC0E0000}"/>
    <cellStyle name="style1540898338135" xfId="3767" xr:uid="{00000000-0005-0000-0000-0000BD0E0000}"/>
    <cellStyle name="style1540898338152" xfId="3768" xr:uid="{00000000-0005-0000-0000-0000BE0E0000}"/>
    <cellStyle name="style1540898338188" xfId="3769" xr:uid="{00000000-0005-0000-0000-0000BF0E0000}"/>
    <cellStyle name="style1540898338218" xfId="3770" xr:uid="{00000000-0005-0000-0000-0000C00E0000}"/>
    <cellStyle name="style1540898338238" xfId="3771" xr:uid="{00000000-0005-0000-0000-0000C10E0000}"/>
    <cellStyle name="style1540898338258" xfId="3772" xr:uid="{00000000-0005-0000-0000-0000C20E0000}"/>
    <cellStyle name="style1540898338278" xfId="3773" xr:uid="{00000000-0005-0000-0000-0000C30E0000}"/>
    <cellStyle name="style1540898338298" xfId="3774" xr:uid="{00000000-0005-0000-0000-0000C40E0000}"/>
    <cellStyle name="style1540898338348" xfId="3775" xr:uid="{00000000-0005-0000-0000-0000C50E0000}"/>
    <cellStyle name="style1540898338369" xfId="3776" xr:uid="{00000000-0005-0000-0000-0000C60E0000}"/>
    <cellStyle name="style1540898338395" xfId="3777" xr:uid="{00000000-0005-0000-0000-0000C70E0000}"/>
    <cellStyle name="style1540898338415" xfId="3778" xr:uid="{00000000-0005-0000-0000-0000C80E0000}"/>
    <cellStyle name="style1540898338435" xfId="3779" xr:uid="{00000000-0005-0000-0000-0000C90E0000}"/>
    <cellStyle name="style1540898338447" xfId="3780" xr:uid="{00000000-0005-0000-0000-0000CA0E0000}"/>
    <cellStyle name="style1540898338647" xfId="3781" xr:uid="{00000000-0005-0000-0000-0000CB0E0000}"/>
    <cellStyle name="style1540898338687" xfId="3782" xr:uid="{00000000-0005-0000-0000-0000CC0E0000}"/>
    <cellStyle name="style1540898338717" xfId="3783" xr:uid="{00000000-0005-0000-0000-0000CD0E0000}"/>
    <cellStyle name="style1540898338737" xfId="3784" xr:uid="{00000000-0005-0000-0000-0000CE0E0000}"/>
    <cellStyle name="style1540898338757" xfId="3785" xr:uid="{00000000-0005-0000-0000-0000CF0E0000}"/>
    <cellStyle name="style1540898338777" xfId="3786" xr:uid="{00000000-0005-0000-0000-0000D00E0000}"/>
    <cellStyle name="style1540898338797" xfId="3787" xr:uid="{00000000-0005-0000-0000-0000D10E0000}"/>
    <cellStyle name="style1540898338904" xfId="3788" xr:uid="{00000000-0005-0000-0000-0000D20E0000}"/>
    <cellStyle name="style1540988552137" xfId="3789" xr:uid="{00000000-0005-0000-0000-0000D30E0000}"/>
    <cellStyle name="style1540988552219" xfId="3790" xr:uid="{00000000-0005-0000-0000-0000D40E0000}"/>
    <cellStyle name="style1540988552252" xfId="3791" xr:uid="{00000000-0005-0000-0000-0000D50E0000}"/>
    <cellStyle name="style1540988552284" xfId="3792" xr:uid="{00000000-0005-0000-0000-0000D60E0000}"/>
    <cellStyle name="style1540988552334" xfId="3793" xr:uid="{00000000-0005-0000-0000-0000D70E0000}"/>
    <cellStyle name="style1540988552374" xfId="3794" xr:uid="{00000000-0005-0000-0000-0000D80E0000}"/>
    <cellStyle name="style1540988552419" xfId="3795" xr:uid="{00000000-0005-0000-0000-0000D90E0000}"/>
    <cellStyle name="style1540988552447" xfId="3796" xr:uid="{00000000-0005-0000-0000-0000DA0E0000}"/>
    <cellStyle name="style1540988552479" xfId="3797" xr:uid="{00000000-0005-0000-0000-0000DB0E0000}"/>
    <cellStyle name="style1540988552509" xfId="3798" xr:uid="{00000000-0005-0000-0000-0000DC0E0000}"/>
    <cellStyle name="style1540988552558" xfId="3799" xr:uid="{00000000-0005-0000-0000-0000DD0E0000}"/>
    <cellStyle name="style1540988552584" xfId="3800" xr:uid="{00000000-0005-0000-0000-0000DE0E0000}"/>
    <cellStyle name="style1540988552611" xfId="3801" xr:uid="{00000000-0005-0000-0000-0000DF0E0000}"/>
    <cellStyle name="style1540988552634" xfId="3802" xr:uid="{00000000-0005-0000-0000-0000E00E0000}"/>
    <cellStyle name="style1540988552660" xfId="3803" xr:uid="{00000000-0005-0000-0000-0000E10E0000}"/>
    <cellStyle name="style1540988552680" xfId="3804" xr:uid="{00000000-0005-0000-0000-0000E20E0000}"/>
    <cellStyle name="style1540988552705" xfId="3805" xr:uid="{00000000-0005-0000-0000-0000E30E0000}"/>
    <cellStyle name="style1540988552732" xfId="3806" xr:uid="{00000000-0005-0000-0000-0000E40E0000}"/>
    <cellStyle name="style1540988552758" xfId="3807" xr:uid="{00000000-0005-0000-0000-0000E50E0000}"/>
    <cellStyle name="style1540988552778" xfId="3808" xr:uid="{00000000-0005-0000-0000-0000E60E0000}"/>
    <cellStyle name="style1540988552800" xfId="3809" xr:uid="{00000000-0005-0000-0000-0000E70E0000}"/>
    <cellStyle name="style1540988552822" xfId="3810" xr:uid="{00000000-0005-0000-0000-0000E80E0000}"/>
    <cellStyle name="style1540988552842" xfId="3811" xr:uid="{00000000-0005-0000-0000-0000E90E0000}"/>
    <cellStyle name="style1540988552888" xfId="3812" xr:uid="{00000000-0005-0000-0000-0000EA0E0000}"/>
    <cellStyle name="style1540988552951" xfId="3813" xr:uid="{00000000-0005-0000-0000-0000EB0E0000}"/>
    <cellStyle name="style1540988552978" xfId="3814" xr:uid="{00000000-0005-0000-0000-0000EC0E0000}"/>
    <cellStyle name="style1540988553005" xfId="3815" xr:uid="{00000000-0005-0000-0000-0000ED0E0000}"/>
    <cellStyle name="style1540988553031" xfId="3816" xr:uid="{00000000-0005-0000-0000-0000EE0E0000}"/>
    <cellStyle name="style1540988553057" xfId="3817" xr:uid="{00000000-0005-0000-0000-0000EF0E0000}"/>
    <cellStyle name="style1540988553083" xfId="3818" xr:uid="{00000000-0005-0000-0000-0000F00E0000}"/>
    <cellStyle name="style1540988553127" xfId="3819" xr:uid="{00000000-0005-0000-0000-0000F10E0000}"/>
    <cellStyle name="style1540988553152" xfId="3820" xr:uid="{00000000-0005-0000-0000-0000F20E0000}"/>
    <cellStyle name="style1540988553177" xfId="3821" xr:uid="{00000000-0005-0000-0000-0000F30E0000}"/>
    <cellStyle name="style1540988553205" xfId="3822" xr:uid="{00000000-0005-0000-0000-0000F40E0000}"/>
    <cellStyle name="style1540988553227" xfId="3823" xr:uid="{00000000-0005-0000-0000-0000F50E0000}"/>
    <cellStyle name="style1540988553314" xfId="3824" xr:uid="{00000000-0005-0000-0000-0000F60E0000}"/>
    <cellStyle name="style1540988553707" xfId="3825" xr:uid="{00000000-0005-0000-0000-0000F70E0000}"/>
    <cellStyle name="style1540988553743" xfId="3826" xr:uid="{00000000-0005-0000-0000-0000F80E0000}"/>
    <cellStyle name="style1540988553774" xfId="3827" xr:uid="{00000000-0005-0000-0000-0000F90E0000}"/>
    <cellStyle name="style1540988553798" xfId="3828" xr:uid="{00000000-0005-0000-0000-0000FA0E0000}"/>
    <cellStyle name="style1540988553822" xfId="3829" xr:uid="{00000000-0005-0000-0000-0000FB0E0000}"/>
    <cellStyle name="style1540988553871" xfId="3830" xr:uid="{00000000-0005-0000-0000-0000FC0E0000}"/>
    <cellStyle name="style1540988553891" xfId="3831" xr:uid="{00000000-0005-0000-0000-0000FD0E0000}"/>
    <cellStyle name="style1540988554047" xfId="3832" xr:uid="{00000000-0005-0000-0000-0000FE0E0000}"/>
    <cellStyle name="style1542285249354" xfId="3833" xr:uid="{00000000-0005-0000-0000-0000FF0E0000}"/>
    <cellStyle name="style1542285249409" xfId="3834" xr:uid="{00000000-0005-0000-0000-0000000F0000}"/>
    <cellStyle name="style1542285249467" xfId="3835" xr:uid="{00000000-0005-0000-0000-0000010F0000}"/>
    <cellStyle name="style1542285249495" xfId="3836" xr:uid="{00000000-0005-0000-0000-0000020F0000}"/>
    <cellStyle name="style1542285249522" xfId="3837" xr:uid="{00000000-0005-0000-0000-0000030F0000}"/>
    <cellStyle name="style1542285249555" xfId="3838" xr:uid="{00000000-0005-0000-0000-0000040F0000}"/>
    <cellStyle name="style1542285249590" xfId="3839" xr:uid="{00000000-0005-0000-0000-0000050F0000}"/>
    <cellStyle name="style1542285249639" xfId="3840" xr:uid="{00000000-0005-0000-0000-0000060F0000}"/>
    <cellStyle name="style1542285249665" xfId="3841" xr:uid="{00000000-0005-0000-0000-0000070F0000}"/>
    <cellStyle name="style1542285249692" xfId="3842" xr:uid="{00000000-0005-0000-0000-0000080F0000}"/>
    <cellStyle name="style1542285249716" xfId="3843" xr:uid="{00000000-0005-0000-0000-0000090F0000}"/>
    <cellStyle name="style1542285249741" xfId="3844" xr:uid="{00000000-0005-0000-0000-00000A0F0000}"/>
    <cellStyle name="style1542285249767" xfId="3845" xr:uid="{00000000-0005-0000-0000-00000B0F0000}"/>
    <cellStyle name="style1542285249790" xfId="3846" xr:uid="{00000000-0005-0000-0000-00000C0F0000}"/>
    <cellStyle name="style1542285249815" xfId="3847" xr:uid="{00000000-0005-0000-0000-00000D0F0000}"/>
    <cellStyle name="style1542285249835" xfId="3848" xr:uid="{00000000-0005-0000-0000-00000E0F0000}"/>
    <cellStyle name="style1542285249859" xfId="3849" xr:uid="{00000000-0005-0000-0000-00000F0F0000}"/>
    <cellStyle name="style1542285249908" xfId="3850" xr:uid="{00000000-0005-0000-0000-0000100F0000}"/>
    <cellStyle name="style1542285249932" xfId="3851" xr:uid="{00000000-0005-0000-0000-0000110F0000}"/>
    <cellStyle name="style1542285249951" xfId="3852" xr:uid="{00000000-0005-0000-0000-0000120F0000}"/>
    <cellStyle name="style1542285249971" xfId="3853" xr:uid="{00000000-0005-0000-0000-0000130F0000}"/>
    <cellStyle name="style1542285249991" xfId="3854" xr:uid="{00000000-0005-0000-0000-0000140F0000}"/>
    <cellStyle name="style1542285250010" xfId="3855" xr:uid="{00000000-0005-0000-0000-0000150F0000}"/>
    <cellStyle name="style1542285250032" xfId="3856" xr:uid="{00000000-0005-0000-0000-0000160F0000}"/>
    <cellStyle name="style1542285250052" xfId="3857" xr:uid="{00000000-0005-0000-0000-0000170F0000}"/>
    <cellStyle name="style1542285250076" xfId="3858" xr:uid="{00000000-0005-0000-0000-0000180F0000}"/>
    <cellStyle name="style1542285250101" xfId="3859" xr:uid="{00000000-0005-0000-0000-0000190F0000}"/>
    <cellStyle name="style1542285250145" xfId="3860" xr:uid="{00000000-0005-0000-0000-00001A0F0000}"/>
    <cellStyle name="style1542285250167" xfId="3861" xr:uid="{00000000-0005-0000-0000-00001B0F0000}"/>
    <cellStyle name="style1542285250191" xfId="3862" xr:uid="{00000000-0005-0000-0000-00001C0F0000}"/>
    <cellStyle name="style1542285250229" xfId="3863" xr:uid="{00000000-0005-0000-0000-00001D0F0000}"/>
    <cellStyle name="style1542285250252" xfId="3864" xr:uid="{00000000-0005-0000-0000-00001E0F0000}"/>
    <cellStyle name="style1542285250275" xfId="3865" xr:uid="{00000000-0005-0000-0000-00001F0F0000}"/>
    <cellStyle name="style1542285250301" xfId="3866" xr:uid="{00000000-0005-0000-0000-0000200F0000}"/>
    <cellStyle name="style1542285250323" xfId="3867" xr:uid="{00000000-0005-0000-0000-0000210F0000}"/>
    <cellStyle name="style1542285250341" xfId="3868" xr:uid="{00000000-0005-0000-0000-0000220F0000}"/>
    <cellStyle name="style1542285250386" xfId="3869" xr:uid="{00000000-0005-0000-0000-0000230F0000}"/>
    <cellStyle name="style1542285250408" xfId="3870" xr:uid="{00000000-0005-0000-0000-0000240F0000}"/>
    <cellStyle name="style1542285250426" xfId="3871" xr:uid="{00000000-0005-0000-0000-0000250F0000}"/>
    <cellStyle name="style1542285250444" xfId="3872" xr:uid="{00000000-0005-0000-0000-0000260F0000}"/>
    <cellStyle name="style1542285250463" xfId="3873" xr:uid="{00000000-0005-0000-0000-0000270F0000}"/>
    <cellStyle name="style1542285250480" xfId="3874" xr:uid="{00000000-0005-0000-0000-0000280F0000}"/>
    <cellStyle name="style1542285250498" xfId="3875" xr:uid="{00000000-0005-0000-0000-0000290F0000}"/>
    <cellStyle name="style1542285250517" xfId="3876" xr:uid="{00000000-0005-0000-0000-00002A0F0000}"/>
    <cellStyle name="style1542285250534" xfId="3877" xr:uid="{00000000-0005-0000-0000-00002B0F0000}"/>
    <cellStyle name="style1542285250553" xfId="3878" xr:uid="{00000000-0005-0000-0000-00002C0F0000}"/>
    <cellStyle name="style1542285250574" xfId="3879" xr:uid="{00000000-0005-0000-0000-00002D0F0000}"/>
    <cellStyle name="style1542285250612" xfId="3880" xr:uid="{00000000-0005-0000-0000-00002E0F0000}"/>
    <cellStyle name="style1542285250649" xfId="3881" xr:uid="{00000000-0005-0000-0000-00002F0F0000}"/>
    <cellStyle name="style1542285251011" xfId="3882" xr:uid="{00000000-0005-0000-0000-0000300F0000}"/>
    <cellStyle name="style1542285251029" xfId="3883" xr:uid="{00000000-0005-0000-0000-0000310F0000}"/>
    <cellStyle name="style1542285251047" xfId="3884" xr:uid="{00000000-0005-0000-0000-0000320F0000}"/>
    <cellStyle name="style1542285251074" xfId="3885" xr:uid="{00000000-0005-0000-0000-0000330F0000}"/>
    <cellStyle name="style1542285251097" xfId="3886" xr:uid="{00000000-0005-0000-0000-0000340F0000}"/>
    <cellStyle name="style1542285251119" xfId="3887" xr:uid="{00000000-0005-0000-0000-0000350F0000}"/>
    <cellStyle name="style1542285251143" xfId="3888" xr:uid="{00000000-0005-0000-0000-0000360F0000}"/>
    <cellStyle name="style1542285251160" xfId="3889" xr:uid="{00000000-0005-0000-0000-0000370F0000}"/>
    <cellStyle name="style1542285251311" xfId="3890" xr:uid="{00000000-0005-0000-0000-0000380F0000}"/>
    <cellStyle name="style1542285966710" xfId="3891" xr:uid="{00000000-0005-0000-0000-0000390F0000}"/>
    <cellStyle name="style1542285966737" xfId="3892" xr:uid="{00000000-0005-0000-0000-00003A0F0000}"/>
    <cellStyle name="style1542285966759" xfId="3893" xr:uid="{00000000-0005-0000-0000-00003B0F0000}"/>
    <cellStyle name="style1542285966783" xfId="3894" xr:uid="{00000000-0005-0000-0000-00003C0F0000}"/>
    <cellStyle name="style1542285966807" xfId="3895" xr:uid="{00000000-0005-0000-0000-00003D0F0000}"/>
    <cellStyle name="style1542285966829" xfId="3896" xr:uid="{00000000-0005-0000-0000-00003E0F0000}"/>
    <cellStyle name="style1542285966853" xfId="3897" xr:uid="{00000000-0005-0000-0000-00003F0F0000}"/>
    <cellStyle name="style1542285966876" xfId="3898" xr:uid="{00000000-0005-0000-0000-0000400F0000}"/>
    <cellStyle name="style1542285966899" xfId="3899" xr:uid="{00000000-0005-0000-0000-0000410F0000}"/>
    <cellStyle name="style1542285966923" xfId="3900" xr:uid="{00000000-0005-0000-0000-0000420F0000}"/>
    <cellStyle name="style1542285966947" xfId="3901" xr:uid="{00000000-0005-0000-0000-0000430F0000}"/>
    <cellStyle name="style1542285966969" xfId="3902" xr:uid="{00000000-0005-0000-0000-0000440F0000}"/>
    <cellStyle name="style1542285966992" xfId="3903" xr:uid="{00000000-0005-0000-0000-0000450F0000}"/>
    <cellStyle name="style1542285967011" xfId="3904" xr:uid="{00000000-0005-0000-0000-0000460F0000}"/>
    <cellStyle name="style1542285967035" xfId="3905" xr:uid="{00000000-0005-0000-0000-0000470F0000}"/>
    <cellStyle name="style1542285967053" xfId="3906" xr:uid="{00000000-0005-0000-0000-0000480F0000}"/>
    <cellStyle name="style1542285967076" xfId="3907" xr:uid="{00000000-0005-0000-0000-0000490F0000}"/>
    <cellStyle name="style1542285967099" xfId="3908" xr:uid="{00000000-0005-0000-0000-00004A0F0000}"/>
    <cellStyle name="style1542285967123" xfId="3909" xr:uid="{00000000-0005-0000-0000-00004B0F0000}"/>
    <cellStyle name="style1542285967142" xfId="3910" xr:uid="{00000000-0005-0000-0000-00004C0F0000}"/>
    <cellStyle name="style1542285967162" xfId="3911" xr:uid="{00000000-0005-0000-0000-00004D0F0000}"/>
    <cellStyle name="style1542285967182" xfId="3912" xr:uid="{00000000-0005-0000-0000-00004E0F0000}"/>
    <cellStyle name="style1542285967201" xfId="3913" xr:uid="{00000000-0005-0000-0000-00004F0F0000}"/>
    <cellStyle name="style1542285967220" xfId="3914" xr:uid="{00000000-0005-0000-0000-0000500F0000}"/>
    <cellStyle name="style1542285967264" xfId="3915" xr:uid="{00000000-0005-0000-0000-0000510F0000}"/>
    <cellStyle name="style1542285967288" xfId="3916" xr:uid="{00000000-0005-0000-0000-0000520F0000}"/>
    <cellStyle name="style1542285967311" xfId="3917" xr:uid="{00000000-0005-0000-0000-0000530F0000}"/>
    <cellStyle name="style1542285967336" xfId="3918" xr:uid="{00000000-0005-0000-0000-0000540F0000}"/>
    <cellStyle name="style1542285967359" xfId="3919" xr:uid="{00000000-0005-0000-0000-0000550F0000}"/>
    <cellStyle name="style1542285967383" xfId="3920" xr:uid="{00000000-0005-0000-0000-0000560F0000}"/>
    <cellStyle name="style1542285967410" xfId="3921" xr:uid="{00000000-0005-0000-0000-0000570F0000}"/>
    <cellStyle name="style1542285967434" xfId="3922" xr:uid="{00000000-0005-0000-0000-0000580F0000}"/>
    <cellStyle name="style1542285967458" xfId="3923" xr:uid="{00000000-0005-0000-0000-0000590F0000}"/>
    <cellStyle name="style1542285967492" xfId="3924" xr:uid="{00000000-0005-0000-0000-00005A0F0000}"/>
    <cellStyle name="style1542285967515" xfId="3925" xr:uid="{00000000-0005-0000-0000-00005B0F0000}"/>
    <cellStyle name="style1542285967534" xfId="3926" xr:uid="{00000000-0005-0000-0000-00005C0F0000}"/>
    <cellStyle name="style1542285967558" xfId="3927" xr:uid="{00000000-0005-0000-0000-00005D0F0000}"/>
    <cellStyle name="style1542285967581" xfId="3928" xr:uid="{00000000-0005-0000-0000-00005E0F0000}"/>
    <cellStyle name="style1542285967619" xfId="3929" xr:uid="{00000000-0005-0000-0000-00005F0F0000}"/>
    <cellStyle name="style1542285967644" xfId="3930" xr:uid="{00000000-0005-0000-0000-0000600F0000}"/>
    <cellStyle name="style1542285967674" xfId="3931" xr:uid="{00000000-0005-0000-0000-0000610F0000}"/>
    <cellStyle name="style1542285967704" xfId="3932" xr:uid="{00000000-0005-0000-0000-0000620F0000}"/>
    <cellStyle name="style1542285967723" xfId="3933" xr:uid="{00000000-0005-0000-0000-0000630F0000}"/>
    <cellStyle name="style1542285967744" xfId="3934" xr:uid="{00000000-0005-0000-0000-0000640F0000}"/>
    <cellStyle name="style1542285967765" xfId="3935" xr:uid="{00000000-0005-0000-0000-0000650F0000}"/>
    <cellStyle name="style1542285967784" xfId="3936" xr:uid="{00000000-0005-0000-0000-0000660F0000}"/>
    <cellStyle name="style1542285967805" xfId="3937" xr:uid="{00000000-0005-0000-0000-0000670F0000}"/>
    <cellStyle name="style1542285967825" xfId="3938" xr:uid="{00000000-0005-0000-0000-0000680F0000}"/>
    <cellStyle name="style1542285967880" xfId="3939" xr:uid="{00000000-0005-0000-0000-0000690F0000}"/>
    <cellStyle name="style1542285968131" xfId="3940" xr:uid="{00000000-0005-0000-0000-00006A0F0000}"/>
    <cellStyle name="style1542285968151" xfId="3941" xr:uid="{00000000-0005-0000-0000-00006B0F0000}"/>
    <cellStyle name="style1542285968170" xfId="3942" xr:uid="{00000000-0005-0000-0000-00006C0F0000}"/>
    <cellStyle name="style1542285968199" xfId="3943" xr:uid="{00000000-0005-0000-0000-00006D0F0000}"/>
    <cellStyle name="style1542285968224" xfId="3944" xr:uid="{00000000-0005-0000-0000-00006E0F0000}"/>
    <cellStyle name="style1542285968251" xfId="3945" xr:uid="{00000000-0005-0000-0000-00006F0F0000}"/>
    <cellStyle name="style1542285968276" xfId="3946" xr:uid="{00000000-0005-0000-0000-0000700F0000}"/>
    <cellStyle name="style1542285968294" xfId="3947" xr:uid="{00000000-0005-0000-0000-0000710F0000}"/>
    <cellStyle name="style1542285968451" xfId="3948" xr:uid="{00000000-0005-0000-0000-0000720F0000}"/>
    <cellStyle name="style1542357764650" xfId="3949" xr:uid="{00000000-0005-0000-0000-0000730F0000}"/>
    <cellStyle name="style1542357764758" xfId="3950" xr:uid="{00000000-0005-0000-0000-0000740F0000}"/>
    <cellStyle name="style1542357764790" xfId="3951" xr:uid="{00000000-0005-0000-0000-0000750F0000}"/>
    <cellStyle name="style1542357764821" xfId="3952" xr:uid="{00000000-0005-0000-0000-0000760F0000}"/>
    <cellStyle name="style1542357764852" xfId="3953" xr:uid="{00000000-0005-0000-0000-0000770F0000}"/>
    <cellStyle name="style1542357764881" xfId="3954" xr:uid="{00000000-0005-0000-0000-0000780F0000}"/>
    <cellStyle name="style1542357764936" xfId="3955" xr:uid="{00000000-0005-0000-0000-0000790F0000}"/>
    <cellStyle name="style1542357764965" xfId="3956" xr:uid="{00000000-0005-0000-0000-00007A0F0000}"/>
    <cellStyle name="style1542357764994" xfId="3957" xr:uid="{00000000-0005-0000-0000-00007B0F0000}"/>
    <cellStyle name="style1542357765025" xfId="3958" xr:uid="{00000000-0005-0000-0000-00007C0F0000}"/>
    <cellStyle name="style1542357765053" xfId="3959" xr:uid="{00000000-0005-0000-0000-00007D0F0000}"/>
    <cellStyle name="style1542357765080" xfId="3960" xr:uid="{00000000-0005-0000-0000-00007E0F0000}"/>
    <cellStyle name="style1542357765117" xfId="3961" xr:uid="{00000000-0005-0000-0000-00007F0F0000}"/>
    <cellStyle name="style1542357765153" xfId="3962" xr:uid="{00000000-0005-0000-0000-0000800F0000}"/>
    <cellStyle name="style1542357765188" xfId="3963" xr:uid="{00000000-0005-0000-0000-0000810F0000}"/>
    <cellStyle name="style1542357765234" xfId="3964" xr:uid="{00000000-0005-0000-0000-0000820F0000}"/>
    <cellStyle name="style1542357765261" xfId="3965" xr:uid="{00000000-0005-0000-0000-0000830F0000}"/>
    <cellStyle name="style1542357765289" xfId="3966" xr:uid="{00000000-0005-0000-0000-0000840F0000}"/>
    <cellStyle name="style1542357765315" xfId="3967" xr:uid="{00000000-0005-0000-0000-0000850F0000}"/>
    <cellStyle name="style1542357765336" xfId="3968" xr:uid="{00000000-0005-0000-0000-0000860F0000}"/>
    <cellStyle name="style1542357765360" xfId="3969" xr:uid="{00000000-0005-0000-0000-0000870F0000}"/>
    <cellStyle name="style1542357765381" xfId="3970" xr:uid="{00000000-0005-0000-0000-0000880F0000}"/>
    <cellStyle name="style1542357765403" xfId="3971" xr:uid="{00000000-0005-0000-0000-0000890F0000}"/>
    <cellStyle name="style1542357765426" xfId="3972" xr:uid="{00000000-0005-0000-0000-00008A0F0000}"/>
    <cellStyle name="style1542357765466" xfId="3973" xr:uid="{00000000-0005-0000-0000-00008B0F0000}"/>
    <cellStyle name="style1542357765493" xfId="3974" xr:uid="{00000000-0005-0000-0000-00008C0F0000}"/>
    <cellStyle name="style1542357765521" xfId="3975" xr:uid="{00000000-0005-0000-0000-00008D0F0000}"/>
    <cellStyle name="style1542357765547" xfId="3976" xr:uid="{00000000-0005-0000-0000-00008E0F0000}"/>
    <cellStyle name="style1542357765575" xfId="3977" xr:uid="{00000000-0005-0000-0000-00008F0F0000}"/>
    <cellStyle name="style1542357765601" xfId="3978" xr:uid="{00000000-0005-0000-0000-0000900F0000}"/>
    <cellStyle name="style1542357765643" xfId="3979" xr:uid="{00000000-0005-0000-0000-0000910F0000}"/>
    <cellStyle name="style1542357765670" xfId="3980" xr:uid="{00000000-0005-0000-0000-0000920F0000}"/>
    <cellStyle name="style1542357765697" xfId="3981" xr:uid="{00000000-0005-0000-0000-0000930F0000}"/>
    <cellStyle name="style1542357765726" xfId="3982" xr:uid="{00000000-0005-0000-0000-0000940F0000}"/>
    <cellStyle name="style1542357765752" xfId="3983" xr:uid="{00000000-0005-0000-0000-0000950F0000}"/>
    <cellStyle name="style1542357765772" xfId="3984" xr:uid="{00000000-0005-0000-0000-0000960F0000}"/>
    <cellStyle name="style1542357765799" xfId="3985" xr:uid="{00000000-0005-0000-0000-0000970F0000}"/>
    <cellStyle name="style1542357765823" xfId="3986" xr:uid="{00000000-0005-0000-0000-0000980F0000}"/>
    <cellStyle name="style1542357765843" xfId="3987" xr:uid="{00000000-0005-0000-0000-0000990F0000}"/>
    <cellStyle name="style1542357765865" xfId="3988" xr:uid="{00000000-0005-0000-0000-00009A0F0000}"/>
    <cellStyle name="style1542357765885" xfId="3989" xr:uid="{00000000-0005-0000-0000-00009B0F0000}"/>
    <cellStyle name="style1542357765905" xfId="3990" xr:uid="{00000000-0005-0000-0000-00009C0F0000}"/>
    <cellStyle name="style1542357765926" xfId="3991" xr:uid="{00000000-0005-0000-0000-00009D0F0000}"/>
    <cellStyle name="style1542357765947" xfId="3992" xr:uid="{00000000-0005-0000-0000-00009E0F0000}"/>
    <cellStyle name="style1542357765969" xfId="3993" xr:uid="{00000000-0005-0000-0000-00009F0F0000}"/>
    <cellStyle name="style1542357765988" xfId="3994" xr:uid="{00000000-0005-0000-0000-0000A00F0000}"/>
    <cellStyle name="style1542357766012" xfId="3995" xr:uid="{00000000-0005-0000-0000-0000A10F0000}"/>
    <cellStyle name="style1542357766032" xfId="3996" xr:uid="{00000000-0005-0000-0000-0000A20F0000}"/>
    <cellStyle name="style1542357766076" xfId="3997" xr:uid="{00000000-0005-0000-0000-0000A30F0000}"/>
    <cellStyle name="style1542357766377" xfId="3998" xr:uid="{00000000-0005-0000-0000-0000A40F0000}"/>
    <cellStyle name="style1542357766396" xfId="3999" xr:uid="{00000000-0005-0000-0000-0000A50F0000}"/>
    <cellStyle name="style1542357766416" xfId="4000" xr:uid="{00000000-0005-0000-0000-0000A60F0000}"/>
    <cellStyle name="style1542357766443" xfId="4001" xr:uid="{00000000-0005-0000-0000-0000A70F0000}"/>
    <cellStyle name="style1542357766468" xfId="4002" xr:uid="{00000000-0005-0000-0000-0000A80F0000}"/>
    <cellStyle name="style1542357766582" xfId="4003" xr:uid="{00000000-0005-0000-0000-0000A90F0000}"/>
    <cellStyle name="style1542357767147" xfId="4004" xr:uid="{00000000-0005-0000-0000-0000AA0F0000}"/>
    <cellStyle name="style1542357767199" xfId="4005" xr:uid="{00000000-0005-0000-0000-0000AB0F0000}"/>
    <cellStyle name="style1542357767328" xfId="4006" xr:uid="{00000000-0005-0000-0000-0000AC0F0000}"/>
    <cellStyle name="style1581609439792" xfId="4007" xr:uid="{00000000-0005-0000-0000-0000AD0F0000}"/>
    <cellStyle name="style1581609439815" xfId="4008" xr:uid="{00000000-0005-0000-0000-0000AE0F0000}"/>
    <cellStyle name="style1581609439834" xfId="4009" xr:uid="{00000000-0005-0000-0000-0000AF0F0000}"/>
    <cellStyle name="style1581609439854" xfId="4010" xr:uid="{00000000-0005-0000-0000-0000B00F0000}"/>
    <cellStyle name="style1581609439873" xfId="4011" xr:uid="{00000000-0005-0000-0000-0000B10F0000}"/>
    <cellStyle name="style1581609439892" xfId="4012" xr:uid="{00000000-0005-0000-0000-0000B20F0000}"/>
    <cellStyle name="style1581609439908" xfId="4013" xr:uid="{00000000-0005-0000-0000-0000B30F0000}"/>
    <cellStyle name="style1581609439927" xfId="4014" xr:uid="{00000000-0005-0000-0000-0000B40F0000}"/>
    <cellStyle name="style1581609439942" xfId="4015" xr:uid="{00000000-0005-0000-0000-0000B50F0000}"/>
    <cellStyle name="style1581609439962" xfId="4016" xr:uid="{00000000-0005-0000-0000-0000B60F0000}"/>
    <cellStyle name="style1581609439981" xfId="4017" xr:uid="{00000000-0005-0000-0000-0000B70F0000}"/>
    <cellStyle name="style1581609440000" xfId="4018" xr:uid="{00000000-0005-0000-0000-0000B80F0000}"/>
    <cellStyle name="style1581609440019" xfId="4019" xr:uid="{00000000-0005-0000-0000-0000B90F0000}"/>
    <cellStyle name="style1581609440039" xfId="4020" xr:uid="{00000000-0005-0000-0000-0000BA0F0000}"/>
    <cellStyle name="style1581609440058" xfId="4021" xr:uid="{00000000-0005-0000-0000-0000BB0F0000}"/>
    <cellStyle name="style1581609440077" xfId="4022" xr:uid="{00000000-0005-0000-0000-0000BC0F0000}"/>
    <cellStyle name="style1581609440097" xfId="4023" xr:uid="{00000000-0005-0000-0000-0000BD0F0000}"/>
    <cellStyle name="style1581609440116" xfId="4024" xr:uid="{00000000-0005-0000-0000-0000BE0F0000}"/>
    <cellStyle name="style1581609440137" xfId="4025" xr:uid="{00000000-0005-0000-0000-0000BF0F0000}"/>
    <cellStyle name="style1581609440152" xfId="4026" xr:uid="{00000000-0005-0000-0000-0000C00F0000}"/>
    <cellStyle name="style1581609440172" xfId="4027" xr:uid="{00000000-0005-0000-0000-0000C10F0000}"/>
    <cellStyle name="style1581609440191" xfId="4028" xr:uid="{00000000-0005-0000-0000-0000C20F0000}"/>
    <cellStyle name="style1581609440215" xfId="4029" xr:uid="{00000000-0005-0000-0000-0000C30F0000}"/>
    <cellStyle name="style1581609440241" xfId="4030" xr:uid="{00000000-0005-0000-0000-0000C40F0000}"/>
    <cellStyle name="style1581609440257" xfId="4031" xr:uid="{00000000-0005-0000-0000-0000C50F0000}"/>
    <cellStyle name="style1581609440273" xfId="4032" xr:uid="{00000000-0005-0000-0000-0000C60F0000}"/>
    <cellStyle name="style1581609440289" xfId="4033" xr:uid="{00000000-0005-0000-0000-0000C70F0000}"/>
    <cellStyle name="style1581609440309" xfId="4034" xr:uid="{00000000-0005-0000-0000-0000C80F0000}"/>
    <cellStyle name="style1581609440330" xfId="4035" xr:uid="{00000000-0005-0000-0000-0000C90F0000}"/>
    <cellStyle name="style1581609440351" xfId="4036" xr:uid="{00000000-0005-0000-0000-0000CA0F0000}"/>
    <cellStyle name="style1581609440371" xfId="4037" xr:uid="{00000000-0005-0000-0000-0000CB0F0000}"/>
    <cellStyle name="style1581609440391" xfId="4038" xr:uid="{00000000-0005-0000-0000-0000CC0F0000}"/>
    <cellStyle name="style1581609440413" xfId="4039" xr:uid="{00000000-0005-0000-0000-0000CD0F0000}"/>
    <cellStyle name="style1581609440434" xfId="4040" xr:uid="{00000000-0005-0000-0000-0000CE0F0000}"/>
    <cellStyle name="style1581609440455" xfId="4041" xr:uid="{00000000-0005-0000-0000-0000CF0F0000}"/>
    <cellStyle name="style1581609440477" xfId="4042" xr:uid="{00000000-0005-0000-0000-0000D00F0000}"/>
    <cellStyle name="style1581609440493" xfId="4043" xr:uid="{00000000-0005-0000-0000-0000D10F0000}"/>
    <cellStyle name="style1581609440510" xfId="4044" xr:uid="{00000000-0005-0000-0000-0000D20F0000}"/>
    <cellStyle name="style1581609440531" xfId="4045" xr:uid="{00000000-0005-0000-0000-0000D30F0000}"/>
    <cellStyle name="style1581609440546" xfId="4046" xr:uid="{00000000-0005-0000-0000-0000D40F0000}"/>
    <cellStyle name="style1581609440566" xfId="4047" xr:uid="{00000000-0005-0000-0000-0000D50F0000}"/>
    <cellStyle name="style1581609440583" xfId="4048" xr:uid="{00000000-0005-0000-0000-0000D60F0000}"/>
    <cellStyle name="style1581609440608" xfId="4049" xr:uid="{00000000-0005-0000-0000-0000D70F0000}"/>
    <cellStyle name="style1581609440629" xfId="4050" xr:uid="{00000000-0005-0000-0000-0000D80F0000}"/>
    <cellStyle name="style1581609440644" xfId="4051" xr:uid="{00000000-0005-0000-0000-0000D90F0000}"/>
    <cellStyle name="style1581609440660" xfId="4052" xr:uid="{00000000-0005-0000-0000-0000DA0F0000}"/>
    <cellStyle name="style1581609440676" xfId="4053" xr:uid="{00000000-0005-0000-0000-0000DB0F0000}"/>
    <cellStyle name="style1581609440692" xfId="4054" xr:uid="{00000000-0005-0000-0000-0000DC0F0000}"/>
    <cellStyle name="style1581609440707" xfId="4055" xr:uid="{00000000-0005-0000-0000-0000DD0F0000}"/>
    <cellStyle name="style1581609440727" xfId="4056" xr:uid="{00000000-0005-0000-0000-0000DE0F0000}"/>
    <cellStyle name="style1581609440746" xfId="4057" xr:uid="{00000000-0005-0000-0000-0000DF0F0000}"/>
    <cellStyle name="style1581609440768" xfId="4058" xr:uid="{00000000-0005-0000-0000-0000E00F0000}"/>
    <cellStyle name="style1581609440783" xfId="4059" xr:uid="{00000000-0005-0000-0000-0000E10F0000}"/>
    <cellStyle name="style1581609440798" xfId="4060" xr:uid="{00000000-0005-0000-0000-0000E20F0000}"/>
    <cellStyle name="style1581609440814" xfId="4061" xr:uid="{00000000-0005-0000-0000-0000E30F0000}"/>
    <cellStyle name="style1581609440830" xfId="4062" xr:uid="{00000000-0005-0000-0000-0000E40F0000}"/>
    <cellStyle name="style1581609440845" xfId="4063" xr:uid="{00000000-0005-0000-0000-0000E50F0000}"/>
    <cellStyle name="style1581609440860" xfId="4064" xr:uid="{00000000-0005-0000-0000-0000E60F0000}"/>
    <cellStyle name="style1581609440876" xfId="4065" xr:uid="{00000000-0005-0000-0000-0000E70F0000}"/>
    <cellStyle name="style1581609440894" xfId="4066" xr:uid="{00000000-0005-0000-0000-0000E80F0000}"/>
    <cellStyle name="style1581609440910" xfId="4067" xr:uid="{00000000-0005-0000-0000-0000E90F0000}"/>
    <cellStyle name="style1581609440925" xfId="4068" xr:uid="{00000000-0005-0000-0000-0000EA0F0000}"/>
    <cellStyle name="style1581609440940" xfId="4069" xr:uid="{00000000-0005-0000-0000-0000EB0F0000}"/>
    <cellStyle name="style1581609440956" xfId="4070" xr:uid="{00000000-0005-0000-0000-0000EC0F0000}"/>
    <cellStyle name="style1581609440971" xfId="4071" xr:uid="{00000000-0005-0000-0000-0000ED0F0000}"/>
    <cellStyle name="style1581609441110" xfId="4072" xr:uid="{00000000-0005-0000-0000-0000EE0F0000}"/>
    <cellStyle name="style1581609441126" xfId="4073" xr:uid="{00000000-0005-0000-0000-0000EF0F0000}"/>
    <cellStyle name="style1581609441141" xfId="4074" xr:uid="{00000000-0005-0000-0000-0000F00F0000}"/>
    <cellStyle name="style1581609441160" xfId="4075" xr:uid="{00000000-0005-0000-0000-0000F10F0000}"/>
    <cellStyle name="style1581609441175" xfId="4076" xr:uid="{00000000-0005-0000-0000-0000F20F0000}"/>
    <cellStyle name="style1581609441193" xfId="4077" xr:uid="{00000000-0005-0000-0000-0000F30F0000}"/>
    <cellStyle name="style1581609441221" xfId="4078" xr:uid="{00000000-0005-0000-0000-0000F40F0000}"/>
    <cellStyle name="style1581609441241" xfId="4079" xr:uid="{00000000-0005-0000-0000-0000F50F0000}"/>
    <cellStyle name="style1581609441256" xfId="4080" xr:uid="{00000000-0005-0000-0000-0000F60F0000}"/>
    <cellStyle name="style1581609441277" xfId="4081" xr:uid="{00000000-0005-0000-0000-0000F70F0000}"/>
    <cellStyle name="style1581609441293" xfId="4082" xr:uid="{00000000-0005-0000-0000-0000F80F0000}"/>
    <cellStyle name="style1581609441308" xfId="4083" xr:uid="{00000000-0005-0000-0000-0000F90F0000}"/>
    <cellStyle name="style1581609441324" xfId="4084" xr:uid="{00000000-0005-0000-0000-0000FA0F0000}"/>
    <cellStyle name="style1581610020809" xfId="4085" xr:uid="{00000000-0005-0000-0000-0000FB0F0000}"/>
    <cellStyle name="style1581610020843" xfId="4086" xr:uid="{00000000-0005-0000-0000-0000FC0F0000}"/>
    <cellStyle name="style1581610020869" xfId="4087" xr:uid="{00000000-0005-0000-0000-0000FD0F0000}"/>
    <cellStyle name="style1581610020892" xfId="4088" xr:uid="{00000000-0005-0000-0000-0000FE0F0000}"/>
    <cellStyle name="style1581610020912" xfId="4089" xr:uid="{00000000-0005-0000-0000-0000FF0F0000}"/>
    <cellStyle name="style1581610020931" xfId="4090" xr:uid="{00000000-0005-0000-0000-000000100000}"/>
    <cellStyle name="style1581610020948" xfId="4091" xr:uid="{00000000-0005-0000-0000-000001100000}"/>
    <cellStyle name="style1581610020968" xfId="4092" xr:uid="{00000000-0005-0000-0000-000002100000}"/>
    <cellStyle name="style1581610020984" xfId="4093" xr:uid="{00000000-0005-0000-0000-000003100000}"/>
    <cellStyle name="style1581610021004" xfId="4094" xr:uid="{00000000-0005-0000-0000-000004100000}"/>
    <cellStyle name="style1581610021023" xfId="4095" xr:uid="{00000000-0005-0000-0000-000005100000}"/>
    <cellStyle name="style1581610021043" xfId="4096" xr:uid="{00000000-0005-0000-0000-000006100000}"/>
    <cellStyle name="style1581610021064" xfId="4097" xr:uid="{00000000-0005-0000-0000-000007100000}"/>
    <cellStyle name="style1581610021083" xfId="4098" xr:uid="{00000000-0005-0000-0000-000008100000}"/>
    <cellStyle name="style1581610021105" xfId="4099" xr:uid="{00000000-0005-0000-0000-000009100000}"/>
    <cellStyle name="style1581610021124" xfId="4100" xr:uid="{00000000-0005-0000-0000-00000A100000}"/>
    <cellStyle name="style1581610021145" xfId="4101" xr:uid="{00000000-0005-0000-0000-00000B100000}"/>
    <cellStyle name="style1581610021164" xfId="4102" xr:uid="{00000000-0005-0000-0000-00000C100000}"/>
    <cellStyle name="style1581610021186" xfId="4103" xr:uid="{00000000-0005-0000-0000-00000D100000}"/>
    <cellStyle name="style1581610021202" xfId="4104" xr:uid="{00000000-0005-0000-0000-00000E100000}"/>
    <cellStyle name="style1581610021222" xfId="4105" xr:uid="{00000000-0005-0000-0000-00000F100000}"/>
    <cellStyle name="style1581610021238" xfId="4106" xr:uid="{00000000-0005-0000-0000-000010100000}"/>
    <cellStyle name="style1581610021254" xfId="4107" xr:uid="{00000000-0005-0000-0000-000011100000}"/>
    <cellStyle name="style1581610021274" xfId="4108" xr:uid="{00000000-0005-0000-0000-000012100000}"/>
    <cellStyle name="style1581610021290" xfId="4109" xr:uid="{00000000-0005-0000-0000-000013100000}"/>
    <cellStyle name="style1581610021306" xfId="4110" xr:uid="{00000000-0005-0000-0000-000014100000}"/>
    <cellStyle name="style1581610021321" xfId="4111" xr:uid="{00000000-0005-0000-0000-000015100000}"/>
    <cellStyle name="style1581610021342" xfId="4112" xr:uid="{00000000-0005-0000-0000-000016100000}"/>
    <cellStyle name="style1581610021362" xfId="4113" xr:uid="{00000000-0005-0000-0000-000017100000}"/>
    <cellStyle name="style1581610021385" xfId="4114" xr:uid="{00000000-0005-0000-0000-000018100000}"/>
    <cellStyle name="style1581610021407" xfId="4115" xr:uid="{00000000-0005-0000-0000-000019100000}"/>
    <cellStyle name="style1581610021427" xfId="4116" xr:uid="{00000000-0005-0000-0000-00001A100000}"/>
    <cellStyle name="style1581610021451" xfId="4117" xr:uid="{00000000-0005-0000-0000-00001B100000}"/>
    <cellStyle name="style1581610021471" xfId="4118" xr:uid="{00000000-0005-0000-0000-00001C100000}"/>
    <cellStyle name="style1581610021491" xfId="4119" xr:uid="{00000000-0005-0000-0000-00001D100000}"/>
    <cellStyle name="style1581610021513" xfId="4120" xr:uid="{00000000-0005-0000-0000-00001E100000}"/>
    <cellStyle name="style1581610021529" xfId="4121" xr:uid="{00000000-0005-0000-0000-00001F100000}"/>
    <cellStyle name="style1581610021544" xfId="4122" xr:uid="{00000000-0005-0000-0000-000020100000}"/>
    <cellStyle name="style1581610021564" xfId="4123" xr:uid="{00000000-0005-0000-0000-000021100000}"/>
    <cellStyle name="style1581610021579" xfId="4124" xr:uid="{00000000-0005-0000-0000-000022100000}"/>
    <cellStyle name="style1581610021599" xfId="4125" xr:uid="{00000000-0005-0000-0000-000023100000}"/>
    <cellStyle name="style1581610021616" xfId="4126" xr:uid="{00000000-0005-0000-0000-000024100000}"/>
    <cellStyle name="style1581610021641" xfId="4127" xr:uid="{00000000-0005-0000-0000-000025100000}"/>
    <cellStyle name="style1581610021681" xfId="4128" xr:uid="{00000000-0005-0000-0000-000026100000}"/>
    <cellStyle name="style1581610021718" xfId="4129" xr:uid="{00000000-0005-0000-0000-000027100000}"/>
    <cellStyle name="style1581610021735" xfId="4130" xr:uid="{00000000-0005-0000-0000-000028100000}"/>
    <cellStyle name="style1581610021753" xfId="4131" xr:uid="{00000000-0005-0000-0000-000029100000}"/>
    <cellStyle name="style1581610021775" xfId="4132" xr:uid="{00000000-0005-0000-0000-00002A100000}"/>
    <cellStyle name="style1581610021796" xfId="4133" xr:uid="{00000000-0005-0000-0000-00002B100000}"/>
    <cellStyle name="style1581610021819" xfId="4134" xr:uid="{00000000-0005-0000-0000-00002C100000}"/>
    <cellStyle name="style1581610021836" xfId="4135" xr:uid="{00000000-0005-0000-0000-00002D100000}"/>
    <cellStyle name="style1581610021932" xfId="4136" xr:uid="{00000000-0005-0000-0000-00002E100000}"/>
    <cellStyle name="style1581610021949" xfId="4137" xr:uid="{00000000-0005-0000-0000-00002F100000}"/>
    <cellStyle name="style1581610021965" xfId="4138" xr:uid="{00000000-0005-0000-0000-000030100000}"/>
    <cellStyle name="style1581610021981" xfId="4139" xr:uid="{00000000-0005-0000-0000-000031100000}"/>
    <cellStyle name="style1581610021996" xfId="4140" xr:uid="{00000000-0005-0000-0000-000032100000}"/>
    <cellStyle name="style1581610022012" xfId="4141" xr:uid="{00000000-0005-0000-0000-000033100000}"/>
    <cellStyle name="style1581610022121" xfId="4142" xr:uid="{00000000-0005-0000-0000-000034100000}"/>
    <cellStyle name="style1581610022137" xfId="4143" xr:uid="{00000000-0005-0000-0000-000035100000}"/>
    <cellStyle name="style1581610022152" xfId="4144" xr:uid="{00000000-0005-0000-0000-000036100000}"/>
    <cellStyle name="style1581610022168" xfId="4145" xr:uid="{00000000-0005-0000-0000-000037100000}"/>
    <cellStyle name="style1581610022213" xfId="4146" xr:uid="{00000000-0005-0000-0000-000038100000}"/>
    <cellStyle name="style1581610022229" xfId="4147" xr:uid="{00000000-0005-0000-0000-000039100000}"/>
    <cellStyle name="style1581610022275" xfId="4148" xr:uid="{00000000-0005-0000-0000-00003A100000}"/>
    <cellStyle name="style1581610022291" xfId="4149" xr:uid="{00000000-0005-0000-0000-00003B100000}"/>
    <cellStyle name="style1581610022307" xfId="4150" xr:uid="{00000000-0005-0000-0000-00003C100000}"/>
    <cellStyle name="style1581610022322" xfId="4151" xr:uid="{00000000-0005-0000-0000-00003D100000}"/>
    <cellStyle name="style1581610022338" xfId="4152" xr:uid="{00000000-0005-0000-0000-00003E100000}"/>
    <cellStyle name="style1581610022353" xfId="4153" xr:uid="{00000000-0005-0000-0000-00003F100000}"/>
    <cellStyle name="style1581610022385" xfId="4154" xr:uid="{00000000-0005-0000-0000-000040100000}"/>
    <cellStyle name="style1581610022400" xfId="4155" xr:uid="{00000000-0005-0000-0000-000041100000}"/>
    <cellStyle name="style1581610022416" xfId="4156" xr:uid="{00000000-0005-0000-0000-000042100000}"/>
    <cellStyle name="style1581610022431" xfId="4157" xr:uid="{00000000-0005-0000-0000-000043100000}"/>
    <cellStyle name="style1581610022447" xfId="4158" xr:uid="{00000000-0005-0000-0000-000044100000}"/>
    <cellStyle name="style1581610022463" xfId="4159" xr:uid="{00000000-0005-0000-0000-000045100000}"/>
    <cellStyle name="style1581610022478" xfId="4160" xr:uid="{00000000-0005-0000-0000-000046100000}"/>
    <cellStyle name="style1581610986259" xfId="4161" xr:uid="{00000000-0005-0000-0000-000047100000}"/>
    <cellStyle name="style1581610986292" xfId="4162" xr:uid="{00000000-0005-0000-0000-000048100000}"/>
    <cellStyle name="style1581610986312" xfId="4163" xr:uid="{00000000-0005-0000-0000-000049100000}"/>
    <cellStyle name="style1581610986369" xfId="4164" xr:uid="{00000000-0005-0000-0000-00004A100000}"/>
    <cellStyle name="style1581610986402" xfId="4165" xr:uid="{00000000-0005-0000-0000-00004B100000}"/>
    <cellStyle name="style1581610986585" xfId="4166" xr:uid="{00000000-0005-0000-0000-00004C100000}"/>
    <cellStyle name="style1581610986744" xfId="4167" xr:uid="{00000000-0005-0000-0000-00004D100000}"/>
    <cellStyle name="style1581610986781" xfId="4168" xr:uid="{00000000-0005-0000-0000-00004E100000}"/>
    <cellStyle name="style1581610986814" xfId="4169" xr:uid="{00000000-0005-0000-0000-00004F100000}"/>
    <cellStyle name="style1581610987011" xfId="4170" xr:uid="{00000000-0005-0000-0000-000050100000}"/>
    <cellStyle name="style1581610987038" xfId="4171" xr:uid="{00000000-0005-0000-0000-000051100000}"/>
    <cellStyle name="style1581610987077" xfId="4172" xr:uid="{00000000-0005-0000-0000-000052100000}"/>
    <cellStyle name="style1581610987116" xfId="4173" xr:uid="{00000000-0005-0000-0000-000053100000}"/>
    <cellStyle name="style1581610987308" xfId="4174" xr:uid="{00000000-0005-0000-0000-000054100000}"/>
    <cellStyle name="style1581610987343" xfId="4175" xr:uid="{00000000-0005-0000-0000-000055100000}"/>
    <cellStyle name="style1581610987367" xfId="4176" xr:uid="{00000000-0005-0000-0000-000056100000}"/>
    <cellStyle name="style1581610987407" xfId="4177" xr:uid="{00000000-0005-0000-0000-000057100000}"/>
    <cellStyle name="style1581610987437" xfId="4178" xr:uid="{00000000-0005-0000-0000-000058100000}"/>
    <cellStyle name="style1581610987485" xfId="4179" xr:uid="{00000000-0005-0000-0000-000059100000}"/>
    <cellStyle name="style1581610987516" xfId="4180" xr:uid="{00000000-0005-0000-0000-00005A100000}"/>
    <cellStyle name="style1581610987548" xfId="4181" xr:uid="{00000000-0005-0000-0000-00005B100000}"/>
    <cellStyle name="style1581610987572" xfId="4182" xr:uid="{00000000-0005-0000-0000-00005C100000}"/>
    <cellStyle name="style1581610987598" xfId="4183" xr:uid="{00000000-0005-0000-0000-00005D100000}"/>
    <cellStyle name="style1581610987641" xfId="4184" xr:uid="{00000000-0005-0000-0000-00005E100000}"/>
    <cellStyle name="style1581610987672" xfId="4185" xr:uid="{00000000-0005-0000-0000-00005F100000}"/>
    <cellStyle name="style1581610987707" xfId="4186" xr:uid="{00000000-0005-0000-0000-000060100000}"/>
    <cellStyle name="style1581610987744" xfId="4187" xr:uid="{00000000-0005-0000-0000-000061100000}"/>
    <cellStyle name="style1581610987780" xfId="4188" xr:uid="{00000000-0005-0000-0000-000062100000}"/>
    <cellStyle name="style1581610987813" xfId="4189" xr:uid="{00000000-0005-0000-0000-000063100000}"/>
    <cellStyle name="style1581610987835" xfId="4190" xr:uid="{00000000-0005-0000-0000-000064100000}"/>
    <cellStyle name="style1581610987880" xfId="4191" xr:uid="{00000000-0005-0000-0000-000065100000}"/>
    <cellStyle name="style1581610987912" xfId="4192" xr:uid="{00000000-0005-0000-0000-000066100000}"/>
    <cellStyle name="style1581610987956" xfId="4193" xr:uid="{00000000-0005-0000-0000-000067100000}"/>
    <cellStyle name="style1581610987993" xfId="4194" xr:uid="{00000000-0005-0000-0000-000068100000}"/>
    <cellStyle name="style1581610988021" xfId="4195" xr:uid="{00000000-0005-0000-0000-000069100000}"/>
    <cellStyle name="style1581610988055" xfId="4196" xr:uid="{00000000-0005-0000-0000-00006A100000}"/>
    <cellStyle name="style1581610988095" xfId="4197" xr:uid="{00000000-0005-0000-0000-00006B100000}"/>
    <cellStyle name="style1581610988121" xfId="4198" xr:uid="{00000000-0005-0000-0000-00006C100000}"/>
    <cellStyle name="style1581610988165" xfId="4199" xr:uid="{00000000-0005-0000-0000-00006D100000}"/>
    <cellStyle name="style1581610988190" xfId="4200" xr:uid="{00000000-0005-0000-0000-00006E100000}"/>
    <cellStyle name="style1581610988222" xfId="4201" xr:uid="{00000000-0005-0000-0000-00006F100000}"/>
    <cellStyle name="style1581610988250" xfId="4202" xr:uid="{00000000-0005-0000-0000-000070100000}"/>
    <cellStyle name="style1581610988300" xfId="4203" xr:uid="{00000000-0005-0000-0000-000071100000}"/>
    <cellStyle name="style1581610988358" xfId="4204" xr:uid="{00000000-0005-0000-0000-000072100000}"/>
    <cellStyle name="style1581610988425" xfId="4205" xr:uid="{00000000-0005-0000-0000-000073100000}"/>
    <cellStyle name="style1581610988456" xfId="4206" xr:uid="{00000000-0005-0000-0000-000074100000}"/>
    <cellStyle name="style1581610988488" xfId="4207" xr:uid="{00000000-0005-0000-0000-000075100000}"/>
    <cellStyle name="style1581610988510" xfId="4208" xr:uid="{00000000-0005-0000-0000-000076100000}"/>
    <cellStyle name="style1581610988566" xfId="4209" xr:uid="{00000000-0005-0000-0000-000077100000}"/>
    <cellStyle name="style1581610988611" xfId="4210" xr:uid="{00000000-0005-0000-0000-000078100000}"/>
    <cellStyle name="style1581610988645" xfId="4211" xr:uid="{00000000-0005-0000-0000-000079100000}"/>
    <cellStyle name="style1581610988785" xfId="4212" xr:uid="{00000000-0005-0000-0000-00007A100000}"/>
    <cellStyle name="style1581610988803" xfId="4213" xr:uid="{00000000-0005-0000-0000-00007B100000}"/>
    <cellStyle name="style1581610989252" xfId="4214" xr:uid="{00000000-0005-0000-0000-00007C100000}"/>
    <cellStyle name="style1581610989284" xfId="4215" xr:uid="{00000000-0005-0000-0000-00007D100000}"/>
    <cellStyle name="style1581610989315" xfId="4216" xr:uid="{00000000-0005-0000-0000-00007E100000}"/>
    <cellStyle name="style1581610989334" xfId="4217" xr:uid="{00000000-0005-0000-0000-00007F100000}"/>
    <cellStyle name="style1581610989378" xfId="4218" xr:uid="{00000000-0005-0000-0000-000080100000}"/>
    <cellStyle name="style1581610989403" xfId="4219" xr:uid="{00000000-0005-0000-0000-000081100000}"/>
    <cellStyle name="style1581610989431" xfId="4220" xr:uid="{00000000-0005-0000-0000-000082100000}"/>
    <cellStyle name="style1581610989463" xfId="4221" xr:uid="{00000000-0005-0000-0000-000083100000}"/>
    <cellStyle name="style1581610989487" xfId="4222" xr:uid="{00000000-0005-0000-0000-000084100000}"/>
    <cellStyle name="style1581610989510" xfId="4223" xr:uid="{00000000-0005-0000-0000-000085100000}"/>
    <cellStyle name="style1581610989602" xfId="4224" xr:uid="{00000000-0005-0000-0000-000086100000}"/>
    <cellStyle name="style1581610989637" xfId="4225" xr:uid="{00000000-0005-0000-0000-000087100000}"/>
    <cellStyle name="style1581610989656" xfId="4226" xr:uid="{00000000-0005-0000-0000-000088100000}"/>
    <cellStyle name="style1581610989693" xfId="4227" xr:uid="{00000000-0005-0000-0000-000089100000}"/>
    <cellStyle name="style1581610989725" xfId="4228" xr:uid="{00000000-0005-0000-0000-00008A100000}"/>
    <cellStyle name="style1581610989757" xfId="4229" xr:uid="{00000000-0005-0000-0000-00008B100000}"/>
    <cellStyle name="style1581610989881" xfId="4230" xr:uid="{00000000-0005-0000-0000-00008C100000}"/>
    <cellStyle name="style1581610989932" xfId="4231" xr:uid="{00000000-0005-0000-0000-00008D100000}"/>
    <cellStyle name="style1581610989965" xfId="4232" xr:uid="{00000000-0005-0000-0000-00008E100000}"/>
    <cellStyle name="style1581610990005" xfId="4233" xr:uid="{00000000-0005-0000-0000-00008F100000}"/>
    <cellStyle name="style1581610990037" xfId="4234" xr:uid="{00000000-0005-0000-0000-000090100000}"/>
    <cellStyle name="style1581610990063" xfId="4235" xr:uid="{00000000-0005-0000-0000-000091100000}"/>
    <cellStyle name="style1581610990093" xfId="4236" xr:uid="{00000000-0005-0000-0000-000092100000}"/>
    <cellStyle name="style1581671251226" xfId="4237" xr:uid="{00000000-0005-0000-0000-000093100000}"/>
    <cellStyle name="style1581671251252" xfId="4238" xr:uid="{00000000-0005-0000-0000-000094100000}"/>
    <cellStyle name="style1581671251274" xfId="4239" xr:uid="{00000000-0005-0000-0000-000095100000}"/>
    <cellStyle name="style1581671251295" xfId="4240" xr:uid="{00000000-0005-0000-0000-000096100000}"/>
    <cellStyle name="style1581671251317" xfId="4241" xr:uid="{00000000-0005-0000-0000-000097100000}"/>
    <cellStyle name="style1581671251339" xfId="4242" xr:uid="{00000000-0005-0000-0000-000098100000}"/>
    <cellStyle name="style1581671251356" xfId="4243" xr:uid="{00000000-0005-0000-0000-000099100000}"/>
    <cellStyle name="style1581671251377" xfId="4244" xr:uid="{00000000-0005-0000-0000-00009A100000}"/>
    <cellStyle name="style1581671251394" xfId="4245" xr:uid="{00000000-0005-0000-0000-00009B100000}"/>
    <cellStyle name="style1581671251416" xfId="4246" xr:uid="{00000000-0005-0000-0000-00009C100000}"/>
    <cellStyle name="style1581671251436" xfId="4247" xr:uid="{00000000-0005-0000-0000-00009D100000}"/>
    <cellStyle name="style1581671251484" xfId="4248" xr:uid="{00000000-0005-0000-0000-00009E100000}"/>
    <cellStyle name="style1581671251505" xfId="4249" xr:uid="{00000000-0005-0000-0000-00009F100000}"/>
    <cellStyle name="style1581671251526" xfId="4250" xr:uid="{00000000-0005-0000-0000-0000A0100000}"/>
    <cellStyle name="style1581671251547" xfId="4251" xr:uid="{00000000-0005-0000-0000-0000A1100000}"/>
    <cellStyle name="style1581671251568" xfId="4252" xr:uid="{00000000-0005-0000-0000-0000A2100000}"/>
    <cellStyle name="style1581671251589" xfId="4253" xr:uid="{00000000-0005-0000-0000-0000A3100000}"/>
    <cellStyle name="style1581671251610" xfId="4254" xr:uid="{00000000-0005-0000-0000-0000A4100000}"/>
    <cellStyle name="style1581671251632" xfId="4255" xr:uid="{00000000-0005-0000-0000-0000A5100000}"/>
    <cellStyle name="style1581671251649" xfId="4256" xr:uid="{00000000-0005-0000-0000-0000A6100000}"/>
    <cellStyle name="style1581671251670" xfId="4257" xr:uid="{00000000-0005-0000-0000-0000A7100000}"/>
    <cellStyle name="style1581671251687" xfId="4258" xr:uid="{00000000-0005-0000-0000-0000A8100000}"/>
    <cellStyle name="style1581671251703" xfId="4259" xr:uid="{00000000-0005-0000-0000-0000A9100000}"/>
    <cellStyle name="style1581671251723" xfId="4260" xr:uid="{00000000-0005-0000-0000-0000AA100000}"/>
    <cellStyle name="style1581671251765" xfId="4261" xr:uid="{00000000-0005-0000-0000-0000AB100000}"/>
    <cellStyle name="style1581671251782" xfId="4262" xr:uid="{00000000-0005-0000-0000-0000AC100000}"/>
    <cellStyle name="style1581671251798" xfId="4263" xr:uid="{00000000-0005-0000-0000-0000AD100000}"/>
    <cellStyle name="style1581671251820" xfId="4264" xr:uid="{00000000-0005-0000-0000-0000AE100000}"/>
    <cellStyle name="style1581671251841" xfId="4265" xr:uid="{00000000-0005-0000-0000-0000AF100000}"/>
    <cellStyle name="style1581671251864" xfId="4266" xr:uid="{00000000-0005-0000-0000-0000B0100000}"/>
    <cellStyle name="style1581671251893" xfId="4267" xr:uid="{00000000-0005-0000-0000-0000B1100000}"/>
    <cellStyle name="style1581671251923" xfId="4268" xr:uid="{00000000-0005-0000-0000-0000B2100000}"/>
    <cellStyle name="style1581671251950" xfId="4269" xr:uid="{00000000-0005-0000-0000-0000B3100000}"/>
    <cellStyle name="style1581671251972" xfId="4270" xr:uid="{00000000-0005-0000-0000-0000B4100000}"/>
    <cellStyle name="style1581671251993" xfId="4271" xr:uid="{00000000-0005-0000-0000-0000B5100000}"/>
    <cellStyle name="style1581671252019" xfId="4272" xr:uid="{00000000-0005-0000-0000-0000B6100000}"/>
    <cellStyle name="style1581671252061" xfId="4273" xr:uid="{00000000-0005-0000-0000-0000B7100000}"/>
    <cellStyle name="style1581671252079" xfId="4274" xr:uid="{00000000-0005-0000-0000-0000B8100000}"/>
    <cellStyle name="style1581671252100" xfId="4275" xr:uid="{00000000-0005-0000-0000-0000B9100000}"/>
    <cellStyle name="style1581671252116" xfId="4276" xr:uid="{00000000-0005-0000-0000-0000BA100000}"/>
    <cellStyle name="style1581671252137" xfId="4277" xr:uid="{00000000-0005-0000-0000-0000BB100000}"/>
    <cellStyle name="style1581671252154" xfId="4278" xr:uid="{00000000-0005-0000-0000-0000BC100000}"/>
    <cellStyle name="style1581671252183" xfId="4279" xr:uid="{00000000-0005-0000-0000-0000BD100000}"/>
    <cellStyle name="style1581671252219" xfId="4280" xr:uid="{00000000-0005-0000-0000-0000BE100000}"/>
    <cellStyle name="style1581671252252" xfId="4281" xr:uid="{00000000-0005-0000-0000-0000BF100000}"/>
    <cellStyle name="style1581671252268" xfId="4282" xr:uid="{00000000-0005-0000-0000-0000C0100000}"/>
    <cellStyle name="style1581671252310" xfId="4283" xr:uid="{00000000-0005-0000-0000-0000C1100000}"/>
    <cellStyle name="style1581671252332" xfId="4284" xr:uid="{00000000-0005-0000-0000-0000C2100000}"/>
    <cellStyle name="style1581671252353" xfId="4285" xr:uid="{00000000-0005-0000-0000-0000C3100000}"/>
    <cellStyle name="style1581671252375" xfId="4286" xr:uid="{00000000-0005-0000-0000-0000C4100000}"/>
    <cellStyle name="style1581671252391" xfId="4287" xr:uid="{00000000-0005-0000-0000-0000C5100000}"/>
    <cellStyle name="style1581671252407" xfId="4288" xr:uid="{00000000-0005-0000-0000-0000C6100000}"/>
    <cellStyle name="style1581671252424" xfId="4289" xr:uid="{00000000-0005-0000-0000-0000C7100000}"/>
    <cellStyle name="style1581671252440" xfId="4290" xr:uid="{00000000-0005-0000-0000-0000C8100000}"/>
    <cellStyle name="style1581671252456" xfId="4291" xr:uid="{00000000-0005-0000-0000-0000C9100000}"/>
    <cellStyle name="style1581671252472" xfId="4292" xr:uid="{00000000-0005-0000-0000-0000CA100000}"/>
    <cellStyle name="style1581671252488" xfId="4293" xr:uid="{00000000-0005-0000-0000-0000CB100000}"/>
    <cellStyle name="style1581671252509" xfId="4294" xr:uid="{00000000-0005-0000-0000-0000CC100000}"/>
    <cellStyle name="style1581671252550" xfId="4295" xr:uid="{00000000-0005-0000-0000-0000CD100000}"/>
    <cellStyle name="style1581671252567" xfId="4296" xr:uid="{00000000-0005-0000-0000-0000CE100000}"/>
    <cellStyle name="style1581671252584" xfId="4297" xr:uid="{00000000-0005-0000-0000-0000CF100000}"/>
    <cellStyle name="style1581671252600" xfId="4298" xr:uid="{00000000-0005-0000-0000-0000D0100000}"/>
    <cellStyle name="style1581671252617" xfId="4299" xr:uid="{00000000-0005-0000-0000-0000D1100000}"/>
    <cellStyle name="style1581671252677" xfId="4300" xr:uid="{00000000-0005-0000-0000-0000D2100000}"/>
    <cellStyle name="style1581671252693" xfId="4301" xr:uid="{00000000-0005-0000-0000-0000D3100000}"/>
    <cellStyle name="style1581671252709" xfId="4302" xr:uid="{00000000-0005-0000-0000-0000D4100000}"/>
    <cellStyle name="style1581671252755" xfId="4303" xr:uid="{00000000-0005-0000-0000-0000D5100000}"/>
    <cellStyle name="style1581671252771" xfId="4304" xr:uid="{00000000-0005-0000-0000-0000D6100000}"/>
    <cellStyle name="style1581671252790" xfId="4305" xr:uid="{00000000-0005-0000-0000-0000D7100000}"/>
    <cellStyle name="style1581671252821" xfId="4306" xr:uid="{00000000-0005-0000-0000-0000D8100000}"/>
    <cellStyle name="style1581671252843" xfId="4307" xr:uid="{00000000-0005-0000-0000-0000D9100000}"/>
    <cellStyle name="style1581671252860" xfId="4308" xr:uid="{00000000-0005-0000-0000-0000DA100000}"/>
    <cellStyle name="style1581671252882" xfId="4309" xr:uid="{00000000-0005-0000-0000-0000DB100000}"/>
    <cellStyle name="style1581671252898" xfId="4310" xr:uid="{00000000-0005-0000-0000-0000DC100000}"/>
    <cellStyle name="style1581671252915" xfId="4311" xr:uid="{00000000-0005-0000-0000-0000DD100000}"/>
    <cellStyle name="style1581671252957" xfId="4312" xr:uid="{00000000-0005-0000-0000-0000DE100000}"/>
    <cellStyle name="style1581672643558" xfId="4313" xr:uid="{00000000-0005-0000-0000-0000DF100000}"/>
    <cellStyle name="style1581672643581" xfId="4314" xr:uid="{00000000-0005-0000-0000-0000E0100000}"/>
    <cellStyle name="style1581672643601" xfId="4315" xr:uid="{00000000-0005-0000-0000-0000E1100000}"/>
    <cellStyle name="style1581672643621" xfId="4316" xr:uid="{00000000-0005-0000-0000-0000E2100000}"/>
    <cellStyle name="style1581672643641" xfId="4317" xr:uid="{00000000-0005-0000-0000-0000E3100000}"/>
    <cellStyle name="style1581672643661" xfId="4318" xr:uid="{00000000-0005-0000-0000-0000E4100000}"/>
    <cellStyle name="style1581672643677" xfId="4319" xr:uid="{00000000-0005-0000-0000-0000E5100000}"/>
    <cellStyle name="style1581672643697" xfId="4320" xr:uid="{00000000-0005-0000-0000-0000E6100000}"/>
    <cellStyle name="style1581672643714" xfId="4321" xr:uid="{00000000-0005-0000-0000-0000E7100000}"/>
    <cellStyle name="style1581672643735" xfId="4322" xr:uid="{00000000-0005-0000-0000-0000E8100000}"/>
    <cellStyle name="style1581672643755" xfId="4323" xr:uid="{00000000-0005-0000-0000-0000E9100000}"/>
    <cellStyle name="style1581672643776" xfId="4324" xr:uid="{00000000-0005-0000-0000-0000EA100000}"/>
    <cellStyle name="style1581672643825" xfId="4325" xr:uid="{00000000-0005-0000-0000-0000EB100000}"/>
    <cellStyle name="style1581672643845" xfId="4326" xr:uid="{00000000-0005-0000-0000-0000EC100000}"/>
    <cellStyle name="style1581672643865" xfId="4327" xr:uid="{00000000-0005-0000-0000-0000ED100000}"/>
    <cellStyle name="style1581672643885" xfId="4328" xr:uid="{00000000-0005-0000-0000-0000EE100000}"/>
    <cellStyle name="style1581672643905" xfId="4329" xr:uid="{00000000-0005-0000-0000-0000EF100000}"/>
    <cellStyle name="style1581672643925" xfId="4330" xr:uid="{00000000-0005-0000-0000-0000F0100000}"/>
    <cellStyle name="style1581672643946" xfId="4331" xr:uid="{00000000-0005-0000-0000-0000F1100000}"/>
    <cellStyle name="style1581672643962" xfId="4332" xr:uid="{00000000-0005-0000-0000-0000F2100000}"/>
    <cellStyle name="style1581672643982" xfId="4333" xr:uid="{00000000-0005-0000-0000-0000F3100000}"/>
    <cellStyle name="style1581672643997" xfId="4334" xr:uid="{00000000-0005-0000-0000-0000F4100000}"/>
    <cellStyle name="style1581672644013" xfId="4335" xr:uid="{00000000-0005-0000-0000-0000F5100000}"/>
    <cellStyle name="style1581672644033" xfId="4336" xr:uid="{00000000-0005-0000-0000-0000F6100000}"/>
    <cellStyle name="style1581672644049" xfId="4337" xr:uid="{00000000-0005-0000-0000-0000F7100000}"/>
    <cellStyle name="style1581672644065" xfId="4338" xr:uid="{00000000-0005-0000-0000-0000F8100000}"/>
    <cellStyle name="style1581672644082" xfId="4339" xr:uid="{00000000-0005-0000-0000-0000F9100000}"/>
    <cellStyle name="style1581672644102" xfId="4340" xr:uid="{00000000-0005-0000-0000-0000FA100000}"/>
    <cellStyle name="style1581672644123" xfId="4341" xr:uid="{00000000-0005-0000-0000-0000FB100000}"/>
    <cellStyle name="style1581672644144" xfId="4342" xr:uid="{00000000-0005-0000-0000-0000FC100000}"/>
    <cellStyle name="style1581672644167" xfId="4343" xr:uid="{00000000-0005-0000-0000-0000FD100000}"/>
    <cellStyle name="style1581672644232" xfId="4344" xr:uid="{00000000-0005-0000-0000-0000FE100000}"/>
    <cellStyle name="style1581672644261" xfId="4345" xr:uid="{00000000-0005-0000-0000-0000FF100000}"/>
    <cellStyle name="style1581672644284" xfId="4346" xr:uid="{00000000-0005-0000-0000-000000110000}"/>
    <cellStyle name="style1581672644304" xfId="4347" xr:uid="{00000000-0005-0000-0000-000001110000}"/>
    <cellStyle name="style1581672644325" xfId="4348" xr:uid="{00000000-0005-0000-0000-000002110000}"/>
    <cellStyle name="style1581672644341" xfId="4349" xr:uid="{00000000-0005-0000-0000-000003110000}"/>
    <cellStyle name="style1581672644356" xfId="4350" xr:uid="{00000000-0005-0000-0000-000004110000}"/>
    <cellStyle name="style1581672644376" xfId="4351" xr:uid="{00000000-0005-0000-0000-000005110000}"/>
    <cellStyle name="style1581672644391" xfId="4352" xr:uid="{00000000-0005-0000-0000-000006110000}"/>
    <cellStyle name="style1581672644411" xfId="4353" xr:uid="{00000000-0005-0000-0000-000007110000}"/>
    <cellStyle name="style1581672644427" xfId="4354" xr:uid="{00000000-0005-0000-0000-000008110000}"/>
    <cellStyle name="style1581672644456" xfId="4355" xr:uid="{00000000-0005-0000-0000-000009110000}"/>
    <cellStyle name="style1581672644495" xfId="4356" xr:uid="{00000000-0005-0000-0000-00000A110000}"/>
    <cellStyle name="style1581672644527" xfId="4357" xr:uid="{00000000-0005-0000-0000-00000B110000}"/>
    <cellStyle name="style1581672644543" xfId="4358" xr:uid="{00000000-0005-0000-0000-00000C110000}"/>
    <cellStyle name="style1581672644559" xfId="4359" xr:uid="{00000000-0005-0000-0000-00000D110000}"/>
    <cellStyle name="style1581672644579" xfId="4360" xr:uid="{00000000-0005-0000-0000-00000E110000}"/>
    <cellStyle name="style1581672644600" xfId="4361" xr:uid="{00000000-0005-0000-0000-00000F110000}"/>
    <cellStyle name="style1581672644625" xfId="4362" xr:uid="{00000000-0005-0000-0000-000010110000}"/>
    <cellStyle name="style1581672644643" xfId="4363" xr:uid="{00000000-0005-0000-0000-000011110000}"/>
    <cellStyle name="style1581672644661" xfId="4364" xr:uid="{00000000-0005-0000-0000-000012110000}"/>
    <cellStyle name="style1581672644679" xfId="4365" xr:uid="{00000000-0005-0000-0000-000013110000}"/>
    <cellStyle name="style1581672644697" xfId="4366" xr:uid="{00000000-0005-0000-0000-000014110000}"/>
    <cellStyle name="style1581672644715" xfId="4367" xr:uid="{00000000-0005-0000-0000-000015110000}"/>
    <cellStyle name="style1581672644733" xfId="4368" xr:uid="{00000000-0005-0000-0000-000016110000}"/>
    <cellStyle name="style1581672644780" xfId="4369" xr:uid="{00000000-0005-0000-0000-000017110000}"/>
    <cellStyle name="style1581672644801" xfId="4370" xr:uid="{00000000-0005-0000-0000-000018110000}"/>
    <cellStyle name="style1581672644817" xfId="4371" xr:uid="{00000000-0005-0000-0000-000019110000}"/>
    <cellStyle name="style1581672644834" xfId="4372" xr:uid="{00000000-0005-0000-0000-00001A110000}"/>
    <cellStyle name="style1581672644850" xfId="4373" xr:uid="{00000000-0005-0000-0000-00001B110000}"/>
    <cellStyle name="style1581672644866" xfId="4374" xr:uid="{00000000-0005-0000-0000-00001C110000}"/>
    <cellStyle name="style1581672644882" xfId="4375" xr:uid="{00000000-0005-0000-0000-00001D110000}"/>
    <cellStyle name="style1581672644937" xfId="4376" xr:uid="{00000000-0005-0000-0000-00001E110000}"/>
    <cellStyle name="style1581672644953" xfId="4377" xr:uid="{00000000-0005-0000-0000-00001F110000}"/>
    <cellStyle name="style1581672644969" xfId="4378" xr:uid="{00000000-0005-0000-0000-000020110000}"/>
    <cellStyle name="style1581672644989" xfId="4379" xr:uid="{00000000-0005-0000-0000-000021110000}"/>
    <cellStyle name="style1581672645005" xfId="4380" xr:uid="{00000000-0005-0000-0000-000022110000}"/>
    <cellStyle name="style1581672645024" xfId="4381" xr:uid="{00000000-0005-0000-0000-000023110000}"/>
    <cellStyle name="style1581672645053" xfId="4382" xr:uid="{00000000-0005-0000-0000-000024110000}"/>
    <cellStyle name="style1581672645074" xfId="4383" xr:uid="{00000000-0005-0000-0000-000025110000}"/>
    <cellStyle name="style1581672645089" xfId="4384" xr:uid="{00000000-0005-0000-0000-000026110000}"/>
    <cellStyle name="style1581672645111" xfId="4385" xr:uid="{00000000-0005-0000-0000-000027110000}"/>
    <cellStyle name="style1581672645127" xfId="4386" xr:uid="{00000000-0005-0000-0000-000028110000}"/>
    <cellStyle name="style1581672645143" xfId="4387" xr:uid="{00000000-0005-0000-0000-000029110000}"/>
    <cellStyle name="style1581672645186" xfId="4388" xr:uid="{00000000-0005-0000-0000-00002A110000}"/>
    <cellStyle name="style1581673114264" xfId="4389" xr:uid="{00000000-0005-0000-0000-00002B110000}"/>
    <cellStyle name="style1581673114295" xfId="4390" xr:uid="{00000000-0005-0000-0000-00002C110000}"/>
    <cellStyle name="style1581673114316" xfId="4391" xr:uid="{00000000-0005-0000-0000-00002D110000}"/>
    <cellStyle name="style1581673114337" xfId="4392" xr:uid="{00000000-0005-0000-0000-00002E110000}"/>
    <cellStyle name="style1581673114356" xfId="4393" xr:uid="{00000000-0005-0000-0000-00002F110000}"/>
    <cellStyle name="style1581673114376" xfId="4394" xr:uid="{00000000-0005-0000-0000-000030110000}"/>
    <cellStyle name="style1581673114391" xfId="4395" xr:uid="{00000000-0005-0000-0000-000031110000}"/>
    <cellStyle name="style1581673114412" xfId="4396" xr:uid="{00000000-0005-0000-0000-000032110000}"/>
    <cellStyle name="style1581673114429" xfId="4397" xr:uid="{00000000-0005-0000-0000-000033110000}"/>
    <cellStyle name="style1581673114449" xfId="4398" xr:uid="{00000000-0005-0000-0000-000034110000}"/>
    <cellStyle name="style1581673114468" xfId="4399" xr:uid="{00000000-0005-0000-0000-000035110000}"/>
    <cellStyle name="style1581673114488" xfId="4400" xr:uid="{00000000-0005-0000-0000-000036110000}"/>
    <cellStyle name="style1581673114508" xfId="4401" xr:uid="{00000000-0005-0000-0000-000037110000}"/>
    <cellStyle name="style1581673114527" xfId="4402" xr:uid="{00000000-0005-0000-0000-000038110000}"/>
    <cellStyle name="style1581673114547" xfId="4403" xr:uid="{00000000-0005-0000-0000-000039110000}"/>
    <cellStyle name="style1581673114567" xfId="4404" xr:uid="{00000000-0005-0000-0000-00003A110000}"/>
    <cellStyle name="style1581673114587" xfId="4405" xr:uid="{00000000-0005-0000-0000-00003B110000}"/>
    <cellStyle name="style1581673114607" xfId="4406" xr:uid="{00000000-0005-0000-0000-00003C110000}"/>
    <cellStyle name="style1581673114629" xfId="4407" xr:uid="{00000000-0005-0000-0000-00003D110000}"/>
    <cellStyle name="style1581673114645" xfId="4408" xr:uid="{00000000-0005-0000-0000-00003E110000}"/>
    <cellStyle name="style1581673114665" xfId="4409" xr:uid="{00000000-0005-0000-0000-00003F110000}"/>
    <cellStyle name="style1581673114680" xfId="4410" xr:uid="{00000000-0005-0000-0000-000040110000}"/>
    <cellStyle name="style1581673114696" xfId="4411" xr:uid="{00000000-0005-0000-0000-000041110000}"/>
    <cellStyle name="style1581673114715" xfId="4412" xr:uid="{00000000-0005-0000-0000-000042110000}"/>
    <cellStyle name="style1581673114731" xfId="4413" xr:uid="{00000000-0005-0000-0000-000043110000}"/>
    <cellStyle name="style1581673114746" xfId="4414" xr:uid="{00000000-0005-0000-0000-000044110000}"/>
    <cellStyle name="style1581673114761" xfId="4415" xr:uid="{00000000-0005-0000-0000-000045110000}"/>
    <cellStyle name="style1581673114781" xfId="4416" xr:uid="{00000000-0005-0000-0000-000046110000}"/>
    <cellStyle name="style1581673114801" xfId="4417" xr:uid="{00000000-0005-0000-0000-000047110000}"/>
    <cellStyle name="style1581673114821" xfId="4418" xr:uid="{00000000-0005-0000-0000-000048110000}"/>
    <cellStyle name="style1581673114841" xfId="4419" xr:uid="{00000000-0005-0000-0000-000049110000}"/>
    <cellStyle name="style1581673114863" xfId="4420" xr:uid="{00000000-0005-0000-0000-00004A110000}"/>
    <cellStyle name="style1581673114937" xfId="4421" xr:uid="{00000000-0005-0000-0000-00004B110000}"/>
    <cellStyle name="style1581673114964" xfId="4422" xr:uid="{00000000-0005-0000-0000-00004C110000}"/>
    <cellStyle name="style1581673114986" xfId="4423" xr:uid="{00000000-0005-0000-0000-00004D110000}"/>
    <cellStyle name="style1581673115008" xfId="4424" xr:uid="{00000000-0005-0000-0000-00004E110000}"/>
    <cellStyle name="style1581673115024" xfId="4425" xr:uid="{00000000-0005-0000-0000-00004F110000}"/>
    <cellStyle name="style1581673115040" xfId="4426" xr:uid="{00000000-0005-0000-0000-000050110000}"/>
    <cellStyle name="style1581673115062" xfId="4427" xr:uid="{00000000-0005-0000-0000-000051110000}"/>
    <cellStyle name="style1581673115078" xfId="4428" xr:uid="{00000000-0005-0000-0000-000052110000}"/>
    <cellStyle name="style1581673115099" xfId="4429" xr:uid="{00000000-0005-0000-0000-000053110000}"/>
    <cellStyle name="style1581673115115" xfId="4430" xr:uid="{00000000-0005-0000-0000-000054110000}"/>
    <cellStyle name="style1581673115143" xfId="4431" xr:uid="{00000000-0005-0000-0000-000055110000}"/>
    <cellStyle name="style1581673115180" xfId="4432" xr:uid="{00000000-0005-0000-0000-000056110000}"/>
    <cellStyle name="style1581673115211" xfId="4433" xr:uid="{00000000-0005-0000-0000-000057110000}"/>
    <cellStyle name="style1581673115227" xfId="4434" xr:uid="{00000000-0005-0000-0000-000058110000}"/>
    <cellStyle name="style1581673115242" xfId="4435" xr:uid="{00000000-0005-0000-0000-000059110000}"/>
    <cellStyle name="style1581673115262" xfId="4436" xr:uid="{00000000-0005-0000-0000-00005A110000}"/>
    <cellStyle name="style1581673115283" xfId="4437" xr:uid="{00000000-0005-0000-0000-00005B110000}"/>
    <cellStyle name="style1581673115305" xfId="4438" xr:uid="{00000000-0005-0000-0000-00005C110000}"/>
    <cellStyle name="style1581673115321" xfId="4439" xr:uid="{00000000-0005-0000-0000-00005D110000}"/>
    <cellStyle name="style1581673115337" xfId="4440" xr:uid="{00000000-0005-0000-0000-00005E110000}"/>
    <cellStyle name="style1581673115353" xfId="4441" xr:uid="{00000000-0005-0000-0000-00005F110000}"/>
    <cellStyle name="style1581673115369" xfId="4442" xr:uid="{00000000-0005-0000-0000-000060110000}"/>
    <cellStyle name="style1581673115385" xfId="4443" xr:uid="{00000000-0005-0000-0000-000061110000}"/>
    <cellStyle name="style1581673115401" xfId="4444" xr:uid="{00000000-0005-0000-0000-000062110000}"/>
    <cellStyle name="style1581673115417" xfId="4445" xr:uid="{00000000-0005-0000-0000-000063110000}"/>
    <cellStyle name="style1581673115438" xfId="4446" xr:uid="{00000000-0005-0000-0000-000064110000}"/>
    <cellStyle name="style1581673115453" xfId="4447" xr:uid="{00000000-0005-0000-0000-000065110000}"/>
    <cellStyle name="style1581673115469" xfId="4448" xr:uid="{00000000-0005-0000-0000-000066110000}"/>
    <cellStyle name="style1581673115484" xfId="4449" xr:uid="{00000000-0005-0000-0000-000067110000}"/>
    <cellStyle name="style1581673115500" xfId="4450" xr:uid="{00000000-0005-0000-0000-000068110000}"/>
    <cellStyle name="style1581673115515" xfId="4451" xr:uid="{00000000-0005-0000-0000-000069110000}"/>
    <cellStyle name="style1581673115602" xfId="4452" xr:uid="{00000000-0005-0000-0000-00006A110000}"/>
    <cellStyle name="style1581673115617" xfId="4453" xr:uid="{00000000-0005-0000-0000-00006B110000}"/>
    <cellStyle name="style1581673115633" xfId="4454" xr:uid="{00000000-0005-0000-0000-00006C110000}"/>
    <cellStyle name="style1581673115652" xfId="4455" xr:uid="{00000000-0005-0000-0000-00006D110000}"/>
    <cellStyle name="style1581673115668" xfId="4456" xr:uid="{00000000-0005-0000-0000-00006E110000}"/>
    <cellStyle name="style1581673115685" xfId="4457" xr:uid="{00000000-0005-0000-0000-00006F110000}"/>
    <cellStyle name="style1581673115714" xfId="4458" xr:uid="{00000000-0005-0000-0000-000070110000}"/>
    <cellStyle name="style1581673115734" xfId="4459" xr:uid="{00000000-0005-0000-0000-000071110000}"/>
    <cellStyle name="style1581673115749" xfId="4460" xr:uid="{00000000-0005-0000-0000-000072110000}"/>
    <cellStyle name="style1581673115770" xfId="4461" xr:uid="{00000000-0005-0000-0000-000073110000}"/>
    <cellStyle name="style1581673115785" xfId="4462" xr:uid="{00000000-0005-0000-0000-000074110000}"/>
    <cellStyle name="style1581673115801" xfId="4463" xr:uid="{00000000-0005-0000-0000-000075110000}"/>
    <cellStyle name="style1581673115818" xfId="4464" xr:uid="{00000000-0005-0000-0000-000076110000}"/>
    <cellStyle name="style1581677811272" xfId="4465" xr:uid="{00000000-0005-0000-0000-000077110000}"/>
    <cellStyle name="style1581677811295" xfId="4466" xr:uid="{00000000-0005-0000-0000-000078110000}"/>
    <cellStyle name="style1581677811314" xfId="4467" xr:uid="{00000000-0005-0000-0000-000079110000}"/>
    <cellStyle name="style1581677811334" xfId="4468" xr:uid="{00000000-0005-0000-0000-00007A110000}"/>
    <cellStyle name="style1581677811354" xfId="4469" xr:uid="{00000000-0005-0000-0000-00007B110000}"/>
    <cellStyle name="style1581677811374" xfId="4470" xr:uid="{00000000-0005-0000-0000-00007C110000}"/>
    <cellStyle name="style1581677811390" xfId="4471" xr:uid="{00000000-0005-0000-0000-00007D110000}"/>
    <cellStyle name="style1581677811411" xfId="4472" xr:uid="{00000000-0005-0000-0000-00007E110000}"/>
    <cellStyle name="style1581677811429" xfId="4473" xr:uid="{00000000-0005-0000-0000-00007F110000}"/>
    <cellStyle name="style1581677811449" xfId="4474" xr:uid="{00000000-0005-0000-0000-000080110000}"/>
    <cellStyle name="style1581677811468" xfId="4475" xr:uid="{00000000-0005-0000-0000-000081110000}"/>
    <cellStyle name="style1581677811488" xfId="4476" xr:uid="{00000000-0005-0000-0000-000082110000}"/>
    <cellStyle name="style1581677811508" xfId="4477" xr:uid="{00000000-0005-0000-0000-000083110000}"/>
    <cellStyle name="style1581677811527" xfId="4478" xr:uid="{00000000-0005-0000-0000-000084110000}"/>
    <cellStyle name="style1581677811547" xfId="4479" xr:uid="{00000000-0005-0000-0000-000085110000}"/>
    <cellStyle name="style1581677811566" xfId="4480" xr:uid="{00000000-0005-0000-0000-000086110000}"/>
    <cellStyle name="style1581677811586" xfId="4481" xr:uid="{00000000-0005-0000-0000-000087110000}"/>
    <cellStyle name="style1581677811639" xfId="4482" xr:uid="{00000000-0005-0000-0000-000088110000}"/>
    <cellStyle name="style1581677811661" xfId="4483" xr:uid="{00000000-0005-0000-0000-000089110000}"/>
    <cellStyle name="style1581677811676" xfId="4484" xr:uid="{00000000-0005-0000-0000-00008A110000}"/>
    <cellStyle name="style1581677811696" xfId="4485" xr:uid="{00000000-0005-0000-0000-00008B110000}"/>
    <cellStyle name="style1581677811711" xfId="4486" xr:uid="{00000000-0005-0000-0000-00008C110000}"/>
    <cellStyle name="style1581677811727" xfId="4487" xr:uid="{00000000-0005-0000-0000-00008D110000}"/>
    <cellStyle name="style1581677811746" xfId="4488" xr:uid="{00000000-0005-0000-0000-00008E110000}"/>
    <cellStyle name="style1581677811762" xfId="4489" xr:uid="{00000000-0005-0000-0000-00008F110000}"/>
    <cellStyle name="style1581677811777" xfId="4490" xr:uid="{00000000-0005-0000-0000-000090110000}"/>
    <cellStyle name="style1581677811793" xfId="4491" xr:uid="{00000000-0005-0000-0000-000091110000}"/>
    <cellStyle name="style1581677811812" xfId="4492" xr:uid="{00000000-0005-0000-0000-000092110000}"/>
    <cellStyle name="style1581677811831" xfId="4493" xr:uid="{00000000-0005-0000-0000-000093110000}"/>
    <cellStyle name="style1581677811851" xfId="4494" xr:uid="{00000000-0005-0000-0000-000094110000}"/>
    <cellStyle name="style1581677811870" xfId="4495" xr:uid="{00000000-0005-0000-0000-000095110000}"/>
    <cellStyle name="style1581677811890" xfId="4496" xr:uid="{00000000-0005-0000-0000-000096110000}"/>
    <cellStyle name="style1581677811912" xfId="4497" xr:uid="{00000000-0005-0000-0000-000097110000}"/>
    <cellStyle name="style1581677811934" xfId="4498" xr:uid="{00000000-0005-0000-0000-000098110000}"/>
    <cellStyle name="style1581677812004" xfId="4499" xr:uid="{00000000-0005-0000-0000-000099110000}"/>
    <cellStyle name="style1581677812030" xfId="4500" xr:uid="{00000000-0005-0000-0000-00009A110000}"/>
    <cellStyle name="style1581677812048" xfId="4501" xr:uid="{00000000-0005-0000-0000-00009B110000}"/>
    <cellStyle name="style1581677812065" xfId="4502" xr:uid="{00000000-0005-0000-0000-00009C110000}"/>
    <cellStyle name="style1581677812085" xfId="4503" xr:uid="{00000000-0005-0000-0000-00009D110000}"/>
    <cellStyle name="style1581677812101" xfId="4504" xr:uid="{00000000-0005-0000-0000-00009E110000}"/>
    <cellStyle name="style1581677812120" xfId="4505" xr:uid="{00000000-0005-0000-0000-00009F110000}"/>
    <cellStyle name="style1581677812138" xfId="4506" xr:uid="{00000000-0005-0000-0000-0000A0110000}"/>
    <cellStyle name="style1581677812165" xfId="4507" xr:uid="{00000000-0005-0000-0000-0000A1110000}"/>
    <cellStyle name="style1581677812200" xfId="4508" xr:uid="{00000000-0005-0000-0000-0000A2110000}"/>
    <cellStyle name="style1581677812231" xfId="4509" xr:uid="{00000000-0005-0000-0000-0000A3110000}"/>
    <cellStyle name="style1581677812247" xfId="4510" xr:uid="{00000000-0005-0000-0000-0000A4110000}"/>
    <cellStyle name="style1581677812263" xfId="4511" xr:uid="{00000000-0005-0000-0000-0000A5110000}"/>
    <cellStyle name="style1581677812282" xfId="4512" xr:uid="{00000000-0005-0000-0000-0000A6110000}"/>
    <cellStyle name="style1581677812302" xfId="4513" xr:uid="{00000000-0005-0000-0000-0000A7110000}"/>
    <cellStyle name="style1581677812363" xfId="4514" xr:uid="{00000000-0005-0000-0000-0000A8110000}"/>
    <cellStyle name="style1581677812379" xfId="4515" xr:uid="{00000000-0005-0000-0000-0000A9110000}"/>
    <cellStyle name="style1581677812395" xfId="4516" xr:uid="{00000000-0005-0000-0000-0000AA110000}"/>
    <cellStyle name="style1581677812411" xfId="4517" xr:uid="{00000000-0005-0000-0000-0000AB110000}"/>
    <cellStyle name="style1581677812426" xfId="4518" xr:uid="{00000000-0005-0000-0000-0000AC110000}"/>
    <cellStyle name="style1581677812442" xfId="4519" xr:uid="{00000000-0005-0000-0000-0000AD110000}"/>
    <cellStyle name="style1581677812457" xfId="4520" xr:uid="{00000000-0005-0000-0000-0000AE110000}"/>
    <cellStyle name="style1581677812473" xfId="4521" xr:uid="{00000000-0005-0000-0000-0000AF110000}"/>
    <cellStyle name="style1581677812493" xfId="4522" xr:uid="{00000000-0005-0000-0000-0000B0110000}"/>
    <cellStyle name="style1581677812508" xfId="4523" xr:uid="{00000000-0005-0000-0000-0000B1110000}"/>
    <cellStyle name="style1581677812524" xfId="4524" xr:uid="{00000000-0005-0000-0000-0000B2110000}"/>
    <cellStyle name="style1581677812539" xfId="4525" xr:uid="{00000000-0005-0000-0000-0000B3110000}"/>
    <cellStyle name="style1581677812555" xfId="4526" xr:uid="{00000000-0005-0000-0000-0000B4110000}"/>
    <cellStyle name="style1581677812570" xfId="4527" xr:uid="{00000000-0005-0000-0000-0000B5110000}"/>
    <cellStyle name="style1581677812629" xfId="4528" xr:uid="{00000000-0005-0000-0000-0000B6110000}"/>
    <cellStyle name="style1581677812646" xfId="4529" xr:uid="{00000000-0005-0000-0000-0000B7110000}"/>
    <cellStyle name="style1581677812662" xfId="4530" xr:uid="{00000000-0005-0000-0000-0000B8110000}"/>
    <cellStyle name="style1581677812683" xfId="4531" xr:uid="{00000000-0005-0000-0000-0000B9110000}"/>
    <cellStyle name="style1581677812699" xfId="4532" xr:uid="{00000000-0005-0000-0000-0000BA110000}"/>
    <cellStyle name="style1581677812719" xfId="4533" xr:uid="{00000000-0005-0000-0000-0000BB110000}"/>
    <cellStyle name="style1581677812791" xfId="4534" xr:uid="{00000000-0005-0000-0000-0000BC110000}"/>
    <cellStyle name="style1581677812812" xfId="4535" xr:uid="{00000000-0005-0000-0000-0000BD110000}"/>
    <cellStyle name="style1581677812828" xfId="4536" xr:uid="{00000000-0005-0000-0000-0000BE110000}"/>
    <cellStyle name="style1581677812849" xfId="4537" xr:uid="{00000000-0005-0000-0000-0000BF110000}"/>
    <cellStyle name="style1581677812864" xfId="4538" xr:uid="{00000000-0005-0000-0000-0000C0110000}"/>
    <cellStyle name="style1581677812880" xfId="4539" xr:uid="{00000000-0005-0000-0000-0000C1110000}"/>
    <cellStyle name="style1581677812896" xfId="4540" xr:uid="{00000000-0005-0000-0000-0000C2110000}"/>
    <cellStyle name="style1582193412805" xfId="4541" xr:uid="{00000000-0005-0000-0000-0000C3110000}"/>
    <cellStyle name="style1582193412845" xfId="4542" xr:uid="{00000000-0005-0000-0000-0000C4110000}"/>
    <cellStyle name="style1582193412885" xfId="4543" xr:uid="{00000000-0005-0000-0000-0000C5110000}"/>
    <cellStyle name="style1582193412915" xfId="4544" xr:uid="{00000000-0005-0000-0000-0000C6110000}"/>
    <cellStyle name="style1582193412945" xfId="4545" xr:uid="{00000000-0005-0000-0000-0000C7110000}"/>
    <cellStyle name="style1582193412995" xfId="4546" xr:uid="{00000000-0005-0000-0000-0000C8110000}"/>
    <cellStyle name="style1582193413015" xfId="4547" xr:uid="{00000000-0005-0000-0000-0000C9110000}"/>
    <cellStyle name="style1582193413045" xfId="4548" xr:uid="{00000000-0005-0000-0000-0000CA110000}"/>
    <cellStyle name="style1582193413065" xfId="4549" xr:uid="{00000000-0005-0000-0000-0000CB110000}"/>
    <cellStyle name="style1582193413095" xfId="4550" xr:uid="{00000000-0005-0000-0000-0000CC110000}"/>
    <cellStyle name="style1582193413125" xfId="4551" xr:uid="{00000000-0005-0000-0000-0000CD110000}"/>
    <cellStyle name="style1582193413145" xfId="4552" xr:uid="{00000000-0005-0000-0000-0000CE110000}"/>
    <cellStyle name="style1582193413175" xfId="4553" xr:uid="{00000000-0005-0000-0000-0000CF110000}"/>
    <cellStyle name="style1582193413205" xfId="4554" xr:uid="{00000000-0005-0000-0000-0000D0110000}"/>
    <cellStyle name="style1582193413245" xfId="4555" xr:uid="{00000000-0005-0000-0000-0000D1110000}"/>
    <cellStyle name="style1582193413275" xfId="4556" xr:uid="{00000000-0005-0000-0000-0000D2110000}"/>
    <cellStyle name="style1582193413305" xfId="4557" xr:uid="{00000000-0005-0000-0000-0000D3110000}"/>
    <cellStyle name="style1582193413325" xfId="4558" xr:uid="{00000000-0005-0000-0000-0000D4110000}"/>
    <cellStyle name="style1582193413355" xfId="4559" xr:uid="{00000000-0005-0000-0000-0000D5110000}"/>
    <cellStyle name="style1582193413375" xfId="4560" xr:uid="{00000000-0005-0000-0000-0000D6110000}"/>
    <cellStyle name="style1582193413395" xfId="4561" xr:uid="{00000000-0005-0000-0000-0000D7110000}"/>
    <cellStyle name="style1582193413415" xfId="4562" xr:uid="{00000000-0005-0000-0000-0000D8110000}"/>
    <cellStyle name="style1582193413462" xfId="4563" xr:uid="{00000000-0005-0000-0000-0000D9110000}"/>
    <cellStyle name="style1582193413482" xfId="4564" xr:uid="{00000000-0005-0000-0000-0000DA110000}"/>
    <cellStyle name="style1582193413502" xfId="4565" xr:uid="{00000000-0005-0000-0000-0000DB110000}"/>
    <cellStyle name="style1582193413522" xfId="4566" xr:uid="{00000000-0005-0000-0000-0000DC110000}"/>
    <cellStyle name="style1582193413542" xfId="4567" xr:uid="{00000000-0005-0000-0000-0000DD110000}"/>
    <cellStyle name="style1582193413562" xfId="4568" xr:uid="{00000000-0005-0000-0000-0000DE110000}"/>
    <cellStyle name="style1582193413592" xfId="4569" xr:uid="{00000000-0005-0000-0000-0000DF110000}"/>
    <cellStyle name="style1582193413612" xfId="4570" xr:uid="{00000000-0005-0000-0000-0000E0110000}"/>
    <cellStyle name="style1582193413632" xfId="4571" xr:uid="{00000000-0005-0000-0000-0000E1110000}"/>
    <cellStyle name="style1582193413682" xfId="4572" xr:uid="{00000000-0005-0000-0000-0000E2110000}"/>
    <cellStyle name="style1582193413712" xfId="4573" xr:uid="{00000000-0005-0000-0000-0000E3110000}"/>
    <cellStyle name="style1582193413732" xfId="4574" xr:uid="{00000000-0005-0000-0000-0000E4110000}"/>
    <cellStyle name="style1582193413762" xfId="4575" xr:uid="{00000000-0005-0000-0000-0000E5110000}"/>
    <cellStyle name="style1582193413782" xfId="4576" xr:uid="{00000000-0005-0000-0000-0000E6110000}"/>
    <cellStyle name="style1582193413802" xfId="4577" xr:uid="{00000000-0005-0000-0000-0000E7110000}"/>
    <cellStyle name="style1582193413822" xfId="4578" xr:uid="{00000000-0005-0000-0000-0000E8110000}"/>
    <cellStyle name="style1582193413842" xfId="4579" xr:uid="{00000000-0005-0000-0000-0000E9110000}"/>
    <cellStyle name="style1582193413862" xfId="4580" xr:uid="{00000000-0005-0000-0000-0000EA110000}"/>
    <cellStyle name="style1582193413912" xfId="4581" xr:uid="{00000000-0005-0000-0000-0000EB110000}"/>
    <cellStyle name="style1582193413932" xfId="4582" xr:uid="{00000000-0005-0000-0000-0000EC110000}"/>
    <cellStyle name="style1582193413962" xfId="4583" xr:uid="{00000000-0005-0000-0000-0000ED110000}"/>
    <cellStyle name="style1582193414002" xfId="4584" xr:uid="{00000000-0005-0000-0000-0000EE110000}"/>
    <cellStyle name="style1582193414042" xfId="4585" xr:uid="{00000000-0005-0000-0000-0000EF110000}"/>
    <cellStyle name="style1582193414062" xfId="4586" xr:uid="{00000000-0005-0000-0000-0000F0110000}"/>
    <cellStyle name="style1582193414102" xfId="4587" xr:uid="{00000000-0005-0000-0000-0000F1110000}"/>
    <cellStyle name="style1582193414122" xfId="4588" xr:uid="{00000000-0005-0000-0000-0000F2110000}"/>
    <cellStyle name="style1582193414142" xfId="4589" xr:uid="{00000000-0005-0000-0000-0000F3110000}"/>
    <cellStyle name="style1582193414172" xfId="4590" xr:uid="{00000000-0005-0000-0000-0000F4110000}"/>
    <cellStyle name="style1582193414192" xfId="4591" xr:uid="{00000000-0005-0000-0000-0000F5110000}"/>
    <cellStyle name="style1582193414202" xfId="4592" xr:uid="{00000000-0005-0000-0000-0000F6110000}"/>
    <cellStyle name="style1582193414222" xfId="4593" xr:uid="{00000000-0005-0000-0000-0000F7110000}"/>
    <cellStyle name="style1582193414242" xfId="4594" xr:uid="{00000000-0005-0000-0000-0000F8110000}"/>
    <cellStyle name="style1582193414262" xfId="4595" xr:uid="{00000000-0005-0000-0000-0000F9110000}"/>
    <cellStyle name="style1582193414302" xfId="4596" xr:uid="{00000000-0005-0000-0000-0000FA110000}"/>
    <cellStyle name="style1582193414312" xfId="4597" xr:uid="{00000000-0005-0000-0000-0000FB110000}"/>
    <cellStyle name="style1582193414342" xfId="4598" xr:uid="{00000000-0005-0000-0000-0000FC110000}"/>
    <cellStyle name="style1582193414362" xfId="4599" xr:uid="{00000000-0005-0000-0000-0000FD110000}"/>
    <cellStyle name="style1582193414382" xfId="4600" xr:uid="{00000000-0005-0000-0000-0000FE110000}"/>
    <cellStyle name="style1582193414402" xfId="4601" xr:uid="{00000000-0005-0000-0000-0000FF110000}"/>
    <cellStyle name="style1582193414412" xfId="4602" xr:uid="{00000000-0005-0000-0000-000000120000}"/>
    <cellStyle name="style1582193414432" xfId="4603" xr:uid="{00000000-0005-0000-0000-000001120000}"/>
    <cellStyle name="style1582193414552" xfId="4604" xr:uid="{00000000-0005-0000-0000-000002120000}"/>
    <cellStyle name="style1582193414562" xfId="4605" xr:uid="{00000000-0005-0000-0000-000003120000}"/>
    <cellStyle name="style1582193414582" xfId="4606" xr:uid="{00000000-0005-0000-0000-000004120000}"/>
    <cellStyle name="style1582193414612" xfId="4607" xr:uid="{00000000-0005-0000-0000-000005120000}"/>
    <cellStyle name="style1582193414643" xfId="4608" xr:uid="{00000000-0005-0000-0000-000006120000}"/>
    <cellStyle name="style1582193414662" xfId="4609" xr:uid="{00000000-0005-0000-0000-000007120000}"/>
    <cellStyle name="style1582193414714" xfId="4610" xr:uid="{00000000-0005-0000-0000-000008120000}"/>
    <cellStyle name="style1582193414734" xfId="4611" xr:uid="{00000000-0005-0000-0000-000009120000}"/>
    <cellStyle name="style1582193414754" xfId="4612" xr:uid="{00000000-0005-0000-0000-00000A120000}"/>
    <cellStyle name="style1582193414784" xfId="4613" xr:uid="{00000000-0005-0000-0000-00000B120000}"/>
    <cellStyle name="style1582193414834" xfId="4614" xr:uid="{00000000-0005-0000-0000-00000C120000}"/>
    <cellStyle name="style1582193414854" xfId="4615" xr:uid="{00000000-0005-0000-0000-00000D120000}"/>
    <cellStyle name="style1582533526539" xfId="4616" xr:uid="{00000000-0005-0000-0000-00000E120000}"/>
    <cellStyle name="style1582533526586" xfId="4617" xr:uid="{00000000-0005-0000-0000-00000F120000}"/>
    <cellStyle name="style1582533526617" xfId="4618" xr:uid="{00000000-0005-0000-0000-000010120000}"/>
    <cellStyle name="style1582533526649" xfId="4619" xr:uid="{00000000-0005-0000-0000-000011120000}"/>
    <cellStyle name="style1582533526680" xfId="4620" xr:uid="{00000000-0005-0000-0000-000012120000}"/>
    <cellStyle name="style1582533526711" xfId="4621" xr:uid="{00000000-0005-0000-0000-000013120000}"/>
    <cellStyle name="style1582533526742" xfId="4622" xr:uid="{00000000-0005-0000-0000-000014120000}"/>
    <cellStyle name="style1582533526773" xfId="4623" xr:uid="{00000000-0005-0000-0000-000015120000}"/>
    <cellStyle name="style1582533526805" xfId="4624" xr:uid="{00000000-0005-0000-0000-000016120000}"/>
    <cellStyle name="style1582533526820" xfId="4625" xr:uid="{00000000-0005-0000-0000-000017120000}"/>
    <cellStyle name="style1582533526851" xfId="4626" xr:uid="{00000000-0005-0000-0000-000018120000}"/>
    <cellStyle name="style1582533526883" xfId="4627" xr:uid="{00000000-0005-0000-0000-000019120000}"/>
    <cellStyle name="style1582533526914" xfId="4628" xr:uid="{00000000-0005-0000-0000-00001A120000}"/>
    <cellStyle name="style1582533526929" xfId="4629" xr:uid="{00000000-0005-0000-0000-00001B120000}"/>
    <cellStyle name="style1582533526961" xfId="4630" xr:uid="{00000000-0005-0000-0000-00001C120000}"/>
    <cellStyle name="style1582533526976" xfId="4631" xr:uid="{00000000-0005-0000-0000-00001D120000}"/>
    <cellStyle name="style1582533527039" xfId="4632" xr:uid="{00000000-0005-0000-0000-00001E120000}"/>
    <cellStyle name="style1582533527054" xfId="4633" xr:uid="{00000000-0005-0000-0000-00001F120000}"/>
    <cellStyle name="style1582533527085" xfId="4634" xr:uid="{00000000-0005-0000-0000-000020120000}"/>
    <cellStyle name="style1582533527101" xfId="4635" xr:uid="{00000000-0005-0000-0000-000021120000}"/>
    <cellStyle name="style1582533527132" xfId="4636" xr:uid="{00000000-0005-0000-0000-000022120000}"/>
    <cellStyle name="style1582533527148" xfId="4637" xr:uid="{00000000-0005-0000-0000-000023120000}"/>
    <cellStyle name="style1582533527163" xfId="4638" xr:uid="{00000000-0005-0000-0000-000024120000}"/>
    <cellStyle name="style1582533527179" xfId="4639" xr:uid="{00000000-0005-0000-0000-000025120000}"/>
    <cellStyle name="style1582533527210" xfId="4640" xr:uid="{00000000-0005-0000-0000-000026120000}"/>
    <cellStyle name="style1582533527241" xfId="4641" xr:uid="{00000000-0005-0000-0000-000027120000}"/>
    <cellStyle name="style1582533527257" xfId="4642" xr:uid="{00000000-0005-0000-0000-000028120000}"/>
    <cellStyle name="style1582533527288" xfId="4643" xr:uid="{00000000-0005-0000-0000-000029120000}"/>
    <cellStyle name="style1582533527304" xfId="4644" xr:uid="{00000000-0005-0000-0000-00002A120000}"/>
    <cellStyle name="style1582533527335" xfId="4645" xr:uid="{00000000-0005-0000-0000-00002B120000}"/>
    <cellStyle name="style1582533527350" xfId="4646" xr:uid="{00000000-0005-0000-0000-00002C120000}"/>
    <cellStyle name="style1582533527366" xfId="4647" xr:uid="{00000000-0005-0000-0000-00002D120000}"/>
    <cellStyle name="style1582533527397" xfId="4648" xr:uid="{00000000-0005-0000-0000-00002E120000}"/>
    <cellStyle name="style1582533527413" xfId="4649" xr:uid="{00000000-0005-0000-0000-00002F120000}"/>
    <cellStyle name="style1582533527460" xfId="4650" xr:uid="{00000000-0005-0000-0000-000030120000}"/>
    <cellStyle name="style1582533527491" xfId="4651" xr:uid="{00000000-0005-0000-0000-000031120000}"/>
    <cellStyle name="style1582533527506" xfId="4652" xr:uid="{00000000-0005-0000-0000-000032120000}"/>
    <cellStyle name="style1582533527522" xfId="4653" xr:uid="{00000000-0005-0000-0000-000033120000}"/>
    <cellStyle name="style1582533527538" xfId="4654" xr:uid="{00000000-0005-0000-0000-000034120000}"/>
    <cellStyle name="style1582533527553" xfId="4655" xr:uid="{00000000-0005-0000-0000-000035120000}"/>
    <cellStyle name="style1582533527584" xfId="4656" xr:uid="{00000000-0005-0000-0000-000036120000}"/>
    <cellStyle name="style1582533527600" xfId="4657" xr:uid="{00000000-0005-0000-0000-000037120000}"/>
    <cellStyle name="style1582533527631" xfId="4658" xr:uid="{00000000-0005-0000-0000-000038120000}"/>
    <cellStyle name="style1582533527694" xfId="4659" xr:uid="{00000000-0005-0000-0000-000039120000}"/>
    <cellStyle name="style1582533527725" xfId="4660" xr:uid="{00000000-0005-0000-0000-00003A120000}"/>
    <cellStyle name="style1582533527740" xfId="4661" xr:uid="{00000000-0005-0000-0000-00003B120000}"/>
    <cellStyle name="style1582533527756" xfId="4662" xr:uid="{00000000-0005-0000-0000-00003C120000}"/>
    <cellStyle name="style1582533527787" xfId="4663" xr:uid="{00000000-0005-0000-0000-00003D120000}"/>
    <cellStyle name="style1582533527803" xfId="4664" xr:uid="{00000000-0005-0000-0000-00003E120000}"/>
    <cellStyle name="style1582533527834" xfId="4665" xr:uid="{00000000-0005-0000-0000-00003F120000}"/>
    <cellStyle name="style1582533527850" xfId="4666" xr:uid="{00000000-0005-0000-0000-000040120000}"/>
    <cellStyle name="style1582533527896" xfId="4667" xr:uid="{00000000-0005-0000-0000-000041120000}"/>
    <cellStyle name="style1582533527912" xfId="4668" xr:uid="{00000000-0005-0000-0000-000042120000}"/>
    <cellStyle name="style1582533527928" xfId="4669" xr:uid="{00000000-0005-0000-0000-000043120000}"/>
    <cellStyle name="style1582533527943" xfId="4670" xr:uid="{00000000-0005-0000-0000-000044120000}"/>
    <cellStyle name="style1582533527959" xfId="4671" xr:uid="{00000000-0005-0000-0000-000045120000}"/>
    <cellStyle name="style1582533527974" xfId="4672" xr:uid="{00000000-0005-0000-0000-000046120000}"/>
    <cellStyle name="style1582533528006" xfId="4673" xr:uid="{00000000-0005-0000-0000-000047120000}"/>
    <cellStyle name="style1582533528021" xfId="4674" xr:uid="{00000000-0005-0000-0000-000048120000}"/>
    <cellStyle name="style1582533528037" xfId="4675" xr:uid="{00000000-0005-0000-0000-000049120000}"/>
    <cellStyle name="style1582533528052" xfId="4676" xr:uid="{00000000-0005-0000-0000-00004A120000}"/>
    <cellStyle name="style1582533528099" xfId="4677" xr:uid="{00000000-0005-0000-0000-00004B120000}"/>
    <cellStyle name="style1582533528115" xfId="4678" xr:uid="{00000000-0005-0000-0000-00004C120000}"/>
    <cellStyle name="style1582533528193" xfId="4679" xr:uid="{00000000-0005-0000-0000-00004D120000}"/>
    <cellStyle name="style1582533528224" xfId="4680" xr:uid="{00000000-0005-0000-0000-00004E120000}"/>
    <cellStyle name="style1582533528239" xfId="4681" xr:uid="{00000000-0005-0000-0000-00004F120000}"/>
    <cellStyle name="style1582533528271" xfId="4682" xr:uid="{00000000-0005-0000-0000-000050120000}"/>
    <cellStyle name="style1582533528286" xfId="4683" xr:uid="{00000000-0005-0000-0000-000051120000}"/>
    <cellStyle name="style1582533528302" xfId="4684" xr:uid="{00000000-0005-0000-0000-000052120000}"/>
    <cellStyle name="style1582533528333" xfId="4685" xr:uid="{00000000-0005-0000-0000-000053120000}"/>
    <cellStyle name="style1582533528364" xfId="4686" xr:uid="{00000000-0005-0000-0000-000054120000}"/>
    <cellStyle name="style1582533528395" xfId="4687" xr:uid="{00000000-0005-0000-0000-000055120000}"/>
    <cellStyle name="style1582533528427" xfId="4688" xr:uid="{00000000-0005-0000-0000-000056120000}"/>
    <cellStyle name="style1582533528442" xfId="4689" xr:uid="{00000000-0005-0000-0000-000057120000}"/>
    <cellStyle name="style1582533528458" xfId="4690" xr:uid="{00000000-0005-0000-0000-000058120000}"/>
    <cellStyle name="style1582533528473" xfId="4691" xr:uid="{00000000-0005-0000-0000-000059120000}"/>
    <cellStyle name="style1582534388066" xfId="4692" xr:uid="{00000000-0005-0000-0000-00005A120000}"/>
    <cellStyle name="style1582534388086" xfId="4693" xr:uid="{00000000-0005-0000-0000-00005B120000}"/>
    <cellStyle name="style1582534388106" xfId="4694" xr:uid="{00000000-0005-0000-0000-00005C120000}"/>
    <cellStyle name="style1582534388126" xfId="4695" xr:uid="{00000000-0005-0000-0000-00005D120000}"/>
    <cellStyle name="style1582534388146" xfId="4696" xr:uid="{00000000-0005-0000-0000-00005E120000}"/>
    <cellStyle name="style1582534388166" xfId="4697" xr:uid="{00000000-0005-0000-0000-00005F120000}"/>
    <cellStyle name="style1582534388186" xfId="4698" xr:uid="{00000000-0005-0000-0000-000060120000}"/>
    <cellStyle name="style1582534388206" xfId="4699" xr:uid="{00000000-0005-0000-0000-000061120000}"/>
    <cellStyle name="style1582534388216" xfId="4700" xr:uid="{00000000-0005-0000-0000-000062120000}"/>
    <cellStyle name="style1582534388246" xfId="4701" xr:uid="{00000000-0005-0000-0000-000063120000}"/>
    <cellStyle name="style1582534388266" xfId="4702" xr:uid="{00000000-0005-0000-0000-000064120000}"/>
    <cellStyle name="style1582534388306" xfId="4703" xr:uid="{00000000-0005-0000-0000-000065120000}"/>
    <cellStyle name="style1582534388326" xfId="4704" xr:uid="{00000000-0005-0000-0000-000066120000}"/>
    <cellStyle name="style1582534388346" xfId="4705" xr:uid="{00000000-0005-0000-0000-000067120000}"/>
    <cellStyle name="style1582534388366" xfId="4706" xr:uid="{00000000-0005-0000-0000-000068120000}"/>
    <cellStyle name="style1582534388386" xfId="4707" xr:uid="{00000000-0005-0000-0000-000069120000}"/>
    <cellStyle name="style1582534388406" xfId="4708" xr:uid="{00000000-0005-0000-0000-00006A120000}"/>
    <cellStyle name="style1582534388426" xfId="4709" xr:uid="{00000000-0005-0000-0000-00006B120000}"/>
    <cellStyle name="style1582534388456" xfId="4710" xr:uid="{00000000-0005-0000-0000-00006C120000}"/>
    <cellStyle name="style1582534388466" xfId="4711" xr:uid="{00000000-0005-0000-0000-00006D120000}"/>
    <cellStyle name="style1582534388486" xfId="4712" xr:uid="{00000000-0005-0000-0000-00006E120000}"/>
    <cellStyle name="style1582534388506" xfId="4713" xr:uid="{00000000-0005-0000-0000-00006F120000}"/>
    <cellStyle name="style1582534388516" xfId="4714" xr:uid="{00000000-0005-0000-0000-000070120000}"/>
    <cellStyle name="style1582534388536" xfId="4715" xr:uid="{00000000-0005-0000-0000-000071120000}"/>
    <cellStyle name="style1582534388556" xfId="4716" xr:uid="{00000000-0005-0000-0000-000072120000}"/>
    <cellStyle name="style1582534388576" xfId="4717" xr:uid="{00000000-0005-0000-0000-000073120000}"/>
    <cellStyle name="style1582534388596" xfId="4718" xr:uid="{00000000-0005-0000-0000-000074120000}"/>
    <cellStyle name="style1582534388616" xfId="4719" xr:uid="{00000000-0005-0000-0000-000075120000}"/>
    <cellStyle name="style1582534388636" xfId="4720" xr:uid="{00000000-0005-0000-0000-000076120000}"/>
    <cellStyle name="style1582534388656" xfId="4721" xr:uid="{00000000-0005-0000-0000-000077120000}"/>
    <cellStyle name="style1582534388689" xfId="4722" xr:uid="{00000000-0005-0000-0000-000078120000}"/>
    <cellStyle name="style1582534388748" xfId="4723" xr:uid="{00000000-0005-0000-0000-000079120000}"/>
    <cellStyle name="style1582534388778" xfId="4724" xr:uid="{00000000-0005-0000-0000-00007A120000}"/>
    <cellStyle name="style1582534388798" xfId="4725" xr:uid="{00000000-0005-0000-0000-00007B120000}"/>
    <cellStyle name="style1582534388828" xfId="4726" xr:uid="{00000000-0005-0000-0000-00007C120000}"/>
    <cellStyle name="style1582534388868" xfId="4727" xr:uid="{00000000-0005-0000-0000-00007D120000}"/>
    <cellStyle name="style1582534388878" xfId="4728" xr:uid="{00000000-0005-0000-0000-00007E120000}"/>
    <cellStyle name="style1582534388898" xfId="4729" xr:uid="{00000000-0005-0000-0000-00007F120000}"/>
    <cellStyle name="style1582534388928" xfId="4730" xr:uid="{00000000-0005-0000-0000-000080120000}"/>
    <cellStyle name="style1582534388948" xfId="4731" xr:uid="{00000000-0005-0000-0000-000081120000}"/>
    <cellStyle name="style1582534388968" xfId="4732" xr:uid="{00000000-0005-0000-0000-000082120000}"/>
    <cellStyle name="style1582534388988" xfId="4733" xr:uid="{00000000-0005-0000-0000-000083120000}"/>
    <cellStyle name="style1582534389008" xfId="4734" xr:uid="{00000000-0005-0000-0000-000084120000}"/>
    <cellStyle name="style1582534389048" xfId="4735" xr:uid="{00000000-0005-0000-0000-000085120000}"/>
    <cellStyle name="style1582534389078" xfId="4736" xr:uid="{00000000-0005-0000-0000-000086120000}"/>
    <cellStyle name="style1582534389098" xfId="4737" xr:uid="{00000000-0005-0000-0000-000087120000}"/>
    <cellStyle name="style1582534389118" xfId="4738" xr:uid="{00000000-0005-0000-0000-000088120000}"/>
    <cellStyle name="style1582534389138" xfId="4739" xr:uid="{00000000-0005-0000-0000-000089120000}"/>
    <cellStyle name="style1582534389158" xfId="4740" xr:uid="{00000000-0005-0000-0000-00008A120000}"/>
    <cellStyle name="style1582534389178" xfId="4741" xr:uid="{00000000-0005-0000-0000-00008B120000}"/>
    <cellStyle name="style1582534389198" xfId="4742" xr:uid="{00000000-0005-0000-0000-00008C120000}"/>
    <cellStyle name="style1582534389208" xfId="4743" xr:uid="{00000000-0005-0000-0000-00008D120000}"/>
    <cellStyle name="style1582534389258" xfId="4744" xr:uid="{00000000-0005-0000-0000-00008E120000}"/>
    <cellStyle name="style1582534389268" xfId="4745" xr:uid="{00000000-0005-0000-0000-00008F120000}"/>
    <cellStyle name="style1582534389288" xfId="4746" xr:uid="{00000000-0005-0000-0000-000090120000}"/>
    <cellStyle name="style1582534389298" xfId="4747" xr:uid="{00000000-0005-0000-0000-000091120000}"/>
    <cellStyle name="style1582534389318" xfId="4748" xr:uid="{00000000-0005-0000-0000-000092120000}"/>
    <cellStyle name="style1582534389338" xfId="4749" xr:uid="{00000000-0005-0000-0000-000093120000}"/>
    <cellStyle name="style1582534389348" xfId="4750" xr:uid="{00000000-0005-0000-0000-000094120000}"/>
    <cellStyle name="style1582534389368" xfId="4751" xr:uid="{00000000-0005-0000-0000-000095120000}"/>
    <cellStyle name="style1582534389378" xfId="4752" xr:uid="{00000000-0005-0000-0000-000096120000}"/>
    <cellStyle name="style1582534389398" xfId="4753" xr:uid="{00000000-0005-0000-0000-000097120000}"/>
    <cellStyle name="style1582534389408" xfId="4754" xr:uid="{00000000-0005-0000-0000-000098120000}"/>
    <cellStyle name="style1582534389478" xfId="4755" xr:uid="{00000000-0005-0000-0000-000099120000}"/>
    <cellStyle name="style1582534389488" xfId="4756" xr:uid="{00000000-0005-0000-0000-00009A120000}"/>
    <cellStyle name="style1582534389508" xfId="4757" xr:uid="{00000000-0005-0000-0000-00009B120000}"/>
    <cellStyle name="style1582534389528" xfId="4758" xr:uid="{00000000-0005-0000-0000-00009C120000}"/>
    <cellStyle name="style1582534389538" xfId="4759" xr:uid="{00000000-0005-0000-0000-00009D120000}"/>
    <cellStyle name="style1582534389558" xfId="4760" xr:uid="{00000000-0005-0000-0000-00009E120000}"/>
    <cellStyle name="style1582534389588" xfId="4761" xr:uid="{00000000-0005-0000-0000-00009F120000}"/>
    <cellStyle name="style1582534389622" xfId="4762" xr:uid="{00000000-0005-0000-0000-0000A0120000}"/>
    <cellStyle name="style1582534389639" xfId="4763" xr:uid="{00000000-0005-0000-0000-0000A1120000}"/>
    <cellStyle name="style1582534389670" xfId="4764" xr:uid="{00000000-0005-0000-0000-0000A2120000}"/>
    <cellStyle name="style1582534389690" xfId="4765" xr:uid="{00000000-0005-0000-0000-0000A3120000}"/>
    <cellStyle name="style1582534389710" xfId="4766" xr:uid="{00000000-0005-0000-0000-0000A4120000}"/>
    <cellStyle name="style1582534389740" xfId="4767" xr:uid="{00000000-0005-0000-0000-0000A5120000}"/>
    <cellStyle name="style1582534389750" xfId="4768" xr:uid="{00000000-0005-0000-0000-0000A6120000}"/>
    <cellStyle name="style1582535741152" xfId="4769" xr:uid="{00000000-0005-0000-0000-0000A7120000}"/>
    <cellStyle name="style1582535741182" xfId="4770" xr:uid="{00000000-0005-0000-0000-0000A8120000}"/>
    <cellStyle name="style1582535741192" xfId="4771" xr:uid="{00000000-0005-0000-0000-0000A9120000}"/>
    <cellStyle name="style1582535741212" xfId="4772" xr:uid="{00000000-0005-0000-0000-0000AA120000}"/>
    <cellStyle name="style1582535741232" xfId="4773" xr:uid="{00000000-0005-0000-0000-0000AB120000}"/>
    <cellStyle name="style1582535741252" xfId="4774" xr:uid="{00000000-0005-0000-0000-0000AC120000}"/>
    <cellStyle name="style1582535741272" xfId="4775" xr:uid="{00000000-0005-0000-0000-0000AD120000}"/>
    <cellStyle name="style1582535741322" xfId="4776" xr:uid="{00000000-0005-0000-0000-0000AE120000}"/>
    <cellStyle name="style1582535741342" xfId="4777" xr:uid="{00000000-0005-0000-0000-0000AF120000}"/>
    <cellStyle name="style1582535741372" xfId="4778" xr:uid="{00000000-0005-0000-0000-0000B0120000}"/>
    <cellStyle name="style1582535741392" xfId="4779" xr:uid="{00000000-0005-0000-0000-0000B1120000}"/>
    <cellStyle name="style1582535741412" xfId="4780" xr:uid="{00000000-0005-0000-0000-0000B2120000}"/>
    <cellStyle name="style1582535741452" xfId="4781" xr:uid="{00000000-0005-0000-0000-0000B3120000}"/>
    <cellStyle name="style1582535741472" xfId="4782" xr:uid="{00000000-0005-0000-0000-0000B4120000}"/>
    <cellStyle name="style1582535741492" xfId="4783" xr:uid="{00000000-0005-0000-0000-0000B5120000}"/>
    <cellStyle name="style1582535741512" xfId="4784" xr:uid="{00000000-0005-0000-0000-0000B6120000}"/>
    <cellStyle name="style1582535741532" xfId="4785" xr:uid="{00000000-0005-0000-0000-0000B7120000}"/>
    <cellStyle name="style1582535741552" xfId="4786" xr:uid="{00000000-0005-0000-0000-0000B8120000}"/>
    <cellStyle name="style1582535741572" xfId="4787" xr:uid="{00000000-0005-0000-0000-0000B9120000}"/>
    <cellStyle name="style1582535741592" xfId="4788" xr:uid="{00000000-0005-0000-0000-0000BA120000}"/>
    <cellStyle name="style1582535741612" xfId="4789" xr:uid="{00000000-0005-0000-0000-0000BB120000}"/>
    <cellStyle name="style1582535741622" xfId="4790" xr:uid="{00000000-0005-0000-0000-0000BC120000}"/>
    <cellStyle name="style1582535741642" xfId="4791" xr:uid="{00000000-0005-0000-0000-0000BD120000}"/>
    <cellStyle name="style1582535741662" xfId="4792" xr:uid="{00000000-0005-0000-0000-0000BE120000}"/>
    <cellStyle name="style1582535741672" xfId="4793" xr:uid="{00000000-0005-0000-0000-0000BF120000}"/>
    <cellStyle name="style1582535741692" xfId="4794" xr:uid="{00000000-0005-0000-0000-0000C0120000}"/>
    <cellStyle name="style1582535741732" xfId="4795" xr:uid="{00000000-0005-0000-0000-0000C1120000}"/>
    <cellStyle name="style1582535741752" xfId="4796" xr:uid="{00000000-0005-0000-0000-0000C2120000}"/>
    <cellStyle name="style1582535741772" xfId="4797" xr:uid="{00000000-0005-0000-0000-0000C3120000}"/>
    <cellStyle name="style1582535741782" xfId="4798" xr:uid="{00000000-0005-0000-0000-0000C4120000}"/>
    <cellStyle name="style1582535741802" xfId="4799" xr:uid="{00000000-0005-0000-0000-0000C5120000}"/>
    <cellStyle name="style1582535741822" xfId="4800" xr:uid="{00000000-0005-0000-0000-0000C6120000}"/>
    <cellStyle name="style1582535741842" xfId="4801" xr:uid="{00000000-0005-0000-0000-0000C7120000}"/>
    <cellStyle name="style1582535741862" xfId="4802" xr:uid="{00000000-0005-0000-0000-0000C8120000}"/>
    <cellStyle name="style1582535741882" xfId="4803" xr:uid="{00000000-0005-0000-0000-0000C9120000}"/>
    <cellStyle name="style1582535741902" xfId="4804" xr:uid="{00000000-0005-0000-0000-0000CA120000}"/>
    <cellStyle name="style1582535741922" xfId="4805" xr:uid="{00000000-0005-0000-0000-0000CB120000}"/>
    <cellStyle name="style1582535741942" xfId="4806" xr:uid="{00000000-0005-0000-0000-0000CC120000}"/>
    <cellStyle name="style1582535741962" xfId="4807" xr:uid="{00000000-0005-0000-0000-0000CD120000}"/>
    <cellStyle name="style1582535742002" xfId="4808" xr:uid="{00000000-0005-0000-0000-0000CE120000}"/>
    <cellStyle name="style1582535742022" xfId="4809" xr:uid="{00000000-0005-0000-0000-0000CF120000}"/>
    <cellStyle name="style1582535742032" xfId="4810" xr:uid="{00000000-0005-0000-0000-0000D0120000}"/>
    <cellStyle name="style1582535742062" xfId="4811" xr:uid="{00000000-0005-0000-0000-0000D1120000}"/>
    <cellStyle name="style1582535742102" xfId="4812" xr:uid="{00000000-0005-0000-0000-0000D2120000}"/>
    <cellStyle name="style1582535742132" xfId="4813" xr:uid="{00000000-0005-0000-0000-0000D3120000}"/>
    <cellStyle name="style1582535742142" xfId="4814" xr:uid="{00000000-0005-0000-0000-0000D4120000}"/>
    <cellStyle name="style1582535742162" xfId="4815" xr:uid="{00000000-0005-0000-0000-0000D5120000}"/>
    <cellStyle name="style1582535742172" xfId="4816" xr:uid="{00000000-0005-0000-0000-0000D6120000}"/>
    <cellStyle name="style1582535742192" xfId="4817" xr:uid="{00000000-0005-0000-0000-0000D7120000}"/>
    <cellStyle name="style1582535742242" xfId="4818" xr:uid="{00000000-0005-0000-0000-0000D8120000}"/>
    <cellStyle name="style1582535742252" xfId="4819" xr:uid="{00000000-0005-0000-0000-0000D9120000}"/>
    <cellStyle name="style1582535742272" xfId="4820" xr:uid="{00000000-0005-0000-0000-0000DA120000}"/>
    <cellStyle name="style1582535742292" xfId="4821" xr:uid="{00000000-0005-0000-0000-0000DB120000}"/>
    <cellStyle name="style1582535742302" xfId="4822" xr:uid="{00000000-0005-0000-0000-0000DC120000}"/>
    <cellStyle name="style1582535742322" xfId="4823" xr:uid="{00000000-0005-0000-0000-0000DD120000}"/>
    <cellStyle name="style1582535742332" xfId="4824" xr:uid="{00000000-0005-0000-0000-0000DE120000}"/>
    <cellStyle name="style1582535742352" xfId="4825" xr:uid="{00000000-0005-0000-0000-0000DF120000}"/>
    <cellStyle name="style1582535742372" xfId="4826" xr:uid="{00000000-0005-0000-0000-0000E0120000}"/>
    <cellStyle name="style1582535742382" xfId="4827" xr:uid="{00000000-0005-0000-0000-0000E1120000}"/>
    <cellStyle name="style1582535742402" xfId="4828" xr:uid="{00000000-0005-0000-0000-0000E2120000}"/>
    <cellStyle name="style1582535742412" xfId="4829" xr:uid="{00000000-0005-0000-0000-0000E3120000}"/>
    <cellStyle name="style1582535742432" xfId="4830" xr:uid="{00000000-0005-0000-0000-0000E4120000}"/>
    <cellStyle name="style1582535742442" xfId="4831" xr:uid="{00000000-0005-0000-0000-0000E5120000}"/>
    <cellStyle name="style1582535742534" xfId="4832" xr:uid="{00000000-0005-0000-0000-0000E6120000}"/>
    <cellStyle name="style1582535742544" xfId="4833" xr:uid="{00000000-0005-0000-0000-0000E7120000}"/>
    <cellStyle name="style1582535742564" xfId="4834" xr:uid="{00000000-0005-0000-0000-0000E8120000}"/>
    <cellStyle name="style1582535742584" xfId="4835" xr:uid="{00000000-0005-0000-0000-0000E9120000}"/>
    <cellStyle name="style1582535742594" xfId="4836" xr:uid="{00000000-0005-0000-0000-0000EA120000}"/>
    <cellStyle name="style1582535742614" xfId="4837" xr:uid="{00000000-0005-0000-0000-0000EB120000}"/>
    <cellStyle name="style1582535742664" xfId="4838" xr:uid="{00000000-0005-0000-0000-0000EC120000}"/>
    <cellStyle name="style1582535742684" xfId="4839" xr:uid="{00000000-0005-0000-0000-0000ED120000}"/>
    <cellStyle name="style1582535742704" xfId="4840" xr:uid="{00000000-0005-0000-0000-0000EE120000}"/>
    <cellStyle name="style1582535742724" xfId="4841" xr:uid="{00000000-0005-0000-0000-0000EF120000}"/>
    <cellStyle name="style1582535742744" xfId="4842" xr:uid="{00000000-0005-0000-0000-0000F0120000}"/>
    <cellStyle name="style1582535742754" xfId="4843" xr:uid="{00000000-0005-0000-0000-0000F1120000}"/>
    <cellStyle name="style1582535742784" xfId="4844" xr:uid="{00000000-0005-0000-0000-0000F2120000}"/>
    <cellStyle name="style1582536501991" xfId="4845" xr:uid="{00000000-0005-0000-0000-0000F3120000}"/>
    <cellStyle name="style1582536502011" xfId="4846" xr:uid="{00000000-0005-0000-0000-0000F4120000}"/>
    <cellStyle name="style1582536502031" xfId="4847" xr:uid="{00000000-0005-0000-0000-0000F5120000}"/>
    <cellStyle name="style1582536502051" xfId="4848" xr:uid="{00000000-0005-0000-0000-0000F6120000}"/>
    <cellStyle name="style1582536502071" xfId="4849" xr:uid="{00000000-0005-0000-0000-0000F7120000}"/>
    <cellStyle name="style1582536502091" xfId="4850" xr:uid="{00000000-0005-0000-0000-0000F8120000}"/>
    <cellStyle name="style1582536502101" xfId="4851" xr:uid="{00000000-0005-0000-0000-0000F9120000}"/>
    <cellStyle name="style1582536502121" xfId="4852" xr:uid="{00000000-0005-0000-0000-0000FA120000}"/>
    <cellStyle name="style1582536502141" xfId="4853" xr:uid="{00000000-0005-0000-0000-0000FB120000}"/>
    <cellStyle name="style1582536502161" xfId="4854" xr:uid="{00000000-0005-0000-0000-0000FC120000}"/>
    <cellStyle name="style1582536502181" xfId="4855" xr:uid="{00000000-0005-0000-0000-0000FD120000}"/>
    <cellStyle name="style1582536502201" xfId="4856" xr:uid="{00000000-0005-0000-0000-0000FE120000}"/>
    <cellStyle name="style1582536502221" xfId="4857" xr:uid="{00000000-0005-0000-0000-0000FF120000}"/>
    <cellStyle name="style1582536502231" xfId="4858" xr:uid="{00000000-0005-0000-0000-000000130000}"/>
    <cellStyle name="style1582536502251" xfId="4859" xr:uid="{00000000-0005-0000-0000-000001130000}"/>
    <cellStyle name="style1582536502271" xfId="4860" xr:uid="{00000000-0005-0000-0000-000002130000}"/>
    <cellStyle name="style1582536502291" xfId="4861" xr:uid="{00000000-0005-0000-0000-000003130000}"/>
    <cellStyle name="style1582536502311" xfId="4862" xr:uid="{00000000-0005-0000-0000-000004130000}"/>
    <cellStyle name="style1582536502331" xfId="4863" xr:uid="{00000000-0005-0000-0000-000005130000}"/>
    <cellStyle name="style1582536502351" xfId="4864" xr:uid="{00000000-0005-0000-0000-000006130000}"/>
    <cellStyle name="style1582536502371" xfId="4865" xr:uid="{00000000-0005-0000-0000-000007130000}"/>
    <cellStyle name="style1582536502381" xfId="4866" xr:uid="{00000000-0005-0000-0000-000008130000}"/>
    <cellStyle name="style1582536502401" xfId="4867" xr:uid="{00000000-0005-0000-0000-000009130000}"/>
    <cellStyle name="style1582536502421" xfId="4868" xr:uid="{00000000-0005-0000-0000-00000A130000}"/>
    <cellStyle name="style1582536502431" xfId="4869" xr:uid="{00000000-0005-0000-0000-00000B130000}"/>
    <cellStyle name="style1582536502451" xfId="4870" xr:uid="{00000000-0005-0000-0000-00000C130000}"/>
    <cellStyle name="style1582536502461" xfId="4871" xr:uid="{00000000-0005-0000-0000-00000D130000}"/>
    <cellStyle name="style1582536502481" xfId="4872" xr:uid="{00000000-0005-0000-0000-00000E130000}"/>
    <cellStyle name="style1582536502501" xfId="4873" xr:uid="{00000000-0005-0000-0000-00000F130000}"/>
    <cellStyle name="style1582536502551" xfId="4874" xr:uid="{00000000-0005-0000-0000-000010130000}"/>
    <cellStyle name="style1582536502571" xfId="4875" xr:uid="{00000000-0005-0000-0000-000011130000}"/>
    <cellStyle name="style1582536502591" xfId="4876" xr:uid="{00000000-0005-0000-0000-000012130000}"/>
    <cellStyle name="style1582536502611" xfId="4877" xr:uid="{00000000-0005-0000-0000-000013130000}"/>
    <cellStyle name="style1582536502631" xfId="4878" xr:uid="{00000000-0005-0000-0000-000014130000}"/>
    <cellStyle name="style1582536502661" xfId="4879" xr:uid="{00000000-0005-0000-0000-000015130000}"/>
    <cellStyle name="style1582536502681" xfId="4880" xr:uid="{00000000-0005-0000-0000-000016130000}"/>
    <cellStyle name="style1582536502701" xfId="4881" xr:uid="{00000000-0005-0000-0000-000017130000}"/>
    <cellStyle name="style1582536502721" xfId="4882" xr:uid="{00000000-0005-0000-0000-000018130000}"/>
    <cellStyle name="style1582536502751" xfId="4883" xr:uid="{00000000-0005-0000-0000-000019130000}"/>
    <cellStyle name="style1582536502771" xfId="4884" xr:uid="{00000000-0005-0000-0000-00001A130000}"/>
    <cellStyle name="style1582536502781" xfId="4885" xr:uid="{00000000-0005-0000-0000-00001B130000}"/>
    <cellStyle name="style1582536502801" xfId="4886" xr:uid="{00000000-0005-0000-0000-00001C130000}"/>
    <cellStyle name="style1582536502831" xfId="4887" xr:uid="{00000000-0005-0000-0000-00001D130000}"/>
    <cellStyle name="style1582536502861" xfId="4888" xr:uid="{00000000-0005-0000-0000-00001E130000}"/>
    <cellStyle name="style1582536502891" xfId="4889" xr:uid="{00000000-0005-0000-0000-00001F130000}"/>
    <cellStyle name="style1582536502901" xfId="4890" xr:uid="{00000000-0005-0000-0000-000020130000}"/>
    <cellStyle name="style1582536502921" xfId="4891" xr:uid="{00000000-0005-0000-0000-000021130000}"/>
    <cellStyle name="style1582536502941" xfId="4892" xr:uid="{00000000-0005-0000-0000-000022130000}"/>
    <cellStyle name="style1582536502961" xfId="4893" xr:uid="{00000000-0005-0000-0000-000023130000}"/>
    <cellStyle name="style1582536502981" xfId="4894" xr:uid="{00000000-0005-0000-0000-000024130000}"/>
    <cellStyle name="style1582536502991" xfId="4895" xr:uid="{00000000-0005-0000-0000-000025130000}"/>
    <cellStyle name="style1582536503011" xfId="4896" xr:uid="{00000000-0005-0000-0000-000026130000}"/>
    <cellStyle name="style1582536503021" xfId="4897" xr:uid="{00000000-0005-0000-0000-000027130000}"/>
    <cellStyle name="style1582536503041" xfId="4898" xr:uid="{00000000-0005-0000-0000-000028130000}"/>
    <cellStyle name="style1582536503051" xfId="4899" xr:uid="{00000000-0005-0000-0000-000029130000}"/>
    <cellStyle name="style1582536503071" xfId="4900" xr:uid="{00000000-0005-0000-0000-00002A130000}"/>
    <cellStyle name="style1582536503081" xfId="4901" xr:uid="{00000000-0005-0000-0000-00002B130000}"/>
    <cellStyle name="style1582536503131" xfId="4902" xr:uid="{00000000-0005-0000-0000-00002C130000}"/>
    <cellStyle name="style1582536503151" xfId="4903" xr:uid="{00000000-0005-0000-0000-00002D130000}"/>
    <cellStyle name="style1582536503161" xfId="4904" xr:uid="{00000000-0005-0000-0000-00002E130000}"/>
    <cellStyle name="style1582536503181" xfId="4905" xr:uid="{00000000-0005-0000-0000-00002F130000}"/>
    <cellStyle name="style1582536503191" xfId="4906" xr:uid="{00000000-0005-0000-0000-000030130000}"/>
    <cellStyle name="style1582536503211" xfId="4907" xr:uid="{00000000-0005-0000-0000-000031130000}"/>
    <cellStyle name="style1582536503271" xfId="4908" xr:uid="{00000000-0005-0000-0000-000032130000}"/>
    <cellStyle name="style1582536503281" xfId="4909" xr:uid="{00000000-0005-0000-0000-000033130000}"/>
    <cellStyle name="style1582536503301" xfId="4910" xr:uid="{00000000-0005-0000-0000-000034130000}"/>
    <cellStyle name="style1582536503311" xfId="4911" xr:uid="{00000000-0005-0000-0000-000035130000}"/>
    <cellStyle name="style1582536503331" xfId="4912" xr:uid="{00000000-0005-0000-0000-000036130000}"/>
    <cellStyle name="style1582536503351" xfId="4913" xr:uid="{00000000-0005-0000-0000-000037130000}"/>
    <cellStyle name="style1582536503371" xfId="4914" xr:uid="{00000000-0005-0000-0000-000038130000}"/>
    <cellStyle name="style1582536503391" xfId="4915" xr:uid="{00000000-0005-0000-0000-000039130000}"/>
    <cellStyle name="style1582536503411" xfId="4916" xr:uid="{00000000-0005-0000-0000-00003A130000}"/>
    <cellStyle name="style1582536503431" xfId="4917" xr:uid="{00000000-0005-0000-0000-00003B130000}"/>
    <cellStyle name="style1582536503441" xfId="4918" xr:uid="{00000000-0005-0000-0000-00003C130000}"/>
    <cellStyle name="style1582536503461" xfId="4919" xr:uid="{00000000-0005-0000-0000-00003D130000}"/>
    <cellStyle name="style1582536503481" xfId="4920" xr:uid="{00000000-0005-0000-0000-00003E130000}"/>
    <cellStyle name="style1582536503501" xfId="4921" xr:uid="{00000000-0005-0000-0000-00003F130000}"/>
    <cellStyle name="style1582536503571" xfId="4922" xr:uid="{00000000-0005-0000-0000-000040130000}"/>
    <cellStyle name="style1582537429544" xfId="4923" xr:uid="{00000000-0005-0000-0000-000041130000}"/>
    <cellStyle name="style1582537429564" xfId="4924" xr:uid="{00000000-0005-0000-0000-000042130000}"/>
    <cellStyle name="style1582537429584" xfId="4925" xr:uid="{00000000-0005-0000-0000-000043130000}"/>
    <cellStyle name="style1582537429604" xfId="4926" xr:uid="{00000000-0005-0000-0000-000044130000}"/>
    <cellStyle name="style1582537429624" xfId="4927" xr:uid="{00000000-0005-0000-0000-000045130000}"/>
    <cellStyle name="style1582537429644" xfId="4928" xr:uid="{00000000-0005-0000-0000-000046130000}"/>
    <cellStyle name="style1582537429654" xfId="4929" xr:uid="{00000000-0005-0000-0000-000047130000}"/>
    <cellStyle name="style1582537429674" xfId="4930" xr:uid="{00000000-0005-0000-0000-000048130000}"/>
    <cellStyle name="style1582537429694" xfId="4931" xr:uid="{00000000-0005-0000-0000-000049130000}"/>
    <cellStyle name="style1582537429714" xfId="4932" xr:uid="{00000000-0005-0000-0000-00004A130000}"/>
    <cellStyle name="style1582537429734" xfId="4933" xr:uid="{00000000-0005-0000-0000-00004B130000}"/>
    <cellStyle name="style1582537429754" xfId="4934" xr:uid="{00000000-0005-0000-0000-00004C130000}"/>
    <cellStyle name="style1582537429804" xfId="4935" xr:uid="{00000000-0005-0000-0000-00004D130000}"/>
    <cellStyle name="style1582537429824" xfId="4936" xr:uid="{00000000-0005-0000-0000-00004E130000}"/>
    <cellStyle name="style1582537429844" xfId="4937" xr:uid="{00000000-0005-0000-0000-00004F130000}"/>
    <cellStyle name="style1582537429864" xfId="4938" xr:uid="{00000000-0005-0000-0000-000050130000}"/>
    <cellStyle name="style1582537429884" xfId="4939" xr:uid="{00000000-0005-0000-0000-000051130000}"/>
    <cellStyle name="style1582537429904" xfId="4940" xr:uid="{00000000-0005-0000-0000-000052130000}"/>
    <cellStyle name="style1582537429924" xfId="4941" xr:uid="{00000000-0005-0000-0000-000053130000}"/>
    <cellStyle name="style1582537429934" xfId="4942" xr:uid="{00000000-0005-0000-0000-000054130000}"/>
    <cellStyle name="style1582537429954" xfId="4943" xr:uid="{00000000-0005-0000-0000-000055130000}"/>
    <cellStyle name="style1582537429974" xfId="4944" xr:uid="{00000000-0005-0000-0000-000056130000}"/>
    <cellStyle name="style1582537429984" xfId="4945" xr:uid="{00000000-0005-0000-0000-000057130000}"/>
    <cellStyle name="style1582537430004" xfId="4946" xr:uid="{00000000-0005-0000-0000-000058130000}"/>
    <cellStyle name="style1582537430024" xfId="4947" xr:uid="{00000000-0005-0000-0000-000059130000}"/>
    <cellStyle name="style1582537430034" xfId="4948" xr:uid="{00000000-0005-0000-0000-00005A130000}"/>
    <cellStyle name="style1582537430054" xfId="4949" xr:uid="{00000000-0005-0000-0000-00005B130000}"/>
    <cellStyle name="style1582537430074" xfId="4950" xr:uid="{00000000-0005-0000-0000-00005C130000}"/>
    <cellStyle name="style1582537430094" xfId="4951" xr:uid="{00000000-0005-0000-0000-00005D130000}"/>
    <cellStyle name="style1582537430114" xfId="4952" xr:uid="{00000000-0005-0000-0000-00005E130000}"/>
    <cellStyle name="style1582537430124" xfId="4953" xr:uid="{00000000-0005-0000-0000-00005F130000}"/>
    <cellStyle name="style1582537430144" xfId="4954" xr:uid="{00000000-0005-0000-0000-000060130000}"/>
    <cellStyle name="style1582537430194" xfId="4955" xr:uid="{00000000-0005-0000-0000-000061130000}"/>
    <cellStyle name="style1582537430214" xfId="4956" xr:uid="{00000000-0005-0000-0000-000062130000}"/>
    <cellStyle name="style1582537430234" xfId="4957" xr:uid="{00000000-0005-0000-0000-000063130000}"/>
    <cellStyle name="style1582537430254" xfId="4958" xr:uid="{00000000-0005-0000-0000-000064130000}"/>
    <cellStyle name="style1582537430274" xfId="4959" xr:uid="{00000000-0005-0000-0000-000065130000}"/>
    <cellStyle name="style1582537430294" xfId="4960" xr:uid="{00000000-0005-0000-0000-000066130000}"/>
    <cellStyle name="style1582537430314" xfId="4961" xr:uid="{00000000-0005-0000-0000-000067130000}"/>
    <cellStyle name="style1582537430334" xfId="4962" xr:uid="{00000000-0005-0000-0000-000068130000}"/>
    <cellStyle name="style1582537430364" xfId="4963" xr:uid="{00000000-0005-0000-0000-000069130000}"/>
    <cellStyle name="style1582537430374" xfId="4964" xr:uid="{00000000-0005-0000-0000-00006A130000}"/>
    <cellStyle name="style1582537430404" xfId="4965" xr:uid="{00000000-0005-0000-0000-00006B130000}"/>
    <cellStyle name="style1582537430444" xfId="4966" xr:uid="{00000000-0005-0000-0000-00006C130000}"/>
    <cellStyle name="style1582537430474" xfId="4967" xr:uid="{00000000-0005-0000-0000-00006D130000}"/>
    <cellStyle name="style1582537430494" xfId="4968" xr:uid="{00000000-0005-0000-0000-00006E130000}"/>
    <cellStyle name="style1582537430504" xfId="4969" xr:uid="{00000000-0005-0000-0000-00006F130000}"/>
    <cellStyle name="style1582537430524" xfId="4970" xr:uid="{00000000-0005-0000-0000-000070130000}"/>
    <cellStyle name="style1582537430544" xfId="4971" xr:uid="{00000000-0005-0000-0000-000071130000}"/>
    <cellStyle name="style1582537430594" xfId="4972" xr:uid="{00000000-0005-0000-0000-000072130000}"/>
    <cellStyle name="style1582537430604" xfId="4973" xr:uid="{00000000-0005-0000-0000-000073130000}"/>
    <cellStyle name="style1582537430624" xfId="4974" xr:uid="{00000000-0005-0000-0000-000074130000}"/>
    <cellStyle name="style1582537430634" xfId="4975" xr:uid="{00000000-0005-0000-0000-000075130000}"/>
    <cellStyle name="style1582537430654" xfId="4976" xr:uid="{00000000-0005-0000-0000-000076130000}"/>
    <cellStyle name="style1582537430664" xfId="4977" xr:uid="{00000000-0005-0000-0000-000077130000}"/>
    <cellStyle name="style1582537430684" xfId="4978" xr:uid="{00000000-0005-0000-0000-000078130000}"/>
    <cellStyle name="style1582537430704" xfId="4979" xr:uid="{00000000-0005-0000-0000-000079130000}"/>
    <cellStyle name="style1582537430724" xfId="4980" xr:uid="{00000000-0005-0000-0000-00007A130000}"/>
    <cellStyle name="style1582537430734" xfId="4981" xr:uid="{00000000-0005-0000-0000-00007B130000}"/>
    <cellStyle name="style1582537430754" xfId="4982" xr:uid="{00000000-0005-0000-0000-00007C130000}"/>
    <cellStyle name="style1582537430764" xfId="4983" xr:uid="{00000000-0005-0000-0000-00007D130000}"/>
    <cellStyle name="style1582537430784" xfId="4984" xr:uid="{00000000-0005-0000-0000-00007E130000}"/>
    <cellStyle name="style1582537430794" xfId="4985" xr:uid="{00000000-0005-0000-0000-00007F130000}"/>
    <cellStyle name="style1582537430875" xfId="4986" xr:uid="{00000000-0005-0000-0000-000080130000}"/>
    <cellStyle name="style1582537430890" xfId="4987" xr:uid="{00000000-0005-0000-0000-000081130000}"/>
    <cellStyle name="style1582537430916" xfId="4988" xr:uid="{00000000-0005-0000-0000-000082130000}"/>
    <cellStyle name="style1582537430936" xfId="4989" xr:uid="{00000000-0005-0000-0000-000083130000}"/>
    <cellStyle name="style1582537430956" xfId="4990" xr:uid="{00000000-0005-0000-0000-000084130000}"/>
    <cellStyle name="style1582537430966" xfId="4991" xr:uid="{00000000-0005-0000-0000-000085130000}"/>
    <cellStyle name="style1582537430996" xfId="4992" xr:uid="{00000000-0005-0000-0000-000086130000}"/>
    <cellStyle name="style1582537431016" xfId="4993" xr:uid="{00000000-0005-0000-0000-000087130000}"/>
    <cellStyle name="style1582537431036" xfId="4994" xr:uid="{00000000-0005-0000-0000-000088130000}"/>
    <cellStyle name="style1582537431056" xfId="4995" xr:uid="{00000000-0005-0000-0000-000089130000}"/>
    <cellStyle name="style1582537431066" xfId="4996" xr:uid="{00000000-0005-0000-0000-00008A130000}"/>
    <cellStyle name="style1582537431086" xfId="4997" xr:uid="{00000000-0005-0000-0000-00008B130000}"/>
    <cellStyle name="style1582537431106" xfId="4998" xr:uid="{00000000-0005-0000-0000-00008C130000}"/>
    <cellStyle name="style1582537431126" xfId="4999" xr:uid="{00000000-0005-0000-0000-00008D130000}"/>
    <cellStyle name="style1582537431196" xfId="5000" xr:uid="{00000000-0005-0000-0000-00008E130000}"/>
    <cellStyle name="style1582538124137" xfId="5001" xr:uid="{00000000-0005-0000-0000-00008F130000}"/>
    <cellStyle name="style1582538124157" xfId="5002" xr:uid="{00000000-0005-0000-0000-000090130000}"/>
    <cellStyle name="style1582538124177" xfId="5003" xr:uid="{00000000-0005-0000-0000-000091130000}"/>
    <cellStyle name="style1582538124197" xfId="5004" xr:uid="{00000000-0005-0000-0000-000092130000}"/>
    <cellStyle name="style1582538124207" xfId="5005" xr:uid="{00000000-0005-0000-0000-000093130000}"/>
    <cellStyle name="style1582538124227" xfId="5006" xr:uid="{00000000-0005-0000-0000-000094130000}"/>
    <cellStyle name="style1582538124247" xfId="5007" xr:uid="{00000000-0005-0000-0000-000095130000}"/>
    <cellStyle name="style1582538124267" xfId="5008" xr:uid="{00000000-0005-0000-0000-000096130000}"/>
    <cellStyle name="style1582538124277" xfId="5009" xr:uid="{00000000-0005-0000-0000-000097130000}"/>
    <cellStyle name="style1582538124297" xfId="5010" xr:uid="{00000000-0005-0000-0000-000098130000}"/>
    <cellStyle name="style1582538124317" xfId="5011" xr:uid="{00000000-0005-0000-0000-000099130000}"/>
    <cellStyle name="style1582538124337" xfId="5012" xr:uid="{00000000-0005-0000-0000-00009A130000}"/>
    <cellStyle name="style1582538124357" xfId="5013" xr:uid="{00000000-0005-0000-0000-00009B130000}"/>
    <cellStyle name="style1582538124377" xfId="5014" xr:uid="{00000000-0005-0000-0000-00009C130000}"/>
    <cellStyle name="style1582538124397" xfId="5015" xr:uid="{00000000-0005-0000-0000-00009D130000}"/>
    <cellStyle name="style1582538124408" xfId="5016" xr:uid="{00000000-0005-0000-0000-00009E130000}"/>
    <cellStyle name="style1582538124424" xfId="5017" xr:uid="{00000000-0005-0000-0000-00009F130000}"/>
    <cellStyle name="style1582538124460" xfId="5018" xr:uid="{00000000-0005-0000-0000-0000A0130000}"/>
    <cellStyle name="style1582538124480" xfId="5019" xr:uid="{00000000-0005-0000-0000-0000A1130000}"/>
    <cellStyle name="style1582538124490" xfId="5020" xr:uid="{00000000-0005-0000-0000-0000A2130000}"/>
    <cellStyle name="style1582538124510" xfId="5021" xr:uid="{00000000-0005-0000-0000-0000A3130000}"/>
    <cellStyle name="style1582538124530" xfId="5022" xr:uid="{00000000-0005-0000-0000-0000A4130000}"/>
    <cellStyle name="style1582538124540" xfId="5023" xr:uid="{00000000-0005-0000-0000-0000A5130000}"/>
    <cellStyle name="style1582538124560" xfId="5024" xr:uid="{00000000-0005-0000-0000-0000A6130000}"/>
    <cellStyle name="style1582538124580" xfId="5025" xr:uid="{00000000-0005-0000-0000-0000A7130000}"/>
    <cellStyle name="style1582538124611" xfId="5026" xr:uid="{00000000-0005-0000-0000-0000A8130000}"/>
    <cellStyle name="style1582538124625" xfId="5027" xr:uid="{00000000-0005-0000-0000-0000A9130000}"/>
    <cellStyle name="style1582538124662" xfId="5028" xr:uid="{00000000-0005-0000-0000-0000AA130000}"/>
    <cellStyle name="style1582538124672" xfId="5029" xr:uid="{00000000-0005-0000-0000-0000AB130000}"/>
    <cellStyle name="style1582538124692" xfId="5030" xr:uid="{00000000-0005-0000-0000-0000AC130000}"/>
    <cellStyle name="style1582538124712" xfId="5031" xr:uid="{00000000-0005-0000-0000-0000AD130000}"/>
    <cellStyle name="style1582538124732" xfId="5032" xr:uid="{00000000-0005-0000-0000-0000AE130000}"/>
    <cellStyle name="style1582538124762" xfId="5033" xr:uid="{00000000-0005-0000-0000-0000AF130000}"/>
    <cellStyle name="style1582538124792" xfId="5034" xr:uid="{00000000-0005-0000-0000-0000B0130000}"/>
    <cellStyle name="style1582538124822" xfId="5035" xr:uid="{00000000-0005-0000-0000-0000B1130000}"/>
    <cellStyle name="style1582538124842" xfId="5036" xr:uid="{00000000-0005-0000-0000-0000B2130000}"/>
    <cellStyle name="style1582538124862" xfId="5037" xr:uid="{00000000-0005-0000-0000-0000B3130000}"/>
    <cellStyle name="style1582538124882" xfId="5038" xr:uid="{00000000-0005-0000-0000-0000B4130000}"/>
    <cellStyle name="style1582538124902" xfId="5039" xr:uid="{00000000-0005-0000-0000-0000B5130000}"/>
    <cellStyle name="style1582538124912" xfId="5040" xr:uid="{00000000-0005-0000-0000-0000B6130000}"/>
    <cellStyle name="style1582538124932" xfId="5041" xr:uid="{00000000-0005-0000-0000-0000B7130000}"/>
    <cellStyle name="style1582538124952" xfId="5042" xr:uid="{00000000-0005-0000-0000-0000B8130000}"/>
    <cellStyle name="style1582538124972" xfId="5043" xr:uid="{00000000-0005-0000-0000-0000B9130000}"/>
    <cellStyle name="style1582538125012" xfId="5044" xr:uid="{00000000-0005-0000-0000-0000BA130000}"/>
    <cellStyle name="style1582538125042" xfId="5045" xr:uid="{00000000-0005-0000-0000-0000BB130000}"/>
    <cellStyle name="style1582538125052" xfId="5046" xr:uid="{00000000-0005-0000-0000-0000BC130000}"/>
    <cellStyle name="style1582538125072" xfId="5047" xr:uid="{00000000-0005-0000-0000-0000BD130000}"/>
    <cellStyle name="style1582538125092" xfId="5048" xr:uid="{00000000-0005-0000-0000-0000BE130000}"/>
    <cellStyle name="style1582538125133" xfId="5049" xr:uid="{00000000-0005-0000-0000-0000BF130000}"/>
    <cellStyle name="style1582538125148" xfId="5050" xr:uid="{00000000-0005-0000-0000-0000C0130000}"/>
    <cellStyle name="style1582538125174" xfId="5051" xr:uid="{00000000-0005-0000-0000-0000C1130000}"/>
    <cellStyle name="style1582538125194" xfId="5052" xr:uid="{00000000-0005-0000-0000-0000C2130000}"/>
    <cellStyle name="style1582538125204" xfId="5053" xr:uid="{00000000-0005-0000-0000-0000C3130000}"/>
    <cellStyle name="style1582538125224" xfId="5054" xr:uid="{00000000-0005-0000-0000-0000C4130000}"/>
    <cellStyle name="style1582538125234" xfId="5055" xr:uid="{00000000-0005-0000-0000-0000C5130000}"/>
    <cellStyle name="style1582538125254" xfId="5056" xr:uid="{00000000-0005-0000-0000-0000C6130000}"/>
    <cellStyle name="style1582538125264" xfId="5057" xr:uid="{00000000-0005-0000-0000-0000C7130000}"/>
    <cellStyle name="style1582538125284" xfId="5058" xr:uid="{00000000-0005-0000-0000-0000C8130000}"/>
    <cellStyle name="style1582538125304" xfId="5059" xr:uid="{00000000-0005-0000-0000-0000C9130000}"/>
    <cellStyle name="style1582538125314" xfId="5060" xr:uid="{00000000-0005-0000-0000-0000CA130000}"/>
    <cellStyle name="style1582538125334" xfId="5061" xr:uid="{00000000-0005-0000-0000-0000CB130000}"/>
    <cellStyle name="style1582538125344" xfId="5062" xr:uid="{00000000-0005-0000-0000-0000CC130000}"/>
    <cellStyle name="style1582538125364" xfId="5063" xr:uid="{00000000-0005-0000-0000-0000CD130000}"/>
    <cellStyle name="style1582538125414" xfId="5064" xr:uid="{00000000-0005-0000-0000-0000CE130000}"/>
    <cellStyle name="style1582538125420" xfId="5065" xr:uid="{00000000-0005-0000-0000-0000CF130000}"/>
    <cellStyle name="style1582538125436" xfId="5066" xr:uid="{00000000-0005-0000-0000-0000D0130000}"/>
    <cellStyle name="style1582538125466" xfId="5067" xr:uid="{00000000-0005-0000-0000-0000D1130000}"/>
    <cellStyle name="style1582538125486" xfId="5068" xr:uid="{00000000-0005-0000-0000-0000D2130000}"/>
    <cellStyle name="style1582538125517" xfId="5069" xr:uid="{00000000-0005-0000-0000-0000D3130000}"/>
    <cellStyle name="style1582538125558" xfId="5070" xr:uid="{00000000-0005-0000-0000-0000D4130000}"/>
    <cellStyle name="style1582538125578" xfId="5071" xr:uid="{00000000-0005-0000-0000-0000D5130000}"/>
    <cellStyle name="style1582538125598" xfId="5072" xr:uid="{00000000-0005-0000-0000-0000D6130000}"/>
    <cellStyle name="style1582538125618" xfId="5073" xr:uid="{00000000-0005-0000-0000-0000D7130000}"/>
    <cellStyle name="style1582538125628" xfId="5074" xr:uid="{00000000-0005-0000-0000-0000D8130000}"/>
    <cellStyle name="style1582538125648" xfId="5075" xr:uid="{00000000-0005-0000-0000-0000D9130000}"/>
    <cellStyle name="style1582538125668" xfId="5076" xr:uid="{00000000-0005-0000-0000-0000DA130000}"/>
    <cellStyle name="style1582538125678" xfId="5077" xr:uid="{00000000-0005-0000-0000-0000DB130000}"/>
    <cellStyle name="style1582545010029" xfId="5078" xr:uid="{00000000-0005-0000-0000-0000DC130000}"/>
    <cellStyle name="style1582545010045" xfId="5079" xr:uid="{00000000-0005-0000-0000-0000DD130000}"/>
    <cellStyle name="style1582545010076" xfId="5080" xr:uid="{00000000-0005-0000-0000-0000DE130000}"/>
    <cellStyle name="style1582545010092" xfId="5081" xr:uid="{00000000-0005-0000-0000-0000DF130000}"/>
    <cellStyle name="style1582545010107" xfId="5082" xr:uid="{00000000-0005-0000-0000-0000E0130000}"/>
    <cellStyle name="style1582545010123" xfId="5083" xr:uid="{00000000-0005-0000-0000-0000E1130000}"/>
    <cellStyle name="style1582545010139" xfId="5084" xr:uid="{00000000-0005-0000-0000-0000E2130000}"/>
    <cellStyle name="style1582545010154" xfId="5085" xr:uid="{00000000-0005-0000-0000-0000E3130000}"/>
    <cellStyle name="style1582545010170" xfId="5086" xr:uid="{00000000-0005-0000-0000-0000E4130000}"/>
    <cellStyle name="style1582545010185" xfId="5087" xr:uid="{00000000-0005-0000-0000-0000E5130000}"/>
    <cellStyle name="style1582545010217" xfId="5088" xr:uid="{00000000-0005-0000-0000-0000E6130000}"/>
    <cellStyle name="style1582545010232" xfId="5089" xr:uid="{00000000-0005-0000-0000-0000E7130000}"/>
    <cellStyle name="style1582545010248" xfId="5090" xr:uid="{00000000-0005-0000-0000-0000E8130000}"/>
    <cellStyle name="style1582545010263" xfId="5091" xr:uid="{00000000-0005-0000-0000-0000E9130000}"/>
    <cellStyle name="style1582545010279" xfId="5092" xr:uid="{00000000-0005-0000-0000-0000EA130000}"/>
    <cellStyle name="style1582545010310" xfId="5093" xr:uid="{00000000-0005-0000-0000-0000EB130000}"/>
    <cellStyle name="style1582545010326" xfId="5094" xr:uid="{00000000-0005-0000-0000-0000EC130000}"/>
    <cellStyle name="style1582545010341" xfId="5095" xr:uid="{00000000-0005-0000-0000-0000ED130000}"/>
    <cellStyle name="style1582545010357" xfId="5096" xr:uid="{00000000-0005-0000-0000-0000EE130000}"/>
    <cellStyle name="style1582545010404" xfId="5097" xr:uid="{00000000-0005-0000-0000-0000EF130000}"/>
    <cellStyle name="style1582545010435" xfId="5098" xr:uid="{00000000-0005-0000-0000-0000F0130000}"/>
    <cellStyle name="style1582545010451" xfId="5099" xr:uid="{00000000-0005-0000-0000-0000F1130000}"/>
    <cellStyle name="style1582545010466" xfId="5100" xr:uid="{00000000-0005-0000-0000-0000F2130000}"/>
    <cellStyle name="style1582545010482" xfId="5101" xr:uid="{00000000-0005-0000-0000-0000F3130000}"/>
    <cellStyle name="style1582545010497" xfId="5102" xr:uid="{00000000-0005-0000-0000-0000F4130000}"/>
    <cellStyle name="style1582545010513" xfId="5103" xr:uid="{00000000-0005-0000-0000-0000F5130000}"/>
    <cellStyle name="style1582545010529" xfId="5104" xr:uid="{00000000-0005-0000-0000-0000F6130000}"/>
    <cellStyle name="style1582545010544" xfId="5105" xr:uid="{00000000-0005-0000-0000-0000F7130000}"/>
    <cellStyle name="style1582545010560" xfId="5106" xr:uid="{00000000-0005-0000-0000-0000F8130000}"/>
    <cellStyle name="style1582545010575" xfId="5107" xr:uid="{00000000-0005-0000-0000-0000F9130000}"/>
    <cellStyle name="style1582545010607" xfId="5108" xr:uid="{00000000-0005-0000-0000-0000FA130000}"/>
    <cellStyle name="style1582545010622" xfId="5109" xr:uid="{00000000-0005-0000-0000-0000FB130000}"/>
    <cellStyle name="style1582545010638" xfId="5110" xr:uid="{00000000-0005-0000-0000-0000FC130000}"/>
    <cellStyle name="style1582545010653" xfId="5111" xr:uid="{00000000-0005-0000-0000-0000FD130000}"/>
    <cellStyle name="style1582545010685" xfId="5112" xr:uid="{00000000-0005-0000-0000-0000FE130000}"/>
    <cellStyle name="style1582545010716" xfId="5113" xr:uid="{00000000-0005-0000-0000-0000FF130000}"/>
    <cellStyle name="style1582545010731" xfId="5114" xr:uid="{00000000-0005-0000-0000-000000140000}"/>
    <cellStyle name="style1582545010747" xfId="5115" xr:uid="{00000000-0005-0000-0000-000001140000}"/>
    <cellStyle name="style1582545010778" xfId="5116" xr:uid="{00000000-0005-0000-0000-000002140000}"/>
    <cellStyle name="style1582545010794" xfId="5117" xr:uid="{00000000-0005-0000-0000-000003140000}"/>
    <cellStyle name="style1582545010809" xfId="5118" xr:uid="{00000000-0005-0000-0000-000004140000}"/>
    <cellStyle name="style1582545010825" xfId="5119" xr:uid="{00000000-0005-0000-0000-000005140000}"/>
    <cellStyle name="style1582545010872" xfId="5120" xr:uid="{00000000-0005-0000-0000-000006140000}"/>
    <cellStyle name="style1582545010919" xfId="5121" xr:uid="{00000000-0005-0000-0000-000007140000}"/>
    <cellStyle name="style1582545010950" xfId="5122" xr:uid="{00000000-0005-0000-0000-000008140000}"/>
    <cellStyle name="style1582545011028" xfId="5123" xr:uid="{00000000-0005-0000-0000-000009140000}"/>
    <cellStyle name="style1582545011043" xfId="5124" xr:uid="{00000000-0005-0000-0000-00000A140000}"/>
    <cellStyle name="style1582545011059" xfId="5125" xr:uid="{00000000-0005-0000-0000-00000B140000}"/>
    <cellStyle name="style1582545011075" xfId="5126" xr:uid="{00000000-0005-0000-0000-00000C140000}"/>
    <cellStyle name="style1582545011106" xfId="5127" xr:uid="{00000000-0005-0000-0000-00000D140000}"/>
    <cellStyle name="style1582545011121" xfId="5128" xr:uid="{00000000-0005-0000-0000-00000E140000}"/>
    <cellStyle name="style1582545011137" xfId="5129" xr:uid="{00000000-0005-0000-0000-00000F140000}"/>
    <cellStyle name="style1582545011153" xfId="5130" xr:uid="{00000000-0005-0000-0000-000010140000}"/>
    <cellStyle name="style1582545011215" xfId="5131" xr:uid="{00000000-0005-0000-0000-000011140000}"/>
    <cellStyle name="style1582545011231" xfId="5132" xr:uid="{00000000-0005-0000-0000-000012140000}"/>
    <cellStyle name="style1582545011246" xfId="5133" xr:uid="{00000000-0005-0000-0000-000013140000}"/>
    <cellStyle name="style1582545011262" xfId="5134" xr:uid="{00000000-0005-0000-0000-000014140000}"/>
    <cellStyle name="style1582545011277" xfId="5135" xr:uid="{00000000-0005-0000-0000-000015140000}"/>
    <cellStyle name="style1582545011293" xfId="5136" xr:uid="{00000000-0005-0000-0000-000016140000}"/>
    <cellStyle name="style1582545011309" xfId="5137" xr:uid="{00000000-0005-0000-0000-000017140000}"/>
    <cellStyle name="style1582545011324" xfId="5138" xr:uid="{00000000-0005-0000-0000-000018140000}"/>
    <cellStyle name="style1582545011340" xfId="5139" xr:uid="{00000000-0005-0000-0000-000019140000}"/>
    <cellStyle name="style1582545011387" xfId="5140" xr:uid="{00000000-0005-0000-0000-00001A140000}"/>
    <cellStyle name="style1582545011402" xfId="5141" xr:uid="{00000000-0005-0000-0000-00001B140000}"/>
    <cellStyle name="style1582545011418" xfId="5142" xr:uid="{00000000-0005-0000-0000-00001C140000}"/>
    <cellStyle name="style1582545011433" xfId="5143" xr:uid="{00000000-0005-0000-0000-00001D140000}"/>
    <cellStyle name="style1582545011449" xfId="5144" xr:uid="{00000000-0005-0000-0000-00001E140000}"/>
    <cellStyle name="style1582545011465" xfId="5145" xr:uid="{00000000-0005-0000-0000-00001F140000}"/>
    <cellStyle name="style1582545011496" xfId="5146" xr:uid="{00000000-0005-0000-0000-000020140000}"/>
    <cellStyle name="style1582545011511" xfId="5147" xr:uid="{00000000-0005-0000-0000-000021140000}"/>
    <cellStyle name="style1582545011527" xfId="5148" xr:uid="{00000000-0005-0000-0000-000022140000}"/>
    <cellStyle name="style1582545011558" xfId="5149" xr:uid="{00000000-0005-0000-0000-000023140000}"/>
    <cellStyle name="style1582545011574" xfId="5150" xr:uid="{00000000-0005-0000-0000-000024140000}"/>
    <cellStyle name="style1582545011589" xfId="5151" xr:uid="{00000000-0005-0000-0000-000025140000}"/>
    <cellStyle name="style1582545011605" xfId="5152" xr:uid="{00000000-0005-0000-0000-000026140000}"/>
    <cellStyle name="style1582547296769" xfId="5153" xr:uid="{00000000-0005-0000-0000-000027140000}"/>
    <cellStyle name="style1582547296784" xfId="5154" xr:uid="{00000000-0005-0000-0000-000028140000}"/>
    <cellStyle name="style1582547296815" xfId="5155" xr:uid="{00000000-0005-0000-0000-000029140000}"/>
    <cellStyle name="style1582547296831" xfId="5156" xr:uid="{00000000-0005-0000-0000-00002A140000}"/>
    <cellStyle name="style1582547296847" xfId="5157" xr:uid="{00000000-0005-0000-0000-00002B140000}"/>
    <cellStyle name="style1582547296862" xfId="5158" xr:uid="{00000000-0005-0000-0000-00002C140000}"/>
    <cellStyle name="style1582547296878" xfId="5159" xr:uid="{00000000-0005-0000-0000-00002D140000}"/>
    <cellStyle name="style1582547296893" xfId="5160" xr:uid="{00000000-0005-0000-0000-00002E140000}"/>
    <cellStyle name="style1582547296909" xfId="5161" xr:uid="{00000000-0005-0000-0000-00002F140000}"/>
    <cellStyle name="style1582547296925" xfId="5162" xr:uid="{00000000-0005-0000-0000-000030140000}"/>
    <cellStyle name="style1582547296956" xfId="5163" xr:uid="{00000000-0005-0000-0000-000031140000}"/>
    <cellStyle name="style1582547296971" xfId="5164" xr:uid="{00000000-0005-0000-0000-000032140000}"/>
    <cellStyle name="style1582547296987" xfId="5165" xr:uid="{00000000-0005-0000-0000-000033140000}"/>
    <cellStyle name="style1582547297003" xfId="5166" xr:uid="{00000000-0005-0000-0000-000034140000}"/>
    <cellStyle name="style1582547297018" xfId="5167" xr:uid="{00000000-0005-0000-0000-000035140000}"/>
    <cellStyle name="style1582547297049" xfId="5168" xr:uid="{00000000-0005-0000-0000-000036140000}"/>
    <cellStyle name="style1582547297065" xfId="5169" xr:uid="{00000000-0005-0000-0000-000037140000}"/>
    <cellStyle name="style1582547297081" xfId="5170" xr:uid="{00000000-0005-0000-0000-000038140000}"/>
    <cellStyle name="style1582547297096" xfId="5171" xr:uid="{00000000-0005-0000-0000-000039140000}"/>
    <cellStyle name="style1582547297112" xfId="5172" xr:uid="{00000000-0005-0000-0000-00003A140000}"/>
    <cellStyle name="style1582547297143" xfId="5173" xr:uid="{00000000-0005-0000-0000-00003B140000}"/>
    <cellStyle name="style1582547297159" xfId="5174" xr:uid="{00000000-0005-0000-0000-00003C140000}"/>
    <cellStyle name="style1582547297174" xfId="5175" xr:uid="{00000000-0005-0000-0000-00003D140000}"/>
    <cellStyle name="style1582547297190" xfId="5176" xr:uid="{00000000-0005-0000-0000-00003E140000}"/>
    <cellStyle name="style1582547297205" xfId="5177" xr:uid="{00000000-0005-0000-0000-00003F140000}"/>
    <cellStyle name="style1582547297221" xfId="5178" xr:uid="{00000000-0005-0000-0000-000040140000}"/>
    <cellStyle name="style1582547297283" xfId="5179" xr:uid="{00000000-0005-0000-0000-000041140000}"/>
    <cellStyle name="style1582547297299" xfId="5180" xr:uid="{00000000-0005-0000-0000-000042140000}"/>
    <cellStyle name="style1582547297315" xfId="5181" xr:uid="{00000000-0005-0000-0000-000043140000}"/>
    <cellStyle name="style1582547297346" xfId="5182" xr:uid="{00000000-0005-0000-0000-000044140000}"/>
    <cellStyle name="style1582547297377" xfId="5183" xr:uid="{00000000-0005-0000-0000-000045140000}"/>
    <cellStyle name="style1582547297408" xfId="5184" xr:uid="{00000000-0005-0000-0000-000046140000}"/>
    <cellStyle name="style1582547297424" xfId="5185" xr:uid="{00000000-0005-0000-0000-000047140000}"/>
    <cellStyle name="style1582547297439" xfId="5186" xr:uid="{00000000-0005-0000-0000-000048140000}"/>
    <cellStyle name="style1582547297471" xfId="5187" xr:uid="{00000000-0005-0000-0000-000049140000}"/>
    <cellStyle name="style1582547297486" xfId="5188" xr:uid="{00000000-0005-0000-0000-00004A140000}"/>
    <cellStyle name="style1582547297502" xfId="5189" xr:uid="{00000000-0005-0000-0000-00004B140000}"/>
    <cellStyle name="style1582547297517" xfId="5190" xr:uid="{00000000-0005-0000-0000-00004C140000}"/>
    <cellStyle name="style1582547297533" xfId="5191" xr:uid="{00000000-0005-0000-0000-00004D140000}"/>
    <cellStyle name="style1582547297549" xfId="5192" xr:uid="{00000000-0005-0000-0000-00004E140000}"/>
    <cellStyle name="style1582547297564" xfId="5193" xr:uid="{00000000-0005-0000-0000-00004F140000}"/>
    <cellStyle name="style1582547297611" xfId="5194" xr:uid="{00000000-0005-0000-0000-000050140000}"/>
    <cellStyle name="style1582547297642" xfId="5195" xr:uid="{00000000-0005-0000-0000-000051140000}"/>
    <cellStyle name="style1582547297658" xfId="5196" xr:uid="{00000000-0005-0000-0000-000052140000}"/>
    <cellStyle name="style1582547297673" xfId="5197" xr:uid="{00000000-0005-0000-0000-000053140000}"/>
    <cellStyle name="style1582547297689" xfId="5198" xr:uid="{00000000-0005-0000-0000-000054140000}"/>
    <cellStyle name="style1582547297705" xfId="5199" xr:uid="{00000000-0005-0000-0000-000055140000}"/>
    <cellStyle name="style1582547297720" xfId="5200" xr:uid="{00000000-0005-0000-0000-000056140000}"/>
    <cellStyle name="style1582547297736" xfId="5201" xr:uid="{00000000-0005-0000-0000-000057140000}"/>
    <cellStyle name="style1582547297751" xfId="5202" xr:uid="{00000000-0005-0000-0000-000058140000}"/>
    <cellStyle name="style1582547297767" xfId="5203" xr:uid="{00000000-0005-0000-0000-000059140000}"/>
    <cellStyle name="style1582547297783" xfId="5204" xr:uid="{00000000-0005-0000-0000-00005A140000}"/>
    <cellStyle name="style1582547297845" xfId="5205" xr:uid="{00000000-0005-0000-0000-00005B140000}"/>
    <cellStyle name="style1582547297861" xfId="5206" xr:uid="{00000000-0005-0000-0000-00005C140000}"/>
    <cellStyle name="style1582547297876" xfId="5207" xr:uid="{00000000-0005-0000-0000-00005D140000}"/>
    <cellStyle name="style1582547297892" xfId="5208" xr:uid="{00000000-0005-0000-0000-00005E140000}"/>
    <cellStyle name="style1582547297907" xfId="5209" xr:uid="{00000000-0005-0000-0000-00005F140000}"/>
    <cellStyle name="style1582547297923" xfId="5210" xr:uid="{00000000-0005-0000-0000-000060140000}"/>
    <cellStyle name="style1582547297939" xfId="5211" xr:uid="{00000000-0005-0000-0000-000061140000}"/>
    <cellStyle name="style1582547297954" xfId="5212" xr:uid="{00000000-0005-0000-0000-000062140000}"/>
    <cellStyle name="style1582547297970" xfId="5213" xr:uid="{00000000-0005-0000-0000-000063140000}"/>
    <cellStyle name="style1582547298032" xfId="5214" xr:uid="{00000000-0005-0000-0000-000064140000}"/>
    <cellStyle name="style1582547298048" xfId="5215" xr:uid="{00000000-0005-0000-0000-000065140000}"/>
    <cellStyle name="style1582547298063" xfId="5216" xr:uid="{00000000-0005-0000-0000-000066140000}"/>
    <cellStyle name="style1582547298079" xfId="5217" xr:uid="{00000000-0005-0000-0000-000067140000}"/>
    <cellStyle name="style1582547298095" xfId="5218" xr:uid="{00000000-0005-0000-0000-000068140000}"/>
    <cellStyle name="style1582547298110" xfId="5219" xr:uid="{00000000-0005-0000-0000-000069140000}"/>
    <cellStyle name="style1582547298141" xfId="5220" xr:uid="{00000000-0005-0000-0000-00006A140000}"/>
    <cellStyle name="style1582547298157" xfId="5221" xr:uid="{00000000-0005-0000-0000-00006B140000}"/>
    <cellStyle name="style1582547298173" xfId="5222" xr:uid="{00000000-0005-0000-0000-00006C140000}"/>
    <cellStyle name="style1582547298219" xfId="5223" xr:uid="{00000000-0005-0000-0000-00006D140000}"/>
    <cellStyle name="style1582547298235" xfId="5224" xr:uid="{00000000-0005-0000-0000-00006E140000}"/>
    <cellStyle name="style1582547298251" xfId="5225" xr:uid="{00000000-0005-0000-0000-00006F140000}"/>
    <cellStyle name="style1582547482107" xfId="5226" xr:uid="{00000000-0005-0000-0000-000070140000}"/>
    <cellStyle name="style1582547482138" xfId="5227" xr:uid="{00000000-0005-0000-0000-000071140000}"/>
    <cellStyle name="style1582547482153" xfId="5228" xr:uid="{00000000-0005-0000-0000-000072140000}"/>
    <cellStyle name="style1582547482169" xfId="5229" xr:uid="{00000000-0005-0000-0000-000073140000}"/>
    <cellStyle name="style1582547482185" xfId="5230" xr:uid="{00000000-0005-0000-0000-000074140000}"/>
    <cellStyle name="style1582547482200" xfId="5231" xr:uid="{00000000-0005-0000-0000-000075140000}"/>
    <cellStyle name="style1582547482216" xfId="5232" xr:uid="{00000000-0005-0000-0000-000076140000}"/>
    <cellStyle name="style1582547482247" xfId="5233" xr:uid="{00000000-0005-0000-0000-000077140000}"/>
    <cellStyle name="style1582547482263" xfId="5234" xr:uid="{00000000-0005-0000-0000-000078140000}"/>
    <cellStyle name="style1582547482278" xfId="5235" xr:uid="{00000000-0005-0000-0000-000079140000}"/>
    <cellStyle name="style1582547482294" xfId="5236" xr:uid="{00000000-0005-0000-0000-00007A140000}"/>
    <cellStyle name="style1582547482309" xfId="5237" xr:uid="{00000000-0005-0000-0000-00007B140000}"/>
    <cellStyle name="style1582547482325" xfId="5238" xr:uid="{00000000-0005-0000-0000-00007C140000}"/>
    <cellStyle name="style1582547482356" xfId="5239" xr:uid="{00000000-0005-0000-0000-00007D140000}"/>
    <cellStyle name="style1582547482372" xfId="5240" xr:uid="{00000000-0005-0000-0000-00007E140000}"/>
    <cellStyle name="style1582547482387" xfId="5241" xr:uid="{00000000-0005-0000-0000-00007F140000}"/>
    <cellStyle name="style1582547482403" xfId="5242" xr:uid="{00000000-0005-0000-0000-000080140000}"/>
    <cellStyle name="style1582547482419" xfId="5243" xr:uid="{00000000-0005-0000-0000-000081140000}"/>
    <cellStyle name="style1582547482450" xfId="5244" xr:uid="{00000000-0005-0000-0000-000082140000}"/>
    <cellStyle name="style1582547482465" xfId="5245" xr:uid="{00000000-0005-0000-0000-000083140000}"/>
    <cellStyle name="style1582547482481" xfId="5246" xr:uid="{00000000-0005-0000-0000-000084140000}"/>
    <cellStyle name="style1582547482497" xfId="5247" xr:uid="{00000000-0005-0000-0000-000085140000}"/>
    <cellStyle name="style1582547482512" xfId="5248" xr:uid="{00000000-0005-0000-0000-000086140000}"/>
    <cellStyle name="style1582547482528" xfId="5249" xr:uid="{00000000-0005-0000-0000-000087140000}"/>
    <cellStyle name="style1582547482543" xfId="5250" xr:uid="{00000000-0005-0000-0000-000088140000}"/>
    <cellStyle name="style1582547482590" xfId="5251" xr:uid="{00000000-0005-0000-0000-000089140000}"/>
    <cellStyle name="style1582547482606" xfId="5252" xr:uid="{00000000-0005-0000-0000-00008A140000}"/>
    <cellStyle name="style1582547482637" xfId="5253" xr:uid="{00000000-0005-0000-0000-00008B140000}"/>
    <cellStyle name="style1582547482653" xfId="5254" xr:uid="{00000000-0005-0000-0000-00008C140000}"/>
    <cellStyle name="style1582547482668" xfId="5255" xr:uid="{00000000-0005-0000-0000-00008D140000}"/>
    <cellStyle name="style1582547482684" xfId="5256" xr:uid="{00000000-0005-0000-0000-00008E140000}"/>
    <cellStyle name="style1582547482715" xfId="5257" xr:uid="{00000000-0005-0000-0000-00008F140000}"/>
    <cellStyle name="style1582547482746" xfId="5258" xr:uid="{00000000-0005-0000-0000-000090140000}"/>
    <cellStyle name="style1582547482777" xfId="5259" xr:uid="{00000000-0005-0000-0000-000091140000}"/>
    <cellStyle name="style1582547482793" xfId="5260" xr:uid="{00000000-0005-0000-0000-000092140000}"/>
    <cellStyle name="style1582547482809" xfId="5261" xr:uid="{00000000-0005-0000-0000-000093140000}"/>
    <cellStyle name="style1582547482824" xfId="5262" xr:uid="{00000000-0005-0000-0000-000094140000}"/>
    <cellStyle name="style1582547482855" xfId="5263" xr:uid="{00000000-0005-0000-0000-000095140000}"/>
    <cellStyle name="style1582547482871" xfId="5264" xr:uid="{00000000-0005-0000-0000-000096140000}"/>
    <cellStyle name="style1582547482887" xfId="5265" xr:uid="{00000000-0005-0000-0000-000097140000}"/>
    <cellStyle name="style1582547482902" xfId="5266" xr:uid="{00000000-0005-0000-0000-000098140000}"/>
    <cellStyle name="style1582547482918" xfId="5267" xr:uid="{00000000-0005-0000-0000-000099140000}"/>
    <cellStyle name="style1582547482949" xfId="5268" xr:uid="{00000000-0005-0000-0000-00009A140000}"/>
    <cellStyle name="style1582547482980" xfId="5269" xr:uid="{00000000-0005-0000-0000-00009B140000}"/>
    <cellStyle name="style1582547483011" xfId="5270" xr:uid="{00000000-0005-0000-0000-00009C140000}"/>
    <cellStyle name="style1582547483027" xfId="5271" xr:uid="{00000000-0005-0000-0000-00009D140000}"/>
    <cellStyle name="style1582547483043" xfId="5272" xr:uid="{00000000-0005-0000-0000-00009E140000}"/>
    <cellStyle name="style1582547483058" xfId="5273" xr:uid="{00000000-0005-0000-0000-00009F140000}"/>
    <cellStyle name="style1582547483074" xfId="5274" xr:uid="{00000000-0005-0000-0000-0000A0140000}"/>
    <cellStyle name="style1582547483136" xfId="5275" xr:uid="{00000000-0005-0000-0000-0000A1140000}"/>
    <cellStyle name="style1582547483152" xfId="5276" xr:uid="{00000000-0005-0000-0000-0000A2140000}"/>
    <cellStyle name="style1582547483167" xfId="5277" xr:uid="{00000000-0005-0000-0000-0000A3140000}"/>
    <cellStyle name="style1582547483183" xfId="5278" xr:uid="{00000000-0005-0000-0000-0000A4140000}"/>
    <cellStyle name="style1582547483199" xfId="5279" xr:uid="{00000000-0005-0000-0000-0000A5140000}"/>
    <cellStyle name="style1582547483214" xfId="5280" xr:uid="{00000000-0005-0000-0000-0000A6140000}"/>
    <cellStyle name="style1582547483230" xfId="5281" xr:uid="{00000000-0005-0000-0000-0000A7140000}"/>
    <cellStyle name="style1582547483245" xfId="5282" xr:uid="{00000000-0005-0000-0000-0000A8140000}"/>
    <cellStyle name="style1582547483261" xfId="5283" xr:uid="{00000000-0005-0000-0000-0000A9140000}"/>
    <cellStyle name="style1582547483277" xfId="5284" xr:uid="{00000000-0005-0000-0000-0000AA140000}"/>
    <cellStyle name="style1582547483292" xfId="5285" xr:uid="{00000000-0005-0000-0000-0000AB140000}"/>
    <cellStyle name="style1582547483308" xfId="5286" xr:uid="{00000000-0005-0000-0000-0000AC140000}"/>
    <cellStyle name="style1582547483323" xfId="5287" xr:uid="{00000000-0005-0000-0000-0000AD140000}"/>
    <cellStyle name="style1582547483339" xfId="5288" xr:uid="{00000000-0005-0000-0000-0000AE140000}"/>
    <cellStyle name="style1582547483401" xfId="5289" xr:uid="{00000000-0005-0000-0000-0000AF140000}"/>
    <cellStyle name="style1582547483417" xfId="5290" xr:uid="{00000000-0005-0000-0000-0000B0140000}"/>
    <cellStyle name="style1582547483433" xfId="5291" xr:uid="{00000000-0005-0000-0000-0000B1140000}"/>
    <cellStyle name="style1582547483448" xfId="5292" xr:uid="{00000000-0005-0000-0000-0000B2140000}"/>
    <cellStyle name="style1582547483464" xfId="5293" xr:uid="{00000000-0005-0000-0000-0000B3140000}"/>
    <cellStyle name="style1582547483479" xfId="5294" xr:uid="{00000000-0005-0000-0000-0000B4140000}"/>
    <cellStyle name="style1582547483557" xfId="5295" xr:uid="{00000000-0005-0000-0000-0000B5140000}"/>
    <cellStyle name="style1582547483573" xfId="5296" xr:uid="{00000000-0005-0000-0000-0000B6140000}"/>
    <cellStyle name="style1582547483589" xfId="5297" xr:uid="{00000000-0005-0000-0000-0000B7140000}"/>
    <cellStyle name="style1582547483604" xfId="5298" xr:uid="{00000000-0005-0000-0000-0000B8140000}"/>
    <cellStyle name="style1582547483620" xfId="5299" xr:uid="{00000000-0005-0000-0000-0000B9140000}"/>
    <cellStyle name="style1582547483635" xfId="5300" xr:uid="{00000000-0005-0000-0000-0000BA140000}"/>
    <cellStyle name="style1582547483667" xfId="5301" xr:uid="{00000000-0005-0000-0000-0000BB140000}"/>
    <cellStyle name="style1582547483682" xfId="5302" xr:uid="{00000000-0005-0000-0000-0000BC140000}"/>
    <cellStyle name="style1582547801150" xfId="5303" xr:uid="{00000000-0005-0000-0000-0000BD140000}"/>
    <cellStyle name="style1582547801181" xfId="5304" xr:uid="{00000000-0005-0000-0000-0000BE140000}"/>
    <cellStyle name="style1582547801197" xfId="5305" xr:uid="{00000000-0005-0000-0000-0000BF140000}"/>
    <cellStyle name="style1582547801212" xfId="5306" xr:uid="{00000000-0005-0000-0000-0000C0140000}"/>
    <cellStyle name="style1582547801228" xfId="5307" xr:uid="{00000000-0005-0000-0000-0000C1140000}"/>
    <cellStyle name="style1582547801244" xfId="5308" xr:uid="{00000000-0005-0000-0000-0000C2140000}"/>
    <cellStyle name="style1582547801259" xfId="5309" xr:uid="{00000000-0005-0000-0000-0000C3140000}"/>
    <cellStyle name="style1582547801290" xfId="5310" xr:uid="{00000000-0005-0000-0000-0000C4140000}"/>
    <cellStyle name="style1582547801306" xfId="5311" xr:uid="{00000000-0005-0000-0000-0000C5140000}"/>
    <cellStyle name="style1582547801322" xfId="5312" xr:uid="{00000000-0005-0000-0000-0000C6140000}"/>
    <cellStyle name="style1582547801337" xfId="5313" xr:uid="{00000000-0005-0000-0000-0000C7140000}"/>
    <cellStyle name="style1582547801353" xfId="5314" xr:uid="{00000000-0005-0000-0000-0000C8140000}"/>
    <cellStyle name="style1582547801368" xfId="5315" xr:uid="{00000000-0005-0000-0000-0000C9140000}"/>
    <cellStyle name="style1582547801400" xfId="5316" xr:uid="{00000000-0005-0000-0000-0000CA140000}"/>
    <cellStyle name="style1582547801415" xfId="5317" xr:uid="{00000000-0005-0000-0000-0000CB140000}"/>
    <cellStyle name="style1582547801431" xfId="5318" xr:uid="{00000000-0005-0000-0000-0000CC140000}"/>
    <cellStyle name="style1582547801446" xfId="5319" xr:uid="{00000000-0005-0000-0000-0000CD140000}"/>
    <cellStyle name="style1582547801462" xfId="5320" xr:uid="{00000000-0005-0000-0000-0000CE140000}"/>
    <cellStyle name="style1582547801493" xfId="5321" xr:uid="{00000000-0005-0000-0000-0000CF140000}"/>
    <cellStyle name="style1582547801509" xfId="5322" xr:uid="{00000000-0005-0000-0000-0000D0140000}"/>
    <cellStyle name="style1582547801524" xfId="5323" xr:uid="{00000000-0005-0000-0000-0000D1140000}"/>
    <cellStyle name="style1582547801540" xfId="5324" xr:uid="{00000000-0005-0000-0000-0000D2140000}"/>
    <cellStyle name="style1582547801556" xfId="5325" xr:uid="{00000000-0005-0000-0000-0000D3140000}"/>
    <cellStyle name="style1582547801571" xfId="5326" xr:uid="{00000000-0005-0000-0000-0000D4140000}"/>
    <cellStyle name="style1582547801634" xfId="5327" xr:uid="{00000000-0005-0000-0000-0000D5140000}"/>
    <cellStyle name="style1582547801649" xfId="5328" xr:uid="{00000000-0005-0000-0000-0000D6140000}"/>
    <cellStyle name="style1582547801665" xfId="5329" xr:uid="{00000000-0005-0000-0000-0000D7140000}"/>
    <cellStyle name="style1582547801680" xfId="5330" xr:uid="{00000000-0005-0000-0000-0000D8140000}"/>
    <cellStyle name="style1582547801696" xfId="5331" xr:uid="{00000000-0005-0000-0000-0000D9140000}"/>
    <cellStyle name="style1582547801712" xfId="5332" xr:uid="{00000000-0005-0000-0000-0000DA140000}"/>
    <cellStyle name="style1582547801743" xfId="5333" xr:uid="{00000000-0005-0000-0000-0000DB140000}"/>
    <cellStyle name="style1582547801758" xfId="5334" xr:uid="{00000000-0005-0000-0000-0000DC140000}"/>
    <cellStyle name="style1582547801774" xfId="5335" xr:uid="{00000000-0005-0000-0000-0000DD140000}"/>
    <cellStyle name="style1582547801805" xfId="5336" xr:uid="{00000000-0005-0000-0000-0000DE140000}"/>
    <cellStyle name="style1582547801836" xfId="5337" xr:uid="{00000000-0005-0000-0000-0000DF140000}"/>
    <cellStyle name="style1582547801852" xfId="5338" xr:uid="{00000000-0005-0000-0000-0000E0140000}"/>
    <cellStyle name="style1582547801868" xfId="5339" xr:uid="{00000000-0005-0000-0000-0000E1140000}"/>
    <cellStyle name="style1582547801883" xfId="5340" xr:uid="{00000000-0005-0000-0000-0000E2140000}"/>
    <cellStyle name="style1582547801914" xfId="5341" xr:uid="{00000000-0005-0000-0000-0000E3140000}"/>
    <cellStyle name="style1582547801930" xfId="5342" xr:uid="{00000000-0005-0000-0000-0000E4140000}"/>
    <cellStyle name="style1582547801946" xfId="5343" xr:uid="{00000000-0005-0000-0000-0000E5140000}"/>
    <cellStyle name="style1582547801961" xfId="5344" xr:uid="{00000000-0005-0000-0000-0000E6140000}"/>
    <cellStyle name="style1582547801992" xfId="5345" xr:uid="{00000000-0005-0000-0000-0000E7140000}"/>
    <cellStyle name="style1582547802024" xfId="5346" xr:uid="{00000000-0005-0000-0000-0000E8140000}"/>
    <cellStyle name="style1582547802055" xfId="5347" xr:uid="{00000000-0005-0000-0000-0000E9140000}"/>
    <cellStyle name="style1582547802070" xfId="5348" xr:uid="{00000000-0005-0000-0000-0000EA140000}"/>
    <cellStyle name="style1582547802117" xfId="5349" xr:uid="{00000000-0005-0000-0000-0000EB140000}"/>
    <cellStyle name="style1582547802148" xfId="5350" xr:uid="{00000000-0005-0000-0000-0000EC140000}"/>
    <cellStyle name="style1582547802164" xfId="5351" xr:uid="{00000000-0005-0000-0000-0000ED140000}"/>
    <cellStyle name="style1582547802180" xfId="5352" xr:uid="{00000000-0005-0000-0000-0000EE140000}"/>
    <cellStyle name="style1582547802195" xfId="5353" xr:uid="{00000000-0005-0000-0000-0000EF140000}"/>
    <cellStyle name="style1582547802211" xfId="5354" xr:uid="{00000000-0005-0000-0000-0000F0140000}"/>
    <cellStyle name="style1582547802226" xfId="5355" xr:uid="{00000000-0005-0000-0000-0000F1140000}"/>
    <cellStyle name="style1582547802242" xfId="5356" xr:uid="{00000000-0005-0000-0000-0000F2140000}"/>
    <cellStyle name="style1582547802258" xfId="5357" xr:uid="{00000000-0005-0000-0000-0000F3140000}"/>
    <cellStyle name="style1582547802273" xfId="5358" xr:uid="{00000000-0005-0000-0000-0000F4140000}"/>
    <cellStyle name="style1582547802289" xfId="5359" xr:uid="{00000000-0005-0000-0000-0000F5140000}"/>
    <cellStyle name="style1582547802304" xfId="5360" xr:uid="{00000000-0005-0000-0000-0000F6140000}"/>
    <cellStyle name="style1582547802320" xfId="5361" xr:uid="{00000000-0005-0000-0000-0000F7140000}"/>
    <cellStyle name="style1582547802336" xfId="5362" xr:uid="{00000000-0005-0000-0000-0000F8140000}"/>
    <cellStyle name="style1582547802351" xfId="5363" xr:uid="{00000000-0005-0000-0000-0000F9140000}"/>
    <cellStyle name="style1582547802367" xfId="5364" xr:uid="{00000000-0005-0000-0000-0000FA140000}"/>
    <cellStyle name="style1582547802382" xfId="5365" xr:uid="{00000000-0005-0000-0000-0000FB140000}"/>
    <cellStyle name="style1582547802445" xfId="5366" xr:uid="{00000000-0005-0000-0000-0000FC140000}"/>
    <cellStyle name="style1582547802460" xfId="5367" xr:uid="{00000000-0005-0000-0000-0000FD140000}"/>
    <cellStyle name="style1582547802476" xfId="5368" xr:uid="{00000000-0005-0000-0000-0000FE140000}"/>
    <cellStyle name="style1582547802523" xfId="5369" xr:uid="{00000000-0005-0000-0000-0000FF140000}"/>
    <cellStyle name="style1582547802538" xfId="5370" xr:uid="{00000000-0005-0000-0000-000000150000}"/>
    <cellStyle name="style1582547802570" xfId="5371" xr:uid="{00000000-0005-0000-0000-000001150000}"/>
    <cellStyle name="style1582547802585" xfId="5372" xr:uid="{00000000-0005-0000-0000-000002150000}"/>
    <cellStyle name="style1582547802616" xfId="5373" xr:uid="{00000000-0005-0000-0000-000003150000}"/>
    <cellStyle name="style1582547802632" xfId="5374" xr:uid="{00000000-0005-0000-0000-000004150000}"/>
    <cellStyle name="style1582547802648" xfId="5375" xr:uid="{00000000-0005-0000-0000-000005150000}"/>
    <cellStyle name="style1582547802663" xfId="5376" xr:uid="{00000000-0005-0000-0000-000006150000}"/>
    <cellStyle name="style1582547802679" xfId="5377" xr:uid="{00000000-0005-0000-0000-000007150000}"/>
    <cellStyle name="style1582547802694" xfId="5378" xr:uid="{00000000-0005-0000-0000-000008150000}"/>
    <cellStyle name="style1582547802710" xfId="5379" xr:uid="{00000000-0005-0000-0000-000009150000}"/>
    <cellStyle name="style1582550070510" xfId="5380" xr:uid="{00000000-0005-0000-0000-00000A150000}"/>
    <cellStyle name="style1582550070572" xfId="5381" xr:uid="{00000000-0005-0000-0000-00000B150000}"/>
    <cellStyle name="style1582550070619" xfId="5382" xr:uid="{00000000-0005-0000-0000-00000C150000}"/>
    <cellStyle name="style1582550070650" xfId="5383" xr:uid="{00000000-0005-0000-0000-00000D150000}"/>
    <cellStyle name="style1582550070666" xfId="5384" xr:uid="{00000000-0005-0000-0000-00000E150000}"/>
    <cellStyle name="style1582550070697" xfId="5385" xr:uid="{00000000-0005-0000-0000-00000F150000}"/>
    <cellStyle name="style1582550070728" xfId="5386" xr:uid="{00000000-0005-0000-0000-000010150000}"/>
    <cellStyle name="style1582550070744" xfId="5387" xr:uid="{00000000-0005-0000-0000-000011150000}"/>
    <cellStyle name="style1582550070775" xfId="5388" xr:uid="{00000000-0005-0000-0000-000012150000}"/>
    <cellStyle name="style1582550070806" xfId="5389" xr:uid="{00000000-0005-0000-0000-000013150000}"/>
    <cellStyle name="style1582550070822" xfId="5390" xr:uid="{00000000-0005-0000-0000-000014150000}"/>
    <cellStyle name="style1582550070884" xfId="5391" xr:uid="{00000000-0005-0000-0000-000015150000}"/>
    <cellStyle name="style1582550070915" xfId="5392" xr:uid="{00000000-0005-0000-0000-000016150000}"/>
    <cellStyle name="style1582550070931" xfId="5393" xr:uid="{00000000-0005-0000-0000-000017150000}"/>
    <cellStyle name="style1582550070962" xfId="5394" xr:uid="{00000000-0005-0000-0000-000018150000}"/>
    <cellStyle name="style1582550070993" xfId="5395" xr:uid="{00000000-0005-0000-0000-000019150000}"/>
    <cellStyle name="style1582550071025" xfId="5396" xr:uid="{00000000-0005-0000-0000-00001A150000}"/>
    <cellStyle name="style1582550071040" xfId="5397" xr:uid="{00000000-0005-0000-0000-00001B150000}"/>
    <cellStyle name="style1582550071071" xfId="5398" xr:uid="{00000000-0005-0000-0000-00001C150000}"/>
    <cellStyle name="style1582550071087" xfId="5399" xr:uid="{00000000-0005-0000-0000-00001D150000}"/>
    <cellStyle name="style1582550071118" xfId="5400" xr:uid="{00000000-0005-0000-0000-00001E150000}"/>
    <cellStyle name="style1582550071134" xfId="5401" xr:uid="{00000000-0005-0000-0000-00001F150000}"/>
    <cellStyle name="style1582550071165" xfId="5402" xr:uid="{00000000-0005-0000-0000-000020150000}"/>
    <cellStyle name="style1582550071181" xfId="5403" xr:uid="{00000000-0005-0000-0000-000021150000}"/>
    <cellStyle name="style1582550071212" xfId="5404" xr:uid="{00000000-0005-0000-0000-000022150000}"/>
    <cellStyle name="style1582550071259" xfId="5405" xr:uid="{00000000-0005-0000-0000-000023150000}"/>
    <cellStyle name="style1582550071274" xfId="5406" xr:uid="{00000000-0005-0000-0000-000024150000}"/>
    <cellStyle name="style1582550071306" xfId="5407" xr:uid="{00000000-0005-0000-0000-000025150000}"/>
    <cellStyle name="style1582550071321" xfId="5408" xr:uid="{00000000-0005-0000-0000-000026150000}"/>
    <cellStyle name="style1582550071352" xfId="5409" xr:uid="{00000000-0005-0000-0000-000027150000}"/>
    <cellStyle name="style1582550071384" xfId="5410" xr:uid="{00000000-0005-0000-0000-000028150000}"/>
    <cellStyle name="style1582550071399" xfId="5411" xr:uid="{00000000-0005-0000-0000-000029150000}"/>
    <cellStyle name="style1582550071430" xfId="5412" xr:uid="{00000000-0005-0000-0000-00002A150000}"/>
    <cellStyle name="style1582550071462" xfId="5413" xr:uid="{00000000-0005-0000-0000-00002B150000}"/>
    <cellStyle name="style1582550071493" xfId="5414" xr:uid="{00000000-0005-0000-0000-00002C150000}"/>
    <cellStyle name="style1582550071508" xfId="5415" xr:uid="{00000000-0005-0000-0000-00002D150000}"/>
    <cellStyle name="style1582550071540" xfId="5416" xr:uid="{00000000-0005-0000-0000-00002E150000}"/>
    <cellStyle name="style1582550071555" xfId="5417" xr:uid="{00000000-0005-0000-0000-00002F150000}"/>
    <cellStyle name="style1582550071602" xfId="5418" xr:uid="{00000000-0005-0000-0000-000030150000}"/>
    <cellStyle name="style1582550071618" xfId="5419" xr:uid="{00000000-0005-0000-0000-000031150000}"/>
    <cellStyle name="style1582550071649" xfId="5420" xr:uid="{00000000-0005-0000-0000-000032150000}"/>
    <cellStyle name="style1582550071664" xfId="5421" xr:uid="{00000000-0005-0000-0000-000033150000}"/>
    <cellStyle name="style1582550071696" xfId="5422" xr:uid="{00000000-0005-0000-0000-000034150000}"/>
    <cellStyle name="style1582550071742" xfId="5423" xr:uid="{00000000-0005-0000-0000-000035150000}"/>
    <cellStyle name="style1582550071774" xfId="5424" xr:uid="{00000000-0005-0000-0000-000036150000}"/>
    <cellStyle name="style1582550071789" xfId="5425" xr:uid="{00000000-0005-0000-0000-000037150000}"/>
    <cellStyle name="style1582550071820" xfId="5426" xr:uid="{00000000-0005-0000-0000-000038150000}"/>
    <cellStyle name="style1582550071836" xfId="5427" xr:uid="{00000000-0005-0000-0000-000039150000}"/>
    <cellStyle name="style1582550071852" xfId="5428" xr:uid="{00000000-0005-0000-0000-00003A150000}"/>
    <cellStyle name="style1582550071883" xfId="5429" xr:uid="{00000000-0005-0000-0000-00003B150000}"/>
    <cellStyle name="style1582550071930" xfId="5430" xr:uid="{00000000-0005-0000-0000-00003C150000}"/>
    <cellStyle name="style1582550071945" xfId="5431" xr:uid="{00000000-0005-0000-0000-00003D150000}"/>
    <cellStyle name="style1582550071961" xfId="5432" xr:uid="{00000000-0005-0000-0000-00003E150000}"/>
    <cellStyle name="style1582550071976" xfId="5433" xr:uid="{00000000-0005-0000-0000-00003F150000}"/>
    <cellStyle name="style1582550071992" xfId="5434" xr:uid="{00000000-0005-0000-0000-000040150000}"/>
    <cellStyle name="style1582550072008" xfId="5435" xr:uid="{00000000-0005-0000-0000-000041150000}"/>
    <cellStyle name="style1582550072039" xfId="5436" xr:uid="{00000000-0005-0000-0000-000042150000}"/>
    <cellStyle name="style1582550072054" xfId="5437" xr:uid="{00000000-0005-0000-0000-000043150000}"/>
    <cellStyle name="style1582550072070" xfId="5438" xr:uid="{00000000-0005-0000-0000-000044150000}"/>
    <cellStyle name="style1582550072086" xfId="5439" xr:uid="{00000000-0005-0000-0000-000045150000}"/>
    <cellStyle name="style1582550072117" xfId="5440" xr:uid="{00000000-0005-0000-0000-000046150000}"/>
    <cellStyle name="style1582550072132" xfId="5441" xr:uid="{00000000-0005-0000-0000-000047150000}"/>
    <cellStyle name="style1582550072148" xfId="5442" xr:uid="{00000000-0005-0000-0000-000048150000}"/>
    <cellStyle name="style1582550072257" xfId="5443" xr:uid="{00000000-0005-0000-0000-000049150000}"/>
    <cellStyle name="style1582550072273" xfId="5444" xr:uid="{00000000-0005-0000-0000-00004A150000}"/>
    <cellStyle name="style1582550072288" xfId="5445" xr:uid="{00000000-0005-0000-0000-00004B150000}"/>
    <cellStyle name="style1582550072320" xfId="5446" xr:uid="{00000000-0005-0000-0000-00004C150000}"/>
    <cellStyle name="style1582550072335" xfId="5447" xr:uid="{00000000-0005-0000-0000-00004D150000}"/>
    <cellStyle name="style1582550072351" xfId="5448" xr:uid="{00000000-0005-0000-0000-00004E150000}"/>
    <cellStyle name="style1582550072382" xfId="5449" xr:uid="{00000000-0005-0000-0000-00004F150000}"/>
    <cellStyle name="style1582550072429" xfId="5450" xr:uid="{00000000-0005-0000-0000-000050150000}"/>
    <cellStyle name="style1582550072444" xfId="5451" xr:uid="{00000000-0005-0000-0000-000051150000}"/>
    <cellStyle name="style1582550072476" xfId="5452" xr:uid="{00000000-0005-0000-0000-000052150000}"/>
    <cellStyle name="style1582550072491" xfId="5453" xr:uid="{00000000-0005-0000-0000-000053150000}"/>
    <cellStyle name="style1582550072507" xfId="5454" xr:uid="{00000000-0005-0000-0000-000054150000}"/>
    <cellStyle name="style1582550072554" xfId="5455" xr:uid="{00000000-0005-0000-0000-000055150000}"/>
    <cellStyle name="style1582550072569" xfId="5456" xr:uid="{00000000-0005-0000-0000-000056150000}"/>
    <cellStyle name="style1582617302104" xfId="5457" xr:uid="{00000000-0005-0000-0000-000057150000}"/>
    <cellStyle name="style1582617302166" xfId="5458" xr:uid="{00000000-0005-0000-0000-000058150000}"/>
    <cellStyle name="style1582617302182" xfId="5459" xr:uid="{00000000-0005-0000-0000-000059150000}"/>
    <cellStyle name="style1582617302213" xfId="5460" xr:uid="{00000000-0005-0000-0000-00005A150000}"/>
    <cellStyle name="style1582617302244" xfId="5461" xr:uid="{00000000-0005-0000-0000-00005B150000}"/>
    <cellStyle name="style1582617302275" xfId="5462" xr:uid="{00000000-0005-0000-0000-00005C150000}"/>
    <cellStyle name="style1582617302291" xfId="5463" xr:uid="{00000000-0005-0000-0000-00005D150000}"/>
    <cellStyle name="style1582617302322" xfId="5464" xr:uid="{00000000-0005-0000-0000-00005E150000}"/>
    <cellStyle name="style1582617302353" xfId="5465" xr:uid="{00000000-0005-0000-0000-00005F150000}"/>
    <cellStyle name="style1582617302369" xfId="5466" xr:uid="{00000000-0005-0000-0000-000060150000}"/>
    <cellStyle name="style1582617302400" xfId="5467" xr:uid="{00000000-0005-0000-0000-000061150000}"/>
    <cellStyle name="style1582617302447" xfId="5468" xr:uid="{00000000-0005-0000-0000-000062150000}"/>
    <cellStyle name="style1582617302478" xfId="5469" xr:uid="{00000000-0005-0000-0000-000063150000}"/>
    <cellStyle name="style1582617302493" xfId="5470" xr:uid="{00000000-0005-0000-0000-000064150000}"/>
    <cellStyle name="style1582617302525" xfId="5471" xr:uid="{00000000-0005-0000-0000-000065150000}"/>
    <cellStyle name="style1582617302540" xfId="5472" xr:uid="{00000000-0005-0000-0000-000066150000}"/>
    <cellStyle name="style1582617302571" xfId="5473" xr:uid="{00000000-0005-0000-0000-000067150000}"/>
    <cellStyle name="style1582617302603" xfId="5474" xr:uid="{00000000-0005-0000-0000-000068150000}"/>
    <cellStyle name="style1582617302634" xfId="5475" xr:uid="{00000000-0005-0000-0000-000069150000}"/>
    <cellStyle name="style1582617302649" xfId="5476" xr:uid="{00000000-0005-0000-0000-00006A150000}"/>
    <cellStyle name="style1582617302665" xfId="5477" xr:uid="{00000000-0005-0000-0000-00006B150000}"/>
    <cellStyle name="style1582617302696" xfId="5478" xr:uid="{00000000-0005-0000-0000-00006C150000}"/>
    <cellStyle name="style1582617302712" xfId="5479" xr:uid="{00000000-0005-0000-0000-00006D150000}"/>
    <cellStyle name="style1582617302727" xfId="5480" xr:uid="{00000000-0005-0000-0000-00006E150000}"/>
    <cellStyle name="style1582617302759" xfId="5481" xr:uid="{00000000-0005-0000-0000-00006F150000}"/>
    <cellStyle name="style1582617302790" xfId="5482" xr:uid="{00000000-0005-0000-0000-000070150000}"/>
    <cellStyle name="style1582617302805" xfId="5483" xr:uid="{00000000-0005-0000-0000-000071150000}"/>
    <cellStyle name="style1582617302837" xfId="5484" xr:uid="{00000000-0005-0000-0000-000072150000}"/>
    <cellStyle name="style1582617302852" xfId="5485" xr:uid="{00000000-0005-0000-0000-000073150000}"/>
    <cellStyle name="style1582617302883" xfId="5486" xr:uid="{00000000-0005-0000-0000-000074150000}"/>
    <cellStyle name="style1582617302899" xfId="5487" xr:uid="{00000000-0005-0000-0000-000075150000}"/>
    <cellStyle name="style1582617302915" xfId="5488" xr:uid="{00000000-0005-0000-0000-000076150000}"/>
    <cellStyle name="style1582617302946" xfId="5489" xr:uid="{00000000-0005-0000-0000-000077150000}"/>
    <cellStyle name="style1582617302977" xfId="5490" xr:uid="{00000000-0005-0000-0000-000078150000}"/>
    <cellStyle name="style1582617302993" xfId="5491" xr:uid="{00000000-0005-0000-0000-000079150000}"/>
    <cellStyle name="style1582617303024" xfId="5492" xr:uid="{00000000-0005-0000-0000-00007A150000}"/>
    <cellStyle name="style1582617303039" xfId="5493" xr:uid="{00000000-0005-0000-0000-00007B150000}"/>
    <cellStyle name="style1582617303055" xfId="5494" xr:uid="{00000000-0005-0000-0000-00007C150000}"/>
    <cellStyle name="style1582617303086" xfId="5495" xr:uid="{00000000-0005-0000-0000-00007D150000}"/>
    <cellStyle name="style1582617303117" xfId="5496" xr:uid="{00000000-0005-0000-0000-00007E150000}"/>
    <cellStyle name="style1582617303149" xfId="5497" xr:uid="{00000000-0005-0000-0000-00007F150000}"/>
    <cellStyle name="style1582617303164" xfId="5498" xr:uid="{00000000-0005-0000-0000-000080150000}"/>
    <cellStyle name="style1582617303195" xfId="5499" xr:uid="{00000000-0005-0000-0000-000081150000}"/>
    <cellStyle name="style1582617303242" xfId="5500" xr:uid="{00000000-0005-0000-0000-000082150000}"/>
    <cellStyle name="style1582617303273" xfId="5501" xr:uid="{00000000-0005-0000-0000-000083150000}"/>
    <cellStyle name="style1582617303289" xfId="5502" xr:uid="{00000000-0005-0000-0000-000084150000}"/>
    <cellStyle name="style1582617303305" xfId="5503" xr:uid="{00000000-0005-0000-0000-000085150000}"/>
    <cellStyle name="style1582617303336" xfId="5504" xr:uid="{00000000-0005-0000-0000-000086150000}"/>
    <cellStyle name="style1582617303351" xfId="5505" xr:uid="{00000000-0005-0000-0000-000087150000}"/>
    <cellStyle name="style1582617303383" xfId="5506" xr:uid="{00000000-0005-0000-0000-000088150000}"/>
    <cellStyle name="style1582617303398" xfId="5507" xr:uid="{00000000-0005-0000-0000-000089150000}"/>
    <cellStyle name="style1582617303445" xfId="5508" xr:uid="{00000000-0005-0000-0000-00008A150000}"/>
    <cellStyle name="style1582617303461" xfId="5509" xr:uid="{00000000-0005-0000-0000-00008B150000}"/>
    <cellStyle name="style1582617303476" xfId="5510" xr:uid="{00000000-0005-0000-0000-00008C150000}"/>
    <cellStyle name="style1582617303492" xfId="5511" xr:uid="{00000000-0005-0000-0000-00008D150000}"/>
    <cellStyle name="style1582617303507" xfId="5512" xr:uid="{00000000-0005-0000-0000-00008E150000}"/>
    <cellStyle name="style1582617303523" xfId="5513" xr:uid="{00000000-0005-0000-0000-00008F150000}"/>
    <cellStyle name="style1582617303554" xfId="5514" xr:uid="{00000000-0005-0000-0000-000090150000}"/>
    <cellStyle name="style1582617303570" xfId="5515" xr:uid="{00000000-0005-0000-0000-000091150000}"/>
    <cellStyle name="style1582617303585" xfId="5516" xr:uid="{00000000-0005-0000-0000-000092150000}"/>
    <cellStyle name="style1582617303601" xfId="5517" xr:uid="{00000000-0005-0000-0000-000093150000}"/>
    <cellStyle name="style1582617303617" xfId="5518" xr:uid="{00000000-0005-0000-0000-000094150000}"/>
    <cellStyle name="style1582617303648" xfId="5519" xr:uid="{00000000-0005-0000-0000-000095150000}"/>
    <cellStyle name="style1582617303757" xfId="5520" xr:uid="{00000000-0005-0000-0000-000096150000}"/>
    <cellStyle name="style1582617303772" xfId="5521" xr:uid="{00000000-0005-0000-0000-000097150000}"/>
    <cellStyle name="style1582617303788" xfId="5522" xr:uid="{00000000-0005-0000-0000-000098150000}"/>
    <cellStyle name="style1582617303819" xfId="5523" xr:uid="{00000000-0005-0000-0000-000099150000}"/>
    <cellStyle name="style1582617303835" xfId="5524" xr:uid="{00000000-0005-0000-0000-00009A150000}"/>
    <cellStyle name="style1582617303866" xfId="5525" xr:uid="{00000000-0005-0000-0000-00009B150000}"/>
    <cellStyle name="style1582617303897" xfId="5526" xr:uid="{00000000-0005-0000-0000-00009C150000}"/>
    <cellStyle name="style1582617303928" xfId="5527" xr:uid="{00000000-0005-0000-0000-00009D150000}"/>
    <cellStyle name="style1582617303975" xfId="5528" xr:uid="{00000000-0005-0000-0000-00009E150000}"/>
    <cellStyle name="style1582617303991" xfId="5529" xr:uid="{00000000-0005-0000-0000-00009F150000}"/>
    <cellStyle name="style1582617304006" xfId="5530" xr:uid="{00000000-0005-0000-0000-0000A0150000}"/>
    <cellStyle name="style1582617304022" xfId="5531" xr:uid="{00000000-0005-0000-0000-0000A1150000}"/>
    <cellStyle name="style1582617304053" xfId="5532" xr:uid="{00000000-0005-0000-0000-0000A2150000}"/>
    <cellStyle name="style1582617304069" xfId="5533" xr:uid="{00000000-0005-0000-0000-0000A3150000}"/>
    <cellStyle name="style1582621128100" xfId="5534" xr:uid="{00000000-0005-0000-0000-0000A4150000}"/>
    <cellStyle name="style1582621128123" xfId="5535" xr:uid="{00000000-0005-0000-0000-0000A5150000}"/>
    <cellStyle name="style1582621128144" xfId="5536" xr:uid="{00000000-0005-0000-0000-0000A6150000}"/>
    <cellStyle name="style1582621128164" xfId="5537" xr:uid="{00000000-0005-0000-0000-0000A7150000}"/>
    <cellStyle name="style1582621128184" xfId="5538" xr:uid="{00000000-0005-0000-0000-0000A8150000}"/>
    <cellStyle name="style1582621128204" xfId="5539" xr:uid="{00000000-0005-0000-0000-0000A9150000}"/>
    <cellStyle name="style1582621128219" xfId="5540" xr:uid="{00000000-0005-0000-0000-0000AA150000}"/>
    <cellStyle name="style1582621128239" xfId="5541" xr:uid="{00000000-0005-0000-0000-0000AB150000}"/>
    <cellStyle name="style1582621128256" xfId="5542" xr:uid="{00000000-0005-0000-0000-0000AC150000}"/>
    <cellStyle name="style1582621128276" xfId="5543" xr:uid="{00000000-0005-0000-0000-0000AD150000}"/>
    <cellStyle name="style1582621128296" xfId="5544" xr:uid="{00000000-0005-0000-0000-0000AE150000}"/>
    <cellStyle name="style1582621128317" xfId="5545" xr:uid="{00000000-0005-0000-0000-0000AF150000}"/>
    <cellStyle name="style1582621128337" xfId="5546" xr:uid="{00000000-0005-0000-0000-0000B0150000}"/>
    <cellStyle name="style1582621128357" xfId="5547" xr:uid="{00000000-0005-0000-0000-0000B1150000}"/>
    <cellStyle name="style1582621128377" xfId="5548" xr:uid="{00000000-0005-0000-0000-0000B2150000}"/>
    <cellStyle name="style1582621128423" xfId="5549" xr:uid="{00000000-0005-0000-0000-0000B3150000}"/>
    <cellStyle name="style1582621128444" xfId="5550" xr:uid="{00000000-0005-0000-0000-0000B4150000}"/>
    <cellStyle name="style1582621128465" xfId="5551" xr:uid="{00000000-0005-0000-0000-0000B5150000}"/>
    <cellStyle name="style1582621128486" xfId="5552" xr:uid="{00000000-0005-0000-0000-0000B6150000}"/>
    <cellStyle name="style1582621128502" xfId="5553" xr:uid="{00000000-0005-0000-0000-0000B7150000}"/>
    <cellStyle name="style1582621128523" xfId="5554" xr:uid="{00000000-0005-0000-0000-0000B8150000}"/>
    <cellStyle name="style1582621128538" xfId="5555" xr:uid="{00000000-0005-0000-0000-0000B9150000}"/>
    <cellStyle name="style1582621128554" xfId="5556" xr:uid="{00000000-0005-0000-0000-0000BA150000}"/>
    <cellStyle name="style1582621128574" xfId="5557" xr:uid="{00000000-0005-0000-0000-0000BB150000}"/>
    <cellStyle name="style1582621128590" xfId="5558" xr:uid="{00000000-0005-0000-0000-0000BC150000}"/>
    <cellStyle name="style1582621128605" xfId="5559" xr:uid="{00000000-0005-0000-0000-0000BD150000}"/>
    <cellStyle name="style1582621128622" xfId="5560" xr:uid="{00000000-0005-0000-0000-0000BE150000}"/>
    <cellStyle name="style1582621128642" xfId="5561" xr:uid="{00000000-0005-0000-0000-0000BF150000}"/>
    <cellStyle name="style1582621128663" xfId="5562" xr:uid="{00000000-0005-0000-0000-0000C0150000}"/>
    <cellStyle name="style1582621128684" xfId="5563" xr:uid="{00000000-0005-0000-0000-0000C1150000}"/>
    <cellStyle name="style1582621128705" xfId="5564" xr:uid="{00000000-0005-0000-0000-0000C2150000}"/>
    <cellStyle name="style1582621128731" xfId="5565" xr:uid="{00000000-0005-0000-0000-0000C3150000}"/>
    <cellStyle name="style1582621128792" xfId="5566" xr:uid="{00000000-0005-0000-0000-0000C4150000}"/>
    <cellStyle name="style1582621128815" xfId="5567" xr:uid="{00000000-0005-0000-0000-0000C5150000}"/>
    <cellStyle name="style1582621128836" xfId="5568" xr:uid="{00000000-0005-0000-0000-0000C6150000}"/>
    <cellStyle name="style1582621128857" xfId="5569" xr:uid="{00000000-0005-0000-0000-0000C7150000}"/>
    <cellStyle name="style1582621128873" xfId="5570" xr:uid="{00000000-0005-0000-0000-0000C8150000}"/>
    <cellStyle name="style1582621128890" xfId="5571" xr:uid="{00000000-0005-0000-0000-0000C9150000}"/>
    <cellStyle name="style1582621128910" xfId="5572" xr:uid="{00000000-0005-0000-0000-0000CA150000}"/>
    <cellStyle name="style1582621128925" xfId="5573" xr:uid="{00000000-0005-0000-0000-0000CB150000}"/>
    <cellStyle name="style1582621128945" xfId="5574" xr:uid="{00000000-0005-0000-0000-0000CC150000}"/>
    <cellStyle name="style1582621128961" xfId="5575" xr:uid="{00000000-0005-0000-0000-0000CD150000}"/>
    <cellStyle name="style1582621128988" xfId="5576" xr:uid="{00000000-0005-0000-0000-0000CE150000}"/>
    <cellStyle name="style1582621129023" xfId="5577" xr:uid="{00000000-0005-0000-0000-0000CF150000}"/>
    <cellStyle name="style1582621129055" xfId="5578" xr:uid="{00000000-0005-0000-0000-0000D0150000}"/>
    <cellStyle name="style1582621129071" xfId="5579" xr:uid="{00000000-0005-0000-0000-0000D1150000}"/>
    <cellStyle name="style1582621129114" xfId="5580" xr:uid="{00000000-0005-0000-0000-0000D2150000}"/>
    <cellStyle name="style1582621129135" xfId="5581" xr:uid="{00000000-0005-0000-0000-0000D3150000}"/>
    <cellStyle name="style1582621129156" xfId="5582" xr:uid="{00000000-0005-0000-0000-0000D4150000}"/>
    <cellStyle name="style1582621129178" xfId="5583" xr:uid="{00000000-0005-0000-0000-0000D5150000}"/>
    <cellStyle name="style1582621129195" xfId="5584" xr:uid="{00000000-0005-0000-0000-0000D6150000}"/>
    <cellStyle name="style1582621129210" xfId="5585" xr:uid="{00000000-0005-0000-0000-0000D7150000}"/>
    <cellStyle name="style1582621129227" xfId="5586" xr:uid="{00000000-0005-0000-0000-0000D8150000}"/>
    <cellStyle name="style1582621129244" xfId="5587" xr:uid="{00000000-0005-0000-0000-0000D9150000}"/>
    <cellStyle name="style1582621129260" xfId="5588" xr:uid="{00000000-0005-0000-0000-0000DA150000}"/>
    <cellStyle name="style1582621129276" xfId="5589" xr:uid="{00000000-0005-0000-0000-0000DB150000}"/>
    <cellStyle name="style1582621129292" xfId="5590" xr:uid="{00000000-0005-0000-0000-0000DC150000}"/>
    <cellStyle name="style1582621129314" xfId="5591" xr:uid="{00000000-0005-0000-0000-0000DD150000}"/>
    <cellStyle name="style1582621129330" xfId="5592" xr:uid="{00000000-0005-0000-0000-0000DE150000}"/>
    <cellStyle name="style1582621129348" xfId="5593" xr:uid="{00000000-0005-0000-0000-0000DF150000}"/>
    <cellStyle name="style1582621129365" xfId="5594" xr:uid="{00000000-0005-0000-0000-0000E0150000}"/>
    <cellStyle name="style1582621129382" xfId="5595" xr:uid="{00000000-0005-0000-0000-0000E1150000}"/>
    <cellStyle name="style1582621129398" xfId="5596" xr:uid="{00000000-0005-0000-0000-0000E2150000}"/>
    <cellStyle name="style1582621129483" xfId="5597" xr:uid="{00000000-0005-0000-0000-0000E3150000}"/>
    <cellStyle name="style1582621129499" xfId="5598" xr:uid="{00000000-0005-0000-0000-0000E4150000}"/>
    <cellStyle name="style1582621129515" xfId="5599" xr:uid="{00000000-0005-0000-0000-0000E5150000}"/>
    <cellStyle name="style1582621129535" xfId="5600" xr:uid="{00000000-0005-0000-0000-0000E6150000}"/>
    <cellStyle name="style1582621129551" xfId="5601" xr:uid="{00000000-0005-0000-0000-0000E7150000}"/>
    <cellStyle name="style1582621129570" xfId="5602" xr:uid="{00000000-0005-0000-0000-0000E8150000}"/>
    <cellStyle name="style1582621129598" xfId="5603" xr:uid="{00000000-0005-0000-0000-0000E9150000}"/>
    <cellStyle name="style1582621129618" xfId="5604" xr:uid="{00000000-0005-0000-0000-0000EA150000}"/>
    <cellStyle name="style1582621129662" xfId="5605" xr:uid="{00000000-0005-0000-0000-0000EB150000}"/>
    <cellStyle name="style1582621129684" xfId="5606" xr:uid="{00000000-0005-0000-0000-0000EC150000}"/>
    <cellStyle name="style1582621129700" xfId="5607" xr:uid="{00000000-0005-0000-0000-0000ED150000}"/>
    <cellStyle name="style1582621129716" xfId="5608" xr:uid="{00000000-0005-0000-0000-0000EE150000}"/>
    <cellStyle name="style1582621129740" xfId="5609" xr:uid="{00000000-0005-0000-0000-0000EF150000}"/>
    <cellStyle name="style1582621129757" xfId="5610" xr:uid="{00000000-0005-0000-0000-0000F0150000}"/>
    <cellStyle name="style1582650845513" xfId="5611" xr:uid="{00000000-0005-0000-0000-0000F1150000}"/>
    <cellStyle name="style1582650845545" xfId="5612" xr:uid="{00000000-0005-0000-0000-0000F2150000}"/>
    <cellStyle name="style1582650845560" xfId="5613" xr:uid="{00000000-0005-0000-0000-0000F3150000}"/>
    <cellStyle name="style1582650845576" xfId="5614" xr:uid="{00000000-0005-0000-0000-0000F4150000}"/>
    <cellStyle name="style1582650845591" xfId="5615" xr:uid="{00000000-0005-0000-0000-0000F5150000}"/>
    <cellStyle name="style1582650845623" xfId="5616" xr:uid="{00000000-0005-0000-0000-0000F6150000}"/>
    <cellStyle name="style1582650845638" xfId="5617" xr:uid="{00000000-0005-0000-0000-0000F7150000}"/>
    <cellStyle name="style1582650845654" xfId="5618" xr:uid="{00000000-0005-0000-0000-0000F8150000}"/>
    <cellStyle name="style1582650845669" xfId="5619" xr:uid="{00000000-0005-0000-0000-0000F9150000}"/>
    <cellStyle name="style1582650845685" xfId="5620" xr:uid="{00000000-0005-0000-0000-0000FA150000}"/>
    <cellStyle name="style1582650845701" xfId="5621" xr:uid="{00000000-0005-0000-0000-0000FB150000}"/>
    <cellStyle name="style1582650845716" xfId="5622" xr:uid="{00000000-0005-0000-0000-0000FC150000}"/>
    <cellStyle name="style1582650845747" xfId="5623" xr:uid="{00000000-0005-0000-0000-0000FD150000}"/>
    <cellStyle name="style1582650845763" xfId="5624" xr:uid="{00000000-0005-0000-0000-0000FE150000}"/>
    <cellStyle name="style1582650845779" xfId="5625" xr:uid="{00000000-0005-0000-0000-0000FF150000}"/>
    <cellStyle name="style1582650845825" xfId="5626" xr:uid="{00000000-0005-0000-0000-000000160000}"/>
    <cellStyle name="style1582650845857" xfId="5627" xr:uid="{00000000-0005-0000-0000-000001160000}"/>
    <cellStyle name="style1582650845872" xfId="5628" xr:uid="{00000000-0005-0000-0000-000002160000}"/>
    <cellStyle name="style1582650845888" xfId="5629" xr:uid="{00000000-0005-0000-0000-000003160000}"/>
    <cellStyle name="style1582650845903" xfId="5630" xr:uid="{00000000-0005-0000-0000-000004160000}"/>
    <cellStyle name="style1582650845919" xfId="5631" xr:uid="{00000000-0005-0000-0000-000005160000}"/>
    <cellStyle name="style1582650845935" xfId="5632" xr:uid="{00000000-0005-0000-0000-000006160000}"/>
    <cellStyle name="style1582650845950" xfId="5633" xr:uid="{00000000-0005-0000-0000-000007160000}"/>
    <cellStyle name="style1582650845966" xfId="5634" xr:uid="{00000000-0005-0000-0000-000008160000}"/>
    <cellStyle name="style1582650845981" xfId="5635" xr:uid="{00000000-0005-0000-0000-000009160000}"/>
    <cellStyle name="style1582650845997" xfId="5636" xr:uid="{00000000-0005-0000-0000-00000A160000}"/>
    <cellStyle name="style1582650846013" xfId="5637" xr:uid="{00000000-0005-0000-0000-00000B160000}"/>
    <cellStyle name="style1582650846044" xfId="5638" xr:uid="{00000000-0005-0000-0000-00000C160000}"/>
    <cellStyle name="style1582650846059" xfId="5639" xr:uid="{00000000-0005-0000-0000-00000D160000}"/>
    <cellStyle name="style1582650846075" xfId="5640" xr:uid="{00000000-0005-0000-0000-00000E160000}"/>
    <cellStyle name="style1582650846091" xfId="5641" xr:uid="{00000000-0005-0000-0000-00000F160000}"/>
    <cellStyle name="style1582650846137" xfId="5642" xr:uid="{00000000-0005-0000-0000-000010160000}"/>
    <cellStyle name="style1582650846169" xfId="5643" xr:uid="{00000000-0005-0000-0000-000011160000}"/>
    <cellStyle name="style1582650846184" xfId="5644" xr:uid="{00000000-0005-0000-0000-000012160000}"/>
    <cellStyle name="style1582650846200" xfId="5645" xr:uid="{00000000-0005-0000-0000-000013160000}"/>
    <cellStyle name="style1582650846215" xfId="5646" xr:uid="{00000000-0005-0000-0000-000014160000}"/>
    <cellStyle name="style1582650846231" xfId="5647" xr:uid="{00000000-0005-0000-0000-000015160000}"/>
    <cellStyle name="style1582650846247" xfId="5648" xr:uid="{00000000-0005-0000-0000-000016160000}"/>
    <cellStyle name="style1582650846278" xfId="5649" xr:uid="{00000000-0005-0000-0000-000017160000}"/>
    <cellStyle name="style1582650846293" xfId="5650" xr:uid="{00000000-0005-0000-0000-000018160000}"/>
    <cellStyle name="style1582650846309" xfId="5651" xr:uid="{00000000-0005-0000-0000-000019160000}"/>
    <cellStyle name="style1582650846325" xfId="5652" xr:uid="{00000000-0005-0000-0000-00001A160000}"/>
    <cellStyle name="style1582650846340" xfId="5653" xr:uid="{00000000-0005-0000-0000-00001B160000}"/>
    <cellStyle name="style1582650846387" xfId="5654" xr:uid="{00000000-0005-0000-0000-00001C160000}"/>
    <cellStyle name="style1582650846449" xfId="5655" xr:uid="{00000000-0005-0000-0000-00001D160000}"/>
    <cellStyle name="style1582650846465" xfId="5656" xr:uid="{00000000-0005-0000-0000-00001E160000}"/>
    <cellStyle name="style1582650846496" xfId="5657" xr:uid="{00000000-0005-0000-0000-00001F160000}"/>
    <cellStyle name="style1582650846512" xfId="5658" xr:uid="{00000000-0005-0000-0000-000020160000}"/>
    <cellStyle name="style1582650846527" xfId="5659" xr:uid="{00000000-0005-0000-0000-000021160000}"/>
    <cellStyle name="style1582650846543" xfId="5660" xr:uid="{00000000-0005-0000-0000-000022160000}"/>
    <cellStyle name="style1582650846559" xfId="5661" xr:uid="{00000000-0005-0000-0000-000023160000}"/>
    <cellStyle name="style1582650846574" xfId="5662" xr:uid="{00000000-0005-0000-0000-000024160000}"/>
    <cellStyle name="style1582650846590" xfId="5663" xr:uid="{00000000-0005-0000-0000-000025160000}"/>
    <cellStyle name="style1582650846605" xfId="5664" xr:uid="{00000000-0005-0000-0000-000026160000}"/>
    <cellStyle name="style1582650846621" xfId="5665" xr:uid="{00000000-0005-0000-0000-000027160000}"/>
    <cellStyle name="style1582650846637" xfId="5666" xr:uid="{00000000-0005-0000-0000-000028160000}"/>
    <cellStyle name="style1582650846652" xfId="5667" xr:uid="{00000000-0005-0000-0000-000029160000}"/>
    <cellStyle name="style1582650846668" xfId="5668" xr:uid="{00000000-0005-0000-0000-00002A160000}"/>
    <cellStyle name="style1582650846683" xfId="5669" xr:uid="{00000000-0005-0000-0000-00002B160000}"/>
    <cellStyle name="style1582650846699" xfId="5670" xr:uid="{00000000-0005-0000-0000-00002C160000}"/>
    <cellStyle name="style1582650846746" xfId="5671" xr:uid="{00000000-0005-0000-0000-00002D160000}"/>
    <cellStyle name="style1582650846761" xfId="5672" xr:uid="{00000000-0005-0000-0000-00002E160000}"/>
    <cellStyle name="style1582650846808" xfId="5673" xr:uid="{00000000-0005-0000-0000-00002F160000}"/>
    <cellStyle name="style1582650846824" xfId="5674" xr:uid="{00000000-0005-0000-0000-000030160000}"/>
    <cellStyle name="style1582650846839" xfId="5675" xr:uid="{00000000-0005-0000-0000-000031160000}"/>
    <cellStyle name="style1582650846855" xfId="5676" xr:uid="{00000000-0005-0000-0000-000032160000}"/>
    <cellStyle name="style1582650846871" xfId="5677" xr:uid="{00000000-0005-0000-0000-000033160000}"/>
    <cellStyle name="style1582650846886" xfId="5678" xr:uid="{00000000-0005-0000-0000-000034160000}"/>
    <cellStyle name="style1582650846949" xfId="5679" xr:uid="{00000000-0005-0000-0000-000035160000}"/>
    <cellStyle name="style1582650846964" xfId="5680" xr:uid="{00000000-0005-0000-0000-000036160000}"/>
    <cellStyle name="style1582650846980" xfId="5681" xr:uid="{00000000-0005-0000-0000-000037160000}"/>
    <cellStyle name="style1582650847011" xfId="5682" xr:uid="{00000000-0005-0000-0000-000038160000}"/>
    <cellStyle name="style1582650847027" xfId="5683" xr:uid="{00000000-0005-0000-0000-000039160000}"/>
    <cellStyle name="style1582729289920" xfId="5684" xr:uid="{00000000-0005-0000-0000-00003A160000}"/>
    <cellStyle name="style1582729289949" xfId="5685" xr:uid="{00000000-0005-0000-0000-00003B160000}"/>
    <cellStyle name="style1582729289973" xfId="5686" xr:uid="{00000000-0005-0000-0000-00003C160000}"/>
    <cellStyle name="style1582729289995" xfId="5687" xr:uid="{00000000-0005-0000-0000-00003D160000}"/>
    <cellStyle name="style1582729290015" xfId="5688" xr:uid="{00000000-0005-0000-0000-00003E160000}"/>
    <cellStyle name="style1582729290036" xfId="5689" xr:uid="{00000000-0005-0000-0000-00003F160000}"/>
    <cellStyle name="style1582729290053" xfId="5690" xr:uid="{00000000-0005-0000-0000-000040160000}"/>
    <cellStyle name="style1582729290074" xfId="5691" xr:uid="{00000000-0005-0000-0000-000041160000}"/>
    <cellStyle name="style1582729290092" xfId="5692" xr:uid="{00000000-0005-0000-0000-000042160000}"/>
    <cellStyle name="style1582729290113" xfId="5693" xr:uid="{00000000-0005-0000-0000-000043160000}"/>
    <cellStyle name="style1582729290133" xfId="5694" xr:uid="{00000000-0005-0000-0000-000044160000}"/>
    <cellStyle name="style1582729290182" xfId="5695" xr:uid="{00000000-0005-0000-0000-000045160000}"/>
    <cellStyle name="style1582729290204" xfId="5696" xr:uid="{00000000-0005-0000-0000-000046160000}"/>
    <cellStyle name="style1582729290225" xfId="5697" xr:uid="{00000000-0005-0000-0000-000047160000}"/>
    <cellStyle name="style1582729290247" xfId="5698" xr:uid="{00000000-0005-0000-0000-000048160000}"/>
    <cellStyle name="style1582729290268" xfId="5699" xr:uid="{00000000-0005-0000-0000-000049160000}"/>
    <cellStyle name="style1582729290290" xfId="5700" xr:uid="{00000000-0005-0000-0000-00004A160000}"/>
    <cellStyle name="style1582729290311" xfId="5701" xr:uid="{00000000-0005-0000-0000-00004B160000}"/>
    <cellStyle name="style1582729290334" xfId="5702" xr:uid="{00000000-0005-0000-0000-00004C160000}"/>
    <cellStyle name="style1582729290351" xfId="5703" xr:uid="{00000000-0005-0000-0000-00004D160000}"/>
    <cellStyle name="style1582729290372" xfId="5704" xr:uid="{00000000-0005-0000-0000-00004E160000}"/>
    <cellStyle name="style1582729290389" xfId="5705" xr:uid="{00000000-0005-0000-0000-00004F160000}"/>
    <cellStyle name="style1582729290406" xfId="5706" xr:uid="{00000000-0005-0000-0000-000050160000}"/>
    <cellStyle name="style1582729290427" xfId="5707" xr:uid="{00000000-0005-0000-0000-000051160000}"/>
    <cellStyle name="style1582729290471" xfId="5708" xr:uid="{00000000-0005-0000-0000-000052160000}"/>
    <cellStyle name="style1582729290487" xfId="5709" xr:uid="{00000000-0005-0000-0000-000053160000}"/>
    <cellStyle name="style1582729290504" xfId="5710" xr:uid="{00000000-0005-0000-0000-000054160000}"/>
    <cellStyle name="style1582729290525" xfId="5711" xr:uid="{00000000-0005-0000-0000-000055160000}"/>
    <cellStyle name="style1582729290550" xfId="5712" xr:uid="{00000000-0005-0000-0000-000056160000}"/>
    <cellStyle name="style1582729290578" xfId="5713" xr:uid="{00000000-0005-0000-0000-000057160000}"/>
    <cellStyle name="style1582729290606" xfId="5714" xr:uid="{00000000-0005-0000-0000-000058160000}"/>
    <cellStyle name="style1582729290628" xfId="5715" xr:uid="{00000000-0005-0000-0000-000059160000}"/>
    <cellStyle name="style1582729290652" xfId="5716" xr:uid="{00000000-0005-0000-0000-00005A160000}"/>
    <cellStyle name="style1582729290674" xfId="5717" xr:uid="{00000000-0005-0000-0000-00005B160000}"/>
    <cellStyle name="style1582729290695" xfId="5718" xr:uid="{00000000-0005-0000-0000-00005C160000}"/>
    <cellStyle name="style1582729290717" xfId="5719" xr:uid="{00000000-0005-0000-0000-00005D160000}"/>
    <cellStyle name="style1582729290763" xfId="5720" xr:uid="{00000000-0005-0000-0000-00005E160000}"/>
    <cellStyle name="style1582729290779" xfId="5721" xr:uid="{00000000-0005-0000-0000-00005F160000}"/>
    <cellStyle name="style1582729290800" xfId="5722" xr:uid="{00000000-0005-0000-0000-000060160000}"/>
    <cellStyle name="style1582729290816" xfId="5723" xr:uid="{00000000-0005-0000-0000-000061160000}"/>
    <cellStyle name="style1582729290836" xfId="5724" xr:uid="{00000000-0005-0000-0000-000062160000}"/>
    <cellStyle name="style1582729290853" xfId="5725" xr:uid="{00000000-0005-0000-0000-000063160000}"/>
    <cellStyle name="style1582729290882" xfId="5726" xr:uid="{00000000-0005-0000-0000-000064160000}"/>
    <cellStyle name="style1582729290919" xfId="5727" xr:uid="{00000000-0005-0000-0000-000065160000}"/>
    <cellStyle name="style1582729290952" xfId="5728" xr:uid="{00000000-0005-0000-0000-000066160000}"/>
    <cellStyle name="style1582729290969" xfId="5729" xr:uid="{00000000-0005-0000-0000-000067160000}"/>
    <cellStyle name="style1582729290986" xfId="5730" xr:uid="{00000000-0005-0000-0000-000068160000}"/>
    <cellStyle name="style1582729291008" xfId="5731" xr:uid="{00000000-0005-0000-0000-000069160000}"/>
    <cellStyle name="style1582729291029" xfId="5732" xr:uid="{00000000-0005-0000-0000-00006A160000}"/>
    <cellStyle name="style1582729291053" xfId="5733" xr:uid="{00000000-0005-0000-0000-00006B160000}"/>
    <cellStyle name="style1582729291071" xfId="5734" xr:uid="{00000000-0005-0000-0000-00006C160000}"/>
    <cellStyle name="style1582729291089" xfId="5735" xr:uid="{00000000-0005-0000-0000-00006D160000}"/>
    <cellStyle name="style1582729291136" xfId="5736" xr:uid="{00000000-0005-0000-0000-00006E160000}"/>
    <cellStyle name="style1582729291152" xfId="5737" xr:uid="{00000000-0005-0000-0000-00006F160000}"/>
    <cellStyle name="style1582729291169" xfId="5738" xr:uid="{00000000-0005-0000-0000-000070160000}"/>
    <cellStyle name="style1582729291187" xfId="5739" xr:uid="{00000000-0005-0000-0000-000071160000}"/>
    <cellStyle name="style1582729291203" xfId="5740" xr:uid="{00000000-0005-0000-0000-000072160000}"/>
    <cellStyle name="style1582729291224" xfId="5741" xr:uid="{00000000-0005-0000-0000-000073160000}"/>
    <cellStyle name="style1582729291241" xfId="5742" xr:uid="{00000000-0005-0000-0000-000074160000}"/>
    <cellStyle name="style1582729291258" xfId="5743" xr:uid="{00000000-0005-0000-0000-000075160000}"/>
    <cellStyle name="style1582729291275" xfId="5744" xr:uid="{00000000-0005-0000-0000-000076160000}"/>
    <cellStyle name="style1582729291293" xfId="5745" xr:uid="{00000000-0005-0000-0000-000077160000}"/>
    <cellStyle name="style1582729291310" xfId="5746" xr:uid="{00000000-0005-0000-0000-000078160000}"/>
    <cellStyle name="style1582729291372" xfId="5747" xr:uid="{00000000-0005-0000-0000-000079160000}"/>
    <cellStyle name="style1582729291391" xfId="5748" xr:uid="{00000000-0005-0000-0000-00007A160000}"/>
    <cellStyle name="style1582729291439" xfId="5749" xr:uid="{00000000-0005-0000-0000-00007B160000}"/>
    <cellStyle name="style1582729291460" xfId="5750" xr:uid="{00000000-0005-0000-0000-00007C160000}"/>
    <cellStyle name="style1582729291477" xfId="5751" xr:uid="{00000000-0005-0000-0000-00007D160000}"/>
    <cellStyle name="style1582729291498" xfId="5752" xr:uid="{00000000-0005-0000-0000-00007E160000}"/>
    <cellStyle name="style1582729291528" xfId="5753" xr:uid="{00000000-0005-0000-0000-00007F160000}"/>
    <cellStyle name="style1582729291551" xfId="5754" xr:uid="{00000000-0005-0000-0000-000080160000}"/>
    <cellStyle name="style1582729291567" xfId="5755" xr:uid="{00000000-0005-0000-0000-000081160000}"/>
    <cellStyle name="style1582729291591" xfId="5756" xr:uid="{00000000-0005-0000-0000-000082160000}"/>
    <cellStyle name="style1582729291609" xfId="5757" xr:uid="{00000000-0005-0000-0000-000083160000}"/>
    <cellStyle name="style1582729291626" xfId="5758" xr:uid="{00000000-0005-0000-0000-000084160000}"/>
    <cellStyle name="style1582729291653" xfId="5759" xr:uid="{00000000-0005-0000-0000-000085160000}"/>
    <cellStyle name="style1582729291672" xfId="5760" xr:uid="{00000000-0005-0000-0000-000086160000}"/>
    <cellStyle name="style1582729690772" xfId="5761" xr:uid="{00000000-0005-0000-0000-000087160000}"/>
    <cellStyle name="style1582729690797" xfId="5762" xr:uid="{00000000-0005-0000-0000-000088160000}"/>
    <cellStyle name="style1582729690817" xfId="5763" xr:uid="{00000000-0005-0000-0000-000089160000}"/>
    <cellStyle name="style1582729690837" xfId="5764" xr:uid="{00000000-0005-0000-0000-00008A160000}"/>
    <cellStyle name="style1582729690857" xfId="5765" xr:uid="{00000000-0005-0000-0000-00008B160000}"/>
    <cellStyle name="style1582729690877" xfId="5766" xr:uid="{00000000-0005-0000-0000-00008C160000}"/>
    <cellStyle name="style1582729690893" xfId="5767" xr:uid="{00000000-0005-0000-0000-00008D160000}"/>
    <cellStyle name="style1582729690913" xfId="5768" xr:uid="{00000000-0005-0000-0000-00008E160000}"/>
    <cellStyle name="style1582729690930" xfId="5769" xr:uid="{00000000-0005-0000-0000-00008F160000}"/>
    <cellStyle name="style1582729690951" xfId="5770" xr:uid="{00000000-0005-0000-0000-000090160000}"/>
    <cellStyle name="style1582729690971" xfId="5771" xr:uid="{00000000-0005-0000-0000-000091160000}"/>
    <cellStyle name="style1582729690992" xfId="5772" xr:uid="{00000000-0005-0000-0000-000092160000}"/>
    <cellStyle name="style1582729691013" xfId="5773" xr:uid="{00000000-0005-0000-0000-000093160000}"/>
    <cellStyle name="style1582729691033" xfId="5774" xr:uid="{00000000-0005-0000-0000-000094160000}"/>
    <cellStyle name="style1582729691054" xfId="5775" xr:uid="{00000000-0005-0000-0000-000095160000}"/>
    <cellStyle name="style1582729691074" xfId="5776" xr:uid="{00000000-0005-0000-0000-000096160000}"/>
    <cellStyle name="style1582729691096" xfId="5777" xr:uid="{00000000-0005-0000-0000-000097160000}"/>
    <cellStyle name="style1582729691117" xfId="5778" xr:uid="{00000000-0005-0000-0000-000098160000}"/>
    <cellStyle name="style1582729691140" xfId="5779" xr:uid="{00000000-0005-0000-0000-000099160000}"/>
    <cellStyle name="style1582729691157" xfId="5780" xr:uid="{00000000-0005-0000-0000-00009A160000}"/>
    <cellStyle name="style1582729691177" xfId="5781" xr:uid="{00000000-0005-0000-0000-00009B160000}"/>
    <cellStyle name="style1582729691192" xfId="5782" xr:uid="{00000000-0005-0000-0000-00009C160000}"/>
    <cellStyle name="style1582729691208" xfId="5783" xr:uid="{00000000-0005-0000-0000-00009D160000}"/>
    <cellStyle name="style1582729691259" xfId="5784" xr:uid="{00000000-0005-0000-0000-00009E160000}"/>
    <cellStyle name="style1582729691275" xfId="5785" xr:uid="{00000000-0005-0000-0000-00009F160000}"/>
    <cellStyle name="style1582729691292" xfId="5786" xr:uid="{00000000-0005-0000-0000-0000A0160000}"/>
    <cellStyle name="style1582729691308" xfId="5787" xr:uid="{00000000-0005-0000-0000-0000A1160000}"/>
    <cellStyle name="style1582729691329" xfId="5788" xr:uid="{00000000-0005-0000-0000-0000A2160000}"/>
    <cellStyle name="style1582729691349" xfId="5789" xr:uid="{00000000-0005-0000-0000-0000A3160000}"/>
    <cellStyle name="style1582729691369" xfId="5790" xr:uid="{00000000-0005-0000-0000-0000A4160000}"/>
    <cellStyle name="style1582729691390" xfId="5791" xr:uid="{00000000-0005-0000-0000-0000A5160000}"/>
    <cellStyle name="style1582729691420" xfId="5792" xr:uid="{00000000-0005-0000-0000-0000A6160000}"/>
    <cellStyle name="style1582729691456" xfId="5793" xr:uid="{00000000-0005-0000-0000-0000A7160000}"/>
    <cellStyle name="style1582729691478" xfId="5794" xr:uid="{00000000-0005-0000-0000-0000A8160000}"/>
    <cellStyle name="style1582729691499" xfId="5795" xr:uid="{00000000-0005-0000-0000-0000A9160000}"/>
    <cellStyle name="style1582729691522" xfId="5796" xr:uid="{00000000-0005-0000-0000-0000AA160000}"/>
    <cellStyle name="style1582729691539" xfId="5797" xr:uid="{00000000-0005-0000-0000-0000AB160000}"/>
    <cellStyle name="style1582729691555" xfId="5798" xr:uid="{00000000-0005-0000-0000-0000AC160000}"/>
    <cellStyle name="style1582729691575" xfId="5799" xr:uid="{00000000-0005-0000-0000-0000AD160000}"/>
    <cellStyle name="style1582729691591" xfId="5800" xr:uid="{00000000-0005-0000-0000-0000AE160000}"/>
    <cellStyle name="style1582729691611" xfId="5801" xr:uid="{00000000-0005-0000-0000-0000AF160000}"/>
    <cellStyle name="style1582729691628" xfId="5802" xr:uid="{00000000-0005-0000-0000-0000B0160000}"/>
    <cellStyle name="style1582729691657" xfId="5803" xr:uid="{00000000-0005-0000-0000-0000B1160000}"/>
    <cellStyle name="style1582729691695" xfId="5804" xr:uid="{00000000-0005-0000-0000-0000B2160000}"/>
    <cellStyle name="style1582729691729" xfId="5805" xr:uid="{00000000-0005-0000-0000-0000B3160000}"/>
    <cellStyle name="style1582729691746" xfId="5806" xr:uid="{00000000-0005-0000-0000-0000B4160000}"/>
    <cellStyle name="style1582729691796" xfId="5807" xr:uid="{00000000-0005-0000-0000-0000B5160000}"/>
    <cellStyle name="style1582729691817" xfId="5808" xr:uid="{00000000-0005-0000-0000-0000B6160000}"/>
    <cellStyle name="style1582729691839" xfId="5809" xr:uid="{00000000-0005-0000-0000-0000B7160000}"/>
    <cellStyle name="style1582729691861" xfId="5810" xr:uid="{00000000-0005-0000-0000-0000B8160000}"/>
    <cellStyle name="style1582729691878" xfId="5811" xr:uid="{00000000-0005-0000-0000-0000B9160000}"/>
    <cellStyle name="style1582729691894" xfId="5812" xr:uid="{00000000-0005-0000-0000-0000BA160000}"/>
    <cellStyle name="style1582729691910" xfId="5813" xr:uid="{00000000-0005-0000-0000-0000BB160000}"/>
    <cellStyle name="style1582729691928" xfId="5814" xr:uid="{00000000-0005-0000-0000-0000BC160000}"/>
    <cellStyle name="style1582729691944" xfId="5815" xr:uid="{00000000-0005-0000-0000-0000BD160000}"/>
    <cellStyle name="style1582729691960" xfId="5816" xr:uid="{00000000-0005-0000-0000-0000BE160000}"/>
    <cellStyle name="style1582729691976" xfId="5817" xr:uid="{00000000-0005-0000-0000-0000BF160000}"/>
    <cellStyle name="style1582729691996" xfId="5818" xr:uid="{00000000-0005-0000-0000-0000C0160000}"/>
    <cellStyle name="style1582729692013" xfId="5819" xr:uid="{00000000-0005-0000-0000-0000C1160000}"/>
    <cellStyle name="style1582729692030" xfId="5820" xr:uid="{00000000-0005-0000-0000-0000C2160000}"/>
    <cellStyle name="style1582729692047" xfId="5821" xr:uid="{00000000-0005-0000-0000-0000C3160000}"/>
    <cellStyle name="style1582729692064" xfId="5822" xr:uid="{00000000-0005-0000-0000-0000C4160000}"/>
    <cellStyle name="style1582729692080" xfId="5823" xr:uid="{00000000-0005-0000-0000-0000C5160000}"/>
    <cellStyle name="style1582729692138" xfId="5824" xr:uid="{00000000-0005-0000-0000-0000C6160000}"/>
    <cellStyle name="style1582729692155" xfId="5825" xr:uid="{00000000-0005-0000-0000-0000C7160000}"/>
    <cellStyle name="style1582729692204" xfId="5826" xr:uid="{00000000-0005-0000-0000-0000C8160000}"/>
    <cellStyle name="style1582729692224" xfId="5827" xr:uid="{00000000-0005-0000-0000-0000C9160000}"/>
    <cellStyle name="style1582729692241" xfId="5828" xr:uid="{00000000-0005-0000-0000-0000CA160000}"/>
    <cellStyle name="style1582729692260" xfId="5829" xr:uid="{00000000-0005-0000-0000-0000CB160000}"/>
    <cellStyle name="style1582729692290" xfId="5830" xr:uid="{00000000-0005-0000-0000-0000CC160000}"/>
    <cellStyle name="style1582729692312" xfId="5831" xr:uid="{00000000-0005-0000-0000-0000CD160000}"/>
    <cellStyle name="style1582729692328" xfId="5832" xr:uid="{00000000-0005-0000-0000-0000CE160000}"/>
    <cellStyle name="style1582729692351" xfId="5833" xr:uid="{00000000-0005-0000-0000-0000CF160000}"/>
    <cellStyle name="style1582729692368" xfId="5834" xr:uid="{00000000-0005-0000-0000-0000D0160000}"/>
    <cellStyle name="style1582729692385" xfId="5835" xr:uid="{00000000-0005-0000-0000-0000D1160000}"/>
    <cellStyle name="style1582729692409" xfId="5836" xr:uid="{00000000-0005-0000-0000-0000D2160000}"/>
    <cellStyle name="style1582729692426" xfId="5837" xr:uid="{00000000-0005-0000-0000-0000D3160000}"/>
    <cellStyle name="style1582730331282" xfId="5838" xr:uid="{00000000-0005-0000-0000-0000D4160000}"/>
    <cellStyle name="style1582730331305" xfId="5839" xr:uid="{00000000-0005-0000-0000-0000D5160000}"/>
    <cellStyle name="style1582730331325" xfId="5840" xr:uid="{00000000-0005-0000-0000-0000D6160000}"/>
    <cellStyle name="style1582730331345" xfId="5841" xr:uid="{00000000-0005-0000-0000-0000D7160000}"/>
    <cellStyle name="style1582730331365" xfId="5842" xr:uid="{00000000-0005-0000-0000-0000D8160000}"/>
    <cellStyle name="style1582730331385" xfId="5843" xr:uid="{00000000-0005-0000-0000-0000D9160000}"/>
    <cellStyle name="style1582730331401" xfId="5844" xr:uid="{00000000-0005-0000-0000-0000DA160000}"/>
    <cellStyle name="style1582730331420" xfId="5845" xr:uid="{00000000-0005-0000-0000-0000DB160000}"/>
    <cellStyle name="style1582730331437" xfId="5846" xr:uid="{00000000-0005-0000-0000-0000DC160000}"/>
    <cellStyle name="style1582730331456" xfId="5847" xr:uid="{00000000-0005-0000-0000-0000DD160000}"/>
    <cellStyle name="style1582730331505" xfId="5848" xr:uid="{00000000-0005-0000-0000-0000DE160000}"/>
    <cellStyle name="style1582730331525" xfId="5849" xr:uid="{00000000-0005-0000-0000-0000DF160000}"/>
    <cellStyle name="style1582730331545" xfId="5850" xr:uid="{00000000-0005-0000-0000-0000E0160000}"/>
    <cellStyle name="style1582730331565" xfId="5851" xr:uid="{00000000-0005-0000-0000-0000E1160000}"/>
    <cellStyle name="style1582730331584" xfId="5852" xr:uid="{00000000-0005-0000-0000-0000E2160000}"/>
    <cellStyle name="style1582730331604" xfId="5853" xr:uid="{00000000-0005-0000-0000-0000E3160000}"/>
    <cellStyle name="style1582730331624" xfId="5854" xr:uid="{00000000-0005-0000-0000-0000E4160000}"/>
    <cellStyle name="style1582730331644" xfId="5855" xr:uid="{00000000-0005-0000-0000-0000E5160000}"/>
    <cellStyle name="style1582730331665" xfId="5856" xr:uid="{00000000-0005-0000-0000-0000E6160000}"/>
    <cellStyle name="style1582730331680" xfId="5857" xr:uid="{00000000-0005-0000-0000-0000E7160000}"/>
    <cellStyle name="style1582730331700" xfId="5858" xr:uid="{00000000-0005-0000-0000-0000E8160000}"/>
    <cellStyle name="style1582730331715" xfId="5859" xr:uid="{00000000-0005-0000-0000-0000E9160000}"/>
    <cellStyle name="style1582730331731" xfId="5860" xr:uid="{00000000-0005-0000-0000-0000EA160000}"/>
    <cellStyle name="style1582730331750" xfId="5861" xr:uid="{00000000-0005-0000-0000-0000EB160000}"/>
    <cellStyle name="style1582730331766" xfId="5862" xr:uid="{00000000-0005-0000-0000-0000EC160000}"/>
    <cellStyle name="style1582730331782" xfId="5863" xr:uid="{00000000-0005-0000-0000-0000ED160000}"/>
    <cellStyle name="style1582730331797" xfId="5864" xr:uid="{00000000-0005-0000-0000-0000EE160000}"/>
    <cellStyle name="style1582730331817" xfId="5865" xr:uid="{00000000-0005-0000-0000-0000EF160000}"/>
    <cellStyle name="style1582730331836" xfId="5866" xr:uid="{00000000-0005-0000-0000-0000F0160000}"/>
    <cellStyle name="style1582730331856" xfId="5867" xr:uid="{00000000-0005-0000-0000-0000F1160000}"/>
    <cellStyle name="style1582730331875" xfId="5868" xr:uid="{00000000-0005-0000-0000-0000F2160000}"/>
    <cellStyle name="style1582730331895" xfId="5869" xr:uid="{00000000-0005-0000-0000-0000F3160000}"/>
    <cellStyle name="style1582730331945" xfId="5870" xr:uid="{00000000-0005-0000-0000-0000F4160000}"/>
    <cellStyle name="style1582730331965" xfId="5871" xr:uid="{00000000-0005-0000-0000-0000F5160000}"/>
    <cellStyle name="style1582730331985" xfId="5872" xr:uid="{00000000-0005-0000-0000-0000F6160000}"/>
    <cellStyle name="style1582730332018" xfId="5873" xr:uid="{00000000-0005-0000-0000-0000F7160000}"/>
    <cellStyle name="style1582730332040" xfId="5874" xr:uid="{00000000-0005-0000-0000-0000F8160000}"/>
    <cellStyle name="style1582730332060" xfId="5875" xr:uid="{00000000-0005-0000-0000-0000F9160000}"/>
    <cellStyle name="style1582730332082" xfId="5876" xr:uid="{00000000-0005-0000-0000-0000FA160000}"/>
    <cellStyle name="style1582730332098" xfId="5877" xr:uid="{00000000-0005-0000-0000-0000FB160000}"/>
    <cellStyle name="style1582730332119" xfId="5878" xr:uid="{00000000-0005-0000-0000-0000FC160000}"/>
    <cellStyle name="style1582730332137" xfId="5879" xr:uid="{00000000-0005-0000-0000-0000FD160000}"/>
    <cellStyle name="style1582730332164" xfId="5880" xr:uid="{00000000-0005-0000-0000-0000FE160000}"/>
    <cellStyle name="style1582730332200" xfId="5881" xr:uid="{00000000-0005-0000-0000-0000FF160000}"/>
    <cellStyle name="style1582730332231" xfId="5882" xr:uid="{00000000-0005-0000-0000-000000170000}"/>
    <cellStyle name="style1582730332246" xfId="5883" xr:uid="{00000000-0005-0000-0000-000001170000}"/>
    <cellStyle name="style1582730332263" xfId="5884" xr:uid="{00000000-0005-0000-0000-000002170000}"/>
    <cellStyle name="style1582730332283" xfId="5885" xr:uid="{00000000-0005-0000-0000-000003170000}"/>
    <cellStyle name="style1582730332303" xfId="5886" xr:uid="{00000000-0005-0000-0000-000004170000}"/>
    <cellStyle name="style1582730332324" xfId="5887" xr:uid="{00000000-0005-0000-0000-000005170000}"/>
    <cellStyle name="style1582730332340" xfId="5888" xr:uid="{00000000-0005-0000-0000-000006170000}"/>
    <cellStyle name="style1582730332355" xfId="5889" xr:uid="{00000000-0005-0000-0000-000007170000}"/>
    <cellStyle name="style1582730332399" xfId="5890" xr:uid="{00000000-0005-0000-0000-000008170000}"/>
    <cellStyle name="style1582730332415" xfId="5891" xr:uid="{00000000-0005-0000-0000-000009170000}"/>
    <cellStyle name="style1582730332431" xfId="5892" xr:uid="{00000000-0005-0000-0000-00000A170000}"/>
    <cellStyle name="style1582730332446" xfId="5893" xr:uid="{00000000-0005-0000-0000-00000B170000}"/>
    <cellStyle name="style1582730332462" xfId="5894" xr:uid="{00000000-0005-0000-0000-00000C170000}"/>
    <cellStyle name="style1582730332482" xfId="5895" xr:uid="{00000000-0005-0000-0000-00000D170000}"/>
    <cellStyle name="style1582730332497" xfId="5896" xr:uid="{00000000-0005-0000-0000-00000E170000}"/>
    <cellStyle name="style1582730332513" xfId="5897" xr:uid="{00000000-0005-0000-0000-00000F170000}"/>
    <cellStyle name="style1582730332529" xfId="5898" xr:uid="{00000000-0005-0000-0000-000010170000}"/>
    <cellStyle name="style1582730332544" xfId="5899" xr:uid="{00000000-0005-0000-0000-000011170000}"/>
    <cellStyle name="style1582730332560" xfId="5900" xr:uid="{00000000-0005-0000-0000-000012170000}"/>
    <cellStyle name="style1582730332616" xfId="5901" xr:uid="{00000000-0005-0000-0000-000013170000}"/>
    <cellStyle name="style1582730332633" xfId="5902" xr:uid="{00000000-0005-0000-0000-000014170000}"/>
    <cellStyle name="style1582730332648" xfId="5903" xr:uid="{00000000-0005-0000-0000-000015170000}"/>
    <cellStyle name="style1582730332667" xfId="5904" xr:uid="{00000000-0005-0000-0000-000016170000}"/>
    <cellStyle name="style1582730332683" xfId="5905" xr:uid="{00000000-0005-0000-0000-000017170000}"/>
    <cellStyle name="style1582730332730" xfId="5906" xr:uid="{00000000-0005-0000-0000-000018170000}"/>
    <cellStyle name="style1582730332757" xfId="5907" xr:uid="{00000000-0005-0000-0000-000019170000}"/>
    <cellStyle name="style1582730332778" xfId="5908" xr:uid="{00000000-0005-0000-0000-00001A170000}"/>
    <cellStyle name="style1582730332793" xfId="5909" xr:uid="{00000000-0005-0000-0000-00001B170000}"/>
    <cellStyle name="style1582730332814" xfId="5910" xr:uid="{00000000-0005-0000-0000-00001C170000}"/>
    <cellStyle name="style1582730332830" xfId="5911" xr:uid="{00000000-0005-0000-0000-00001D170000}"/>
    <cellStyle name="style1582730332845" xfId="5912" xr:uid="{00000000-0005-0000-0000-00001E170000}"/>
    <cellStyle name="style1582730332869" xfId="5913" xr:uid="{00000000-0005-0000-0000-00001F170000}"/>
    <cellStyle name="style1582730332885" xfId="5914" xr:uid="{00000000-0005-0000-0000-000020170000}"/>
    <cellStyle name="style1582820339305" xfId="5915" xr:uid="{00000000-0005-0000-0000-000021170000}"/>
    <cellStyle name="style1582820339363" xfId="5916" xr:uid="{00000000-0005-0000-0000-000022170000}"/>
    <cellStyle name="style1582820339399" xfId="5917" xr:uid="{00000000-0005-0000-0000-000023170000}"/>
    <cellStyle name="style1582820339450" xfId="5918" xr:uid="{00000000-0005-0000-0000-000024170000}"/>
    <cellStyle name="style1582820339482" xfId="5919" xr:uid="{00000000-0005-0000-0000-000025170000}"/>
    <cellStyle name="style1582820339511" xfId="5920" xr:uid="{00000000-0005-0000-0000-000026170000}"/>
    <cellStyle name="style1582820339534" xfId="5921" xr:uid="{00000000-0005-0000-0000-000027170000}"/>
    <cellStyle name="style1582820339560" xfId="5922" xr:uid="{00000000-0005-0000-0000-000028170000}"/>
    <cellStyle name="style1582820339586" xfId="5923" xr:uid="{00000000-0005-0000-0000-000029170000}"/>
    <cellStyle name="style1582820339636" xfId="5924" xr:uid="{00000000-0005-0000-0000-00002A170000}"/>
    <cellStyle name="style1582820339664" xfId="5925" xr:uid="{00000000-0005-0000-0000-00002B170000}"/>
    <cellStyle name="style1582820339693" xfId="5926" xr:uid="{00000000-0005-0000-0000-00002C170000}"/>
    <cellStyle name="style1582820339722" xfId="5927" xr:uid="{00000000-0005-0000-0000-00002D170000}"/>
    <cellStyle name="style1582820339748" xfId="5928" xr:uid="{00000000-0005-0000-0000-00002E170000}"/>
    <cellStyle name="style1582820339774" xfId="5929" xr:uid="{00000000-0005-0000-0000-00002F170000}"/>
    <cellStyle name="style1582820339801" xfId="5930" xr:uid="{00000000-0005-0000-0000-000030170000}"/>
    <cellStyle name="style1582820339829" xfId="5931" xr:uid="{00000000-0005-0000-0000-000031170000}"/>
    <cellStyle name="style1582820339854" xfId="5932" xr:uid="{00000000-0005-0000-0000-000032170000}"/>
    <cellStyle name="style1582820339887" xfId="5933" xr:uid="{00000000-0005-0000-0000-000033170000}"/>
    <cellStyle name="style1582820339907" xfId="5934" xr:uid="{00000000-0005-0000-0000-000034170000}"/>
    <cellStyle name="style1582820339933" xfId="5935" xr:uid="{00000000-0005-0000-0000-000035170000}"/>
    <cellStyle name="style1582820339974" xfId="5936" xr:uid="{00000000-0005-0000-0000-000036170000}"/>
    <cellStyle name="style1582820339995" xfId="5937" xr:uid="{00000000-0005-0000-0000-000037170000}"/>
    <cellStyle name="style1582820340020" xfId="5938" xr:uid="{00000000-0005-0000-0000-000038170000}"/>
    <cellStyle name="style1582820340041" xfId="5939" xr:uid="{00000000-0005-0000-0000-000039170000}"/>
    <cellStyle name="style1582820340060" xfId="5940" xr:uid="{00000000-0005-0000-0000-00003A170000}"/>
    <cellStyle name="style1582820340080" xfId="5941" xr:uid="{00000000-0005-0000-0000-00003B170000}"/>
    <cellStyle name="style1582820340104" xfId="5942" xr:uid="{00000000-0005-0000-0000-00003C170000}"/>
    <cellStyle name="style1582820340128" xfId="5943" xr:uid="{00000000-0005-0000-0000-00003D170000}"/>
    <cellStyle name="style1582820340151" xfId="5944" xr:uid="{00000000-0005-0000-0000-00003E170000}"/>
    <cellStyle name="style1582820340174" xfId="5945" xr:uid="{00000000-0005-0000-0000-00003F170000}"/>
    <cellStyle name="style1582820340200" xfId="5946" xr:uid="{00000000-0005-0000-0000-000040170000}"/>
    <cellStyle name="style1582820340234" xfId="5947" xr:uid="{00000000-0005-0000-0000-000041170000}"/>
    <cellStyle name="style1582820340279" xfId="5948" xr:uid="{00000000-0005-0000-0000-000042170000}"/>
    <cellStyle name="style1582820340304" xfId="5949" xr:uid="{00000000-0005-0000-0000-000043170000}"/>
    <cellStyle name="style1582820340331" xfId="5950" xr:uid="{00000000-0005-0000-0000-000044170000}"/>
    <cellStyle name="style1582820340351" xfId="5951" xr:uid="{00000000-0005-0000-0000-000045170000}"/>
    <cellStyle name="style1582820340370" xfId="5952" xr:uid="{00000000-0005-0000-0000-000046170000}"/>
    <cellStyle name="style1582820340395" xfId="5953" xr:uid="{00000000-0005-0000-0000-000047170000}"/>
    <cellStyle name="style1582820340414" xfId="5954" xr:uid="{00000000-0005-0000-0000-000048170000}"/>
    <cellStyle name="style1582820340439" xfId="5955" xr:uid="{00000000-0005-0000-0000-000049170000}"/>
    <cellStyle name="style1582820340458" xfId="5956" xr:uid="{00000000-0005-0000-0000-00004A170000}"/>
    <cellStyle name="style1582820340499" xfId="5957" xr:uid="{00000000-0005-0000-0000-00004B170000}"/>
    <cellStyle name="style1582820340541" xfId="5958" xr:uid="{00000000-0005-0000-0000-00004C170000}"/>
    <cellStyle name="style1582820340601" xfId="5959" xr:uid="{00000000-0005-0000-0000-00004D170000}"/>
    <cellStyle name="style1582820340620" xfId="5960" xr:uid="{00000000-0005-0000-0000-00004E170000}"/>
    <cellStyle name="style1582820340639" xfId="5961" xr:uid="{00000000-0005-0000-0000-00004F170000}"/>
    <cellStyle name="style1582820340662" xfId="5962" xr:uid="{00000000-0005-0000-0000-000050170000}"/>
    <cellStyle name="style1582820340686" xfId="5963" xr:uid="{00000000-0005-0000-0000-000051170000}"/>
    <cellStyle name="style1582820340715" xfId="5964" xr:uid="{00000000-0005-0000-0000-000052170000}"/>
    <cellStyle name="style1582820340733" xfId="5965" xr:uid="{00000000-0005-0000-0000-000053170000}"/>
    <cellStyle name="style1582820340751" xfId="5966" xr:uid="{00000000-0005-0000-0000-000054170000}"/>
    <cellStyle name="style1582820340770" xfId="5967" xr:uid="{00000000-0005-0000-0000-000055170000}"/>
    <cellStyle name="style1582820340788" xfId="5968" xr:uid="{00000000-0005-0000-0000-000056170000}"/>
    <cellStyle name="style1582820340807" xfId="5969" xr:uid="{00000000-0005-0000-0000-000057170000}"/>
    <cellStyle name="style1582820340825" xfId="5970" xr:uid="{00000000-0005-0000-0000-000058170000}"/>
    <cellStyle name="style1582820340870" xfId="5971" xr:uid="{00000000-0005-0000-0000-000059170000}"/>
    <cellStyle name="style1582820340897" xfId="5972" xr:uid="{00000000-0005-0000-0000-00005A170000}"/>
    <cellStyle name="style1582820340916" xfId="5973" xr:uid="{00000000-0005-0000-0000-00005B170000}"/>
    <cellStyle name="style1582820340934" xfId="5974" xr:uid="{00000000-0005-0000-0000-00005C170000}"/>
    <cellStyle name="style1582820340953" xfId="5975" xr:uid="{00000000-0005-0000-0000-00005D170000}"/>
    <cellStyle name="style1582820340970" xfId="5976" xr:uid="{00000000-0005-0000-0000-00005E170000}"/>
    <cellStyle name="style1582820340987" xfId="5977" xr:uid="{00000000-0005-0000-0000-00005F170000}"/>
    <cellStyle name="style1582820341109" xfId="5978" xr:uid="{00000000-0005-0000-0000-000060170000}"/>
    <cellStyle name="style1582820341128" xfId="5979" xr:uid="{00000000-0005-0000-0000-000061170000}"/>
    <cellStyle name="style1582820341146" xfId="5980" xr:uid="{00000000-0005-0000-0000-000062170000}"/>
    <cellStyle name="style1582820341169" xfId="5981" xr:uid="{00000000-0005-0000-0000-000063170000}"/>
    <cellStyle name="style1582820341189" xfId="5982" xr:uid="{00000000-0005-0000-0000-000064170000}"/>
    <cellStyle name="style1582820341212" xfId="5983" xr:uid="{00000000-0005-0000-0000-000065170000}"/>
    <cellStyle name="style1582820341248" xfId="5984" xr:uid="{00000000-0005-0000-0000-000066170000}"/>
    <cellStyle name="style1582820341272" xfId="5985" xr:uid="{00000000-0005-0000-0000-000067170000}"/>
    <cellStyle name="style1582820341290" xfId="5986" xr:uid="{00000000-0005-0000-0000-000068170000}"/>
    <cellStyle name="style1582820341338" xfId="5987" xr:uid="{00000000-0005-0000-0000-000069170000}"/>
    <cellStyle name="style1582820341357" xfId="5988" xr:uid="{00000000-0005-0000-0000-00006A170000}"/>
    <cellStyle name="style1582820341374" xfId="5989" xr:uid="{00000000-0005-0000-0000-00006B170000}"/>
    <cellStyle name="style1582820341406" xfId="5990" xr:uid="{00000000-0005-0000-0000-00006C170000}"/>
    <cellStyle name="style1582820341437" xfId="5991" xr:uid="{00000000-0005-0000-0000-00006D170000}"/>
    <cellStyle name="style1582881183374" xfId="5992" xr:uid="{00000000-0005-0000-0000-00006E170000}"/>
    <cellStyle name="style1582881183396" xfId="5993" xr:uid="{00000000-0005-0000-0000-00006F170000}"/>
    <cellStyle name="style1582881183414" xfId="5994" xr:uid="{00000000-0005-0000-0000-000070170000}"/>
    <cellStyle name="style1582881183433" xfId="5995" xr:uid="{00000000-0005-0000-0000-000071170000}"/>
    <cellStyle name="style1582881183452" xfId="5996" xr:uid="{00000000-0005-0000-0000-000072170000}"/>
    <cellStyle name="style1582881183471" xfId="5997" xr:uid="{00000000-0005-0000-0000-000073170000}"/>
    <cellStyle name="style1582881183485" xfId="5998" xr:uid="{00000000-0005-0000-0000-000074170000}"/>
    <cellStyle name="style1582881183504" xfId="5999" xr:uid="{00000000-0005-0000-0000-000075170000}"/>
    <cellStyle name="style1582881183519" xfId="6000" xr:uid="{00000000-0005-0000-0000-000076170000}"/>
    <cellStyle name="style1582881183537" xfId="6001" xr:uid="{00000000-0005-0000-0000-000077170000}"/>
    <cellStyle name="style1582881183556" xfId="6002" xr:uid="{00000000-0005-0000-0000-000078170000}"/>
    <cellStyle name="style1582881183574" xfId="6003" xr:uid="{00000000-0005-0000-0000-000079170000}"/>
    <cellStyle name="style1582881183593" xfId="6004" xr:uid="{00000000-0005-0000-0000-00007A170000}"/>
    <cellStyle name="style1582881183612" xfId="6005" xr:uid="{00000000-0005-0000-0000-00007B170000}"/>
    <cellStyle name="style1582881183631" xfId="6006" xr:uid="{00000000-0005-0000-0000-00007C170000}"/>
    <cellStyle name="style1582881183650" xfId="6007" xr:uid="{00000000-0005-0000-0000-00007D170000}"/>
    <cellStyle name="style1582881183669" xfId="6008" xr:uid="{00000000-0005-0000-0000-00007E170000}"/>
    <cellStyle name="style1582881183688" xfId="6009" xr:uid="{00000000-0005-0000-0000-00007F170000}"/>
    <cellStyle name="style1582881183707" xfId="6010" xr:uid="{00000000-0005-0000-0000-000080170000}"/>
    <cellStyle name="style1582881183722" xfId="6011" xr:uid="{00000000-0005-0000-0000-000081170000}"/>
    <cellStyle name="style1582881183740" xfId="6012" xr:uid="{00000000-0005-0000-0000-000082170000}"/>
    <cellStyle name="style1582881183755" xfId="6013" xr:uid="{00000000-0005-0000-0000-000083170000}"/>
    <cellStyle name="style1582881183769" xfId="6014" xr:uid="{00000000-0005-0000-0000-000084170000}"/>
    <cellStyle name="style1582881183787" xfId="6015" xr:uid="{00000000-0005-0000-0000-000085170000}"/>
    <cellStyle name="style1582881183802" xfId="6016" xr:uid="{00000000-0005-0000-0000-000086170000}"/>
    <cellStyle name="style1582881183816" xfId="6017" xr:uid="{00000000-0005-0000-0000-000087170000}"/>
    <cellStyle name="style1582881183831" xfId="6018" xr:uid="{00000000-0005-0000-0000-000088170000}"/>
    <cellStyle name="style1582881183849" xfId="6019" xr:uid="{00000000-0005-0000-0000-000089170000}"/>
    <cellStyle name="style1582881183910" xfId="6020" xr:uid="{00000000-0005-0000-0000-00008A170000}"/>
    <cellStyle name="style1582881183929" xfId="6021" xr:uid="{00000000-0005-0000-0000-00008B170000}"/>
    <cellStyle name="style1582881183948" xfId="6022" xr:uid="{00000000-0005-0000-0000-00008C170000}"/>
    <cellStyle name="style1582881183966" xfId="6023" xr:uid="{00000000-0005-0000-0000-00008D170000}"/>
    <cellStyle name="style1582881183986" xfId="6024" xr:uid="{00000000-0005-0000-0000-00008E170000}"/>
    <cellStyle name="style1582881184006" xfId="6025" xr:uid="{00000000-0005-0000-0000-00008F170000}"/>
    <cellStyle name="style1582881184024" xfId="6026" xr:uid="{00000000-0005-0000-0000-000090170000}"/>
    <cellStyle name="style1582881184047" xfId="6027" xr:uid="{00000000-0005-0000-0000-000091170000}"/>
    <cellStyle name="style1582881184066" xfId="6028" xr:uid="{00000000-0005-0000-0000-000092170000}"/>
    <cellStyle name="style1582881184083" xfId="6029" xr:uid="{00000000-0005-0000-0000-000093170000}"/>
    <cellStyle name="style1582881184101" xfId="6030" xr:uid="{00000000-0005-0000-0000-000094170000}"/>
    <cellStyle name="style1582881184115" xfId="6031" xr:uid="{00000000-0005-0000-0000-000095170000}"/>
    <cellStyle name="style1582881184134" xfId="6032" xr:uid="{00000000-0005-0000-0000-000096170000}"/>
    <cellStyle name="style1582881184150" xfId="6033" xr:uid="{00000000-0005-0000-0000-000097170000}"/>
    <cellStyle name="style1582881184175" xfId="6034" xr:uid="{00000000-0005-0000-0000-000098170000}"/>
    <cellStyle name="style1582881184208" xfId="6035" xr:uid="{00000000-0005-0000-0000-000099170000}"/>
    <cellStyle name="style1582881184237" xfId="6036" xr:uid="{00000000-0005-0000-0000-00009A170000}"/>
    <cellStyle name="style1582881184251" xfId="6037" xr:uid="{00000000-0005-0000-0000-00009B170000}"/>
    <cellStyle name="style1582881184266" xfId="6038" xr:uid="{00000000-0005-0000-0000-00009C170000}"/>
    <cellStyle name="style1582881184284" xfId="6039" xr:uid="{00000000-0005-0000-0000-00009D170000}"/>
    <cellStyle name="style1582881184303" xfId="6040" xr:uid="{00000000-0005-0000-0000-00009E170000}"/>
    <cellStyle name="style1582881184322" xfId="6041" xr:uid="{00000000-0005-0000-0000-00009F170000}"/>
    <cellStyle name="style1582881184337" xfId="6042" xr:uid="{00000000-0005-0000-0000-0000A0170000}"/>
    <cellStyle name="style1582881184351" xfId="6043" xr:uid="{00000000-0005-0000-0000-0000A1170000}"/>
    <cellStyle name="style1582881184365" xfId="6044" xr:uid="{00000000-0005-0000-0000-0000A2170000}"/>
    <cellStyle name="style1582881184380" xfId="6045" xr:uid="{00000000-0005-0000-0000-0000A3170000}"/>
    <cellStyle name="style1582881184395" xfId="6046" xr:uid="{00000000-0005-0000-0000-0000A4170000}"/>
    <cellStyle name="style1582881184409" xfId="6047" xr:uid="{00000000-0005-0000-0000-0000A5170000}"/>
    <cellStyle name="style1582881184464" xfId="6048" xr:uid="{00000000-0005-0000-0000-0000A6170000}"/>
    <cellStyle name="style1582881184482" xfId="6049" xr:uid="{00000000-0005-0000-0000-0000A7170000}"/>
    <cellStyle name="style1582881184497" xfId="6050" xr:uid="{00000000-0005-0000-0000-0000A8170000}"/>
    <cellStyle name="style1582881184511" xfId="6051" xr:uid="{00000000-0005-0000-0000-0000A9170000}"/>
    <cellStyle name="style1582881184525" xfId="6052" xr:uid="{00000000-0005-0000-0000-0000AA170000}"/>
    <cellStyle name="style1582881184539" xfId="6053" xr:uid="{00000000-0005-0000-0000-0000AB170000}"/>
    <cellStyle name="style1582881184553" xfId="6054" xr:uid="{00000000-0005-0000-0000-0000AC170000}"/>
    <cellStyle name="style1582881184602" xfId="6055" xr:uid="{00000000-0005-0000-0000-0000AD170000}"/>
    <cellStyle name="style1582881184617" xfId="6056" xr:uid="{00000000-0005-0000-0000-0000AE170000}"/>
    <cellStyle name="style1582881184631" xfId="6057" xr:uid="{00000000-0005-0000-0000-0000AF170000}"/>
    <cellStyle name="style1582881184649" xfId="6058" xr:uid="{00000000-0005-0000-0000-0000B0170000}"/>
    <cellStyle name="style1582881184663" xfId="6059" xr:uid="{00000000-0005-0000-0000-0000B1170000}"/>
    <cellStyle name="style1582881184679" xfId="6060" xr:uid="{00000000-0005-0000-0000-0000B2170000}"/>
    <cellStyle name="style1582881184704" xfId="6061" xr:uid="{00000000-0005-0000-0000-0000B3170000}"/>
    <cellStyle name="style1582881184722" xfId="6062" xr:uid="{00000000-0005-0000-0000-0000B4170000}"/>
    <cellStyle name="style1582881184737" xfId="6063" xr:uid="{00000000-0005-0000-0000-0000B5170000}"/>
    <cellStyle name="style1582881184756" xfId="6064" xr:uid="{00000000-0005-0000-0000-0000B6170000}"/>
    <cellStyle name="style1582881184770" xfId="6065" xr:uid="{00000000-0005-0000-0000-0000B7170000}"/>
    <cellStyle name="style1582881184784" xfId="6066" xr:uid="{00000000-0005-0000-0000-0000B8170000}"/>
    <cellStyle name="style1582881184805" xfId="6067" xr:uid="{00000000-0005-0000-0000-0000B9170000}"/>
    <cellStyle name="style1582881184820" xfId="6068" xr:uid="{00000000-0005-0000-0000-0000BA170000}"/>
    <cellStyle name="style1582884738108" xfId="6069" xr:uid="{00000000-0005-0000-0000-0000BB170000}"/>
    <cellStyle name="style1582884738171" xfId="6070" xr:uid="{00000000-0005-0000-0000-0000BC170000}"/>
    <cellStyle name="style1582884738202" xfId="6071" xr:uid="{00000000-0005-0000-0000-0000BD170000}"/>
    <cellStyle name="style1582884738233" xfId="6072" xr:uid="{00000000-0005-0000-0000-0000BE170000}"/>
    <cellStyle name="style1582884738264" xfId="6073" xr:uid="{00000000-0005-0000-0000-0000BF170000}"/>
    <cellStyle name="style1582884738296" xfId="6074" xr:uid="{00000000-0005-0000-0000-0000C0170000}"/>
    <cellStyle name="style1582884738311" xfId="6075" xr:uid="{00000000-0005-0000-0000-0000C1170000}"/>
    <cellStyle name="style1582884738342" xfId="6076" xr:uid="{00000000-0005-0000-0000-0000C2170000}"/>
    <cellStyle name="style1582884738374" xfId="6077" xr:uid="{00000000-0005-0000-0000-0000C3170000}"/>
    <cellStyle name="style1582884738420" xfId="6078" xr:uid="{00000000-0005-0000-0000-0000C4170000}"/>
    <cellStyle name="style1582884738452" xfId="6079" xr:uid="{00000000-0005-0000-0000-0000C5170000}"/>
    <cellStyle name="style1582884738467" xfId="6080" xr:uid="{00000000-0005-0000-0000-0000C6170000}"/>
    <cellStyle name="style1582884738498" xfId="6081" xr:uid="{00000000-0005-0000-0000-0000C7170000}"/>
    <cellStyle name="style1582884738530" xfId="6082" xr:uid="{00000000-0005-0000-0000-0000C8170000}"/>
    <cellStyle name="style1582884738545" xfId="6083" xr:uid="{00000000-0005-0000-0000-0000C9170000}"/>
    <cellStyle name="style1582884738576" xfId="6084" xr:uid="{00000000-0005-0000-0000-0000CA170000}"/>
    <cellStyle name="style1582884738592" xfId="6085" xr:uid="{00000000-0005-0000-0000-0000CB170000}"/>
    <cellStyle name="style1582884738623" xfId="6086" xr:uid="{00000000-0005-0000-0000-0000CC170000}"/>
    <cellStyle name="style1582884738654" xfId="6087" xr:uid="{00000000-0005-0000-0000-0000CD170000}"/>
    <cellStyle name="style1582884738670" xfId="6088" xr:uid="{00000000-0005-0000-0000-0000CE170000}"/>
    <cellStyle name="style1582884738701" xfId="6089" xr:uid="{00000000-0005-0000-0000-0000CF170000}"/>
    <cellStyle name="style1582884738732" xfId="6090" xr:uid="{00000000-0005-0000-0000-0000D0170000}"/>
    <cellStyle name="style1582884738748" xfId="6091" xr:uid="{00000000-0005-0000-0000-0000D1170000}"/>
    <cellStyle name="style1582884738779" xfId="6092" xr:uid="{00000000-0005-0000-0000-0000D2170000}"/>
    <cellStyle name="style1582884738795" xfId="6093" xr:uid="{00000000-0005-0000-0000-0000D3170000}"/>
    <cellStyle name="style1582884738810" xfId="6094" xr:uid="{00000000-0005-0000-0000-0000D4170000}"/>
    <cellStyle name="style1582884738842" xfId="6095" xr:uid="{00000000-0005-0000-0000-0000D5170000}"/>
    <cellStyle name="style1582884738857" xfId="6096" xr:uid="{00000000-0005-0000-0000-0000D6170000}"/>
    <cellStyle name="style1582884738888" xfId="6097" xr:uid="{00000000-0005-0000-0000-0000D7170000}"/>
    <cellStyle name="style1582884738904" xfId="6098" xr:uid="{00000000-0005-0000-0000-0000D8170000}"/>
    <cellStyle name="style1582884738920" xfId="6099" xr:uid="{00000000-0005-0000-0000-0000D9170000}"/>
    <cellStyle name="style1582884738951" xfId="6100" xr:uid="{00000000-0005-0000-0000-0000DA170000}"/>
    <cellStyle name="style1582884738982" xfId="6101" xr:uid="{00000000-0005-0000-0000-0000DB170000}"/>
    <cellStyle name="style1582884739029" xfId="6102" xr:uid="{00000000-0005-0000-0000-0000DC170000}"/>
    <cellStyle name="style1582884739044" xfId="6103" xr:uid="{00000000-0005-0000-0000-0000DD170000}"/>
    <cellStyle name="style1582884739076" xfId="6104" xr:uid="{00000000-0005-0000-0000-0000DE170000}"/>
    <cellStyle name="style1582884739091" xfId="6105" xr:uid="{00000000-0005-0000-0000-0000DF170000}"/>
    <cellStyle name="style1582884739107" xfId="6106" xr:uid="{00000000-0005-0000-0000-0000E0170000}"/>
    <cellStyle name="style1582884739138" xfId="6107" xr:uid="{00000000-0005-0000-0000-0000E1170000}"/>
    <cellStyle name="style1582884739154" xfId="6108" xr:uid="{00000000-0005-0000-0000-0000E2170000}"/>
    <cellStyle name="style1582884739185" xfId="6109" xr:uid="{00000000-0005-0000-0000-0000E3170000}"/>
    <cellStyle name="style1582884739200" xfId="6110" xr:uid="{00000000-0005-0000-0000-0000E4170000}"/>
    <cellStyle name="style1582884739232" xfId="6111" xr:uid="{00000000-0005-0000-0000-0000E5170000}"/>
    <cellStyle name="style1582884739294" xfId="6112" xr:uid="{00000000-0005-0000-0000-0000E6170000}"/>
    <cellStyle name="style1582884739341" xfId="6113" xr:uid="{00000000-0005-0000-0000-0000E7170000}"/>
    <cellStyle name="style1582884739356" xfId="6114" xr:uid="{00000000-0005-0000-0000-0000E8170000}"/>
    <cellStyle name="style1582884739372" xfId="6115" xr:uid="{00000000-0005-0000-0000-0000E9170000}"/>
    <cellStyle name="style1582884739403" xfId="6116" xr:uid="{00000000-0005-0000-0000-0000EA170000}"/>
    <cellStyle name="style1582884739419" xfId="6117" xr:uid="{00000000-0005-0000-0000-0000EB170000}"/>
    <cellStyle name="style1582884739450" xfId="6118" xr:uid="{00000000-0005-0000-0000-0000EC170000}"/>
    <cellStyle name="style1582884739466" xfId="6119" xr:uid="{00000000-0005-0000-0000-0000ED170000}"/>
    <cellStyle name="style1582884739481" xfId="6120" xr:uid="{00000000-0005-0000-0000-0000EE170000}"/>
    <cellStyle name="style1582884739497" xfId="6121" xr:uid="{00000000-0005-0000-0000-0000EF170000}"/>
    <cellStyle name="style1582884739528" xfId="6122" xr:uid="{00000000-0005-0000-0000-0000F0170000}"/>
    <cellStyle name="style1582884739544" xfId="6123" xr:uid="{00000000-0005-0000-0000-0000F1170000}"/>
    <cellStyle name="style1582884739575" xfId="6124" xr:uid="{00000000-0005-0000-0000-0000F2170000}"/>
    <cellStyle name="style1582884739606" xfId="6125" xr:uid="{00000000-0005-0000-0000-0000F3170000}"/>
    <cellStyle name="style1582884739637" xfId="6126" xr:uid="{00000000-0005-0000-0000-0000F4170000}"/>
    <cellStyle name="style1582884739653" xfId="6127" xr:uid="{00000000-0005-0000-0000-0000F5170000}"/>
    <cellStyle name="style1582884739668" xfId="6128" xr:uid="{00000000-0005-0000-0000-0000F6170000}"/>
    <cellStyle name="style1582884739684" xfId="6129" xr:uid="{00000000-0005-0000-0000-0000F7170000}"/>
    <cellStyle name="style1582884739700" xfId="6130" xr:uid="{00000000-0005-0000-0000-0000F8170000}"/>
    <cellStyle name="style1582884739715" xfId="6131" xr:uid="{00000000-0005-0000-0000-0000F9170000}"/>
    <cellStyle name="style1582884739840" xfId="6132" xr:uid="{00000000-0005-0000-0000-0000FA170000}"/>
    <cellStyle name="style1582884739856" xfId="6133" xr:uid="{00000000-0005-0000-0000-0000FB170000}"/>
    <cellStyle name="style1582884739871" xfId="6134" xr:uid="{00000000-0005-0000-0000-0000FC170000}"/>
    <cellStyle name="style1582884739902" xfId="6135" xr:uid="{00000000-0005-0000-0000-0000FD170000}"/>
    <cellStyle name="style1582884739918" xfId="6136" xr:uid="{00000000-0005-0000-0000-0000FE170000}"/>
    <cellStyle name="style1582884739934" xfId="6137" xr:uid="{00000000-0005-0000-0000-0000FF170000}"/>
    <cellStyle name="style1582884739965" xfId="6138" xr:uid="{00000000-0005-0000-0000-000000180000}"/>
    <cellStyle name="style1582884739996" xfId="6139" xr:uid="{00000000-0005-0000-0000-000001180000}"/>
    <cellStyle name="style1582884740043" xfId="6140" xr:uid="{00000000-0005-0000-0000-000002180000}"/>
    <cellStyle name="style1582884740074" xfId="6141" xr:uid="{00000000-0005-0000-0000-000003180000}"/>
    <cellStyle name="style1582884740090" xfId="6142" xr:uid="{00000000-0005-0000-0000-000004180000}"/>
    <cellStyle name="style1582884740121" xfId="6143" xr:uid="{00000000-0005-0000-0000-000005180000}"/>
    <cellStyle name="style1582884740136" xfId="6144" xr:uid="{00000000-0005-0000-0000-000006180000}"/>
    <cellStyle name="style1582884740168" xfId="6145" xr:uid="{00000000-0005-0000-0000-000007180000}"/>
    <cellStyle name="style1582884885621" xfId="6146" xr:uid="{00000000-0005-0000-0000-000008180000}"/>
    <cellStyle name="style1582884885636" xfId="6147" xr:uid="{00000000-0005-0000-0000-000009180000}"/>
    <cellStyle name="style1582884885667" xfId="6148" xr:uid="{00000000-0005-0000-0000-00000A180000}"/>
    <cellStyle name="style1582884885683" xfId="6149" xr:uid="{00000000-0005-0000-0000-00000B180000}"/>
    <cellStyle name="style1582884885699" xfId="6150" xr:uid="{00000000-0005-0000-0000-00000C180000}"/>
    <cellStyle name="style1582884885730" xfId="6151" xr:uid="{00000000-0005-0000-0000-00000D180000}"/>
    <cellStyle name="style1582884885745" xfId="6152" xr:uid="{00000000-0005-0000-0000-00000E180000}"/>
    <cellStyle name="style1582884885761" xfId="6153" xr:uid="{00000000-0005-0000-0000-00000F180000}"/>
    <cellStyle name="style1582884885777" xfId="6154" xr:uid="{00000000-0005-0000-0000-000010180000}"/>
    <cellStyle name="style1582884885792" xfId="6155" xr:uid="{00000000-0005-0000-0000-000011180000}"/>
    <cellStyle name="style1582884885823" xfId="6156" xr:uid="{00000000-0005-0000-0000-000012180000}"/>
    <cellStyle name="style1582884885855" xfId="6157" xr:uid="{00000000-0005-0000-0000-000013180000}"/>
    <cellStyle name="style1582884885886" xfId="6158" xr:uid="{00000000-0005-0000-0000-000014180000}"/>
    <cellStyle name="style1582884885901" xfId="6159" xr:uid="{00000000-0005-0000-0000-000015180000}"/>
    <cellStyle name="style1582884885917" xfId="6160" xr:uid="{00000000-0005-0000-0000-000016180000}"/>
    <cellStyle name="style1582884885948" xfId="6161" xr:uid="{00000000-0005-0000-0000-000017180000}"/>
    <cellStyle name="style1582884885964" xfId="6162" xr:uid="{00000000-0005-0000-0000-000018180000}"/>
    <cellStyle name="style1582884885979" xfId="6163" xr:uid="{00000000-0005-0000-0000-000019180000}"/>
    <cellStyle name="style1582884886011" xfId="6164" xr:uid="{00000000-0005-0000-0000-00001A180000}"/>
    <cellStyle name="style1582884886026" xfId="6165" xr:uid="{00000000-0005-0000-0000-00001B180000}"/>
    <cellStyle name="style1582884886042" xfId="6166" xr:uid="{00000000-0005-0000-0000-00001C180000}"/>
    <cellStyle name="style1582884886057" xfId="6167" xr:uid="{00000000-0005-0000-0000-00001D180000}"/>
    <cellStyle name="style1582884886073" xfId="6168" xr:uid="{00000000-0005-0000-0000-00001E180000}"/>
    <cellStyle name="style1582884886120" xfId="6169" xr:uid="{00000000-0005-0000-0000-00001F180000}"/>
    <cellStyle name="style1582884886135" xfId="6170" xr:uid="{00000000-0005-0000-0000-000020180000}"/>
    <cellStyle name="style1582884886151" xfId="6171" xr:uid="{00000000-0005-0000-0000-000021180000}"/>
    <cellStyle name="style1582884886167" xfId="6172" xr:uid="{00000000-0005-0000-0000-000022180000}"/>
    <cellStyle name="style1582884886182" xfId="6173" xr:uid="{00000000-0005-0000-0000-000023180000}"/>
    <cellStyle name="style1582884886198" xfId="6174" xr:uid="{00000000-0005-0000-0000-000024180000}"/>
    <cellStyle name="style1582884886229" xfId="6175" xr:uid="{00000000-0005-0000-0000-000025180000}"/>
    <cellStyle name="style1582884886245" xfId="6176" xr:uid="{00000000-0005-0000-0000-000026180000}"/>
    <cellStyle name="style1582884886291" xfId="6177" xr:uid="{00000000-0005-0000-0000-000027180000}"/>
    <cellStyle name="style1582884886323" xfId="6178" xr:uid="{00000000-0005-0000-0000-000028180000}"/>
    <cellStyle name="style1582884886338" xfId="6179" xr:uid="{00000000-0005-0000-0000-000029180000}"/>
    <cellStyle name="style1582884886385" xfId="6180" xr:uid="{00000000-0005-0000-0000-00002A180000}"/>
    <cellStyle name="style1582884886416" xfId="6181" xr:uid="{00000000-0005-0000-0000-00002B180000}"/>
    <cellStyle name="style1582884886432" xfId="6182" xr:uid="{00000000-0005-0000-0000-00002C180000}"/>
    <cellStyle name="style1582884886447" xfId="6183" xr:uid="{00000000-0005-0000-0000-00002D180000}"/>
    <cellStyle name="style1582884886463" xfId="6184" xr:uid="{00000000-0005-0000-0000-00002E180000}"/>
    <cellStyle name="style1582884886479" xfId="6185" xr:uid="{00000000-0005-0000-0000-00002F180000}"/>
    <cellStyle name="style1582884886494" xfId="6186" xr:uid="{00000000-0005-0000-0000-000030180000}"/>
    <cellStyle name="style1582884886525" xfId="6187" xr:uid="{00000000-0005-0000-0000-000031180000}"/>
    <cellStyle name="style1582884886541" xfId="6188" xr:uid="{00000000-0005-0000-0000-000032180000}"/>
    <cellStyle name="style1582884886588" xfId="6189" xr:uid="{00000000-0005-0000-0000-000033180000}"/>
    <cellStyle name="style1582884886650" xfId="6190" xr:uid="{00000000-0005-0000-0000-000034180000}"/>
    <cellStyle name="style1582884886666" xfId="6191" xr:uid="{00000000-0005-0000-0000-000035180000}"/>
    <cellStyle name="style1582884886681" xfId="6192" xr:uid="{00000000-0005-0000-0000-000036180000}"/>
    <cellStyle name="style1582884886697" xfId="6193" xr:uid="{00000000-0005-0000-0000-000037180000}"/>
    <cellStyle name="style1582884886713" xfId="6194" xr:uid="{00000000-0005-0000-0000-000038180000}"/>
    <cellStyle name="style1582884886744" xfId="6195" xr:uid="{00000000-0005-0000-0000-000039180000}"/>
    <cellStyle name="style1582884886759" xfId="6196" xr:uid="{00000000-0005-0000-0000-00003A180000}"/>
    <cellStyle name="style1582884886775" xfId="6197" xr:uid="{00000000-0005-0000-0000-00003B180000}"/>
    <cellStyle name="style1582884886791" xfId="6198" xr:uid="{00000000-0005-0000-0000-00003C180000}"/>
    <cellStyle name="style1582884886806" xfId="6199" xr:uid="{00000000-0005-0000-0000-00003D180000}"/>
    <cellStyle name="style1582884886822" xfId="6200" xr:uid="{00000000-0005-0000-0000-00003E180000}"/>
    <cellStyle name="style1582884886837" xfId="6201" xr:uid="{00000000-0005-0000-0000-00003F180000}"/>
    <cellStyle name="style1582884886869" xfId="6202" xr:uid="{00000000-0005-0000-0000-000040180000}"/>
    <cellStyle name="style1582884886900" xfId="6203" xr:uid="{00000000-0005-0000-0000-000041180000}"/>
    <cellStyle name="style1582884886915" xfId="6204" xr:uid="{00000000-0005-0000-0000-000042180000}"/>
    <cellStyle name="style1582884886931" xfId="6205" xr:uid="{00000000-0005-0000-0000-000043180000}"/>
    <cellStyle name="style1582884886947" xfId="6206" xr:uid="{00000000-0005-0000-0000-000044180000}"/>
    <cellStyle name="style1582884886962" xfId="6207" xr:uid="{00000000-0005-0000-0000-000045180000}"/>
    <cellStyle name="style1582884886978" xfId="6208" xr:uid="{00000000-0005-0000-0000-000046180000}"/>
    <cellStyle name="style1582884887056" xfId="6209" xr:uid="{00000000-0005-0000-0000-000047180000}"/>
    <cellStyle name="style1582884887071" xfId="6210" xr:uid="{00000000-0005-0000-0000-000048180000}"/>
    <cellStyle name="style1582884887103" xfId="6211" xr:uid="{00000000-0005-0000-0000-000049180000}"/>
    <cellStyle name="style1582884887118" xfId="6212" xr:uid="{00000000-0005-0000-0000-00004A180000}"/>
    <cellStyle name="style1582884887134" xfId="6213" xr:uid="{00000000-0005-0000-0000-00004B180000}"/>
    <cellStyle name="style1582884887149" xfId="6214" xr:uid="{00000000-0005-0000-0000-00004C180000}"/>
    <cellStyle name="style1582884887181" xfId="6215" xr:uid="{00000000-0005-0000-0000-00004D180000}"/>
    <cellStyle name="style1582884887227" xfId="6216" xr:uid="{00000000-0005-0000-0000-00004E180000}"/>
    <cellStyle name="style1582884887259" xfId="6217" xr:uid="{00000000-0005-0000-0000-00004F180000}"/>
    <cellStyle name="style1582884887274" xfId="6218" xr:uid="{00000000-0005-0000-0000-000050180000}"/>
    <cellStyle name="style1582884887290" xfId="6219" xr:uid="{00000000-0005-0000-0000-000051180000}"/>
    <cellStyle name="style1582884887305" xfId="6220" xr:uid="{00000000-0005-0000-0000-000052180000}"/>
    <cellStyle name="style1582884887337" xfId="6221" xr:uid="{00000000-0005-0000-0000-000053180000}"/>
    <cellStyle name="style1582884887352" xfId="6222" xr:uid="{00000000-0005-0000-0000-000054180000}"/>
    <cellStyle name="style1583931083120" xfId="6223" xr:uid="{00000000-0005-0000-0000-000055180000}"/>
    <cellStyle name="style1583931083179" xfId="6224" xr:uid="{00000000-0005-0000-0000-000056180000}"/>
    <cellStyle name="style1583931083212" xfId="6225" xr:uid="{00000000-0005-0000-0000-000057180000}"/>
    <cellStyle name="style1583931083246" xfId="6226" xr:uid="{00000000-0005-0000-0000-000058180000}"/>
    <cellStyle name="style1583931083276" xfId="6227" xr:uid="{00000000-0005-0000-0000-000059180000}"/>
    <cellStyle name="style1583931083308" xfId="6228" xr:uid="{00000000-0005-0000-0000-00005A180000}"/>
    <cellStyle name="style1583931083333" xfId="6229" xr:uid="{00000000-0005-0000-0000-00005B180000}"/>
    <cellStyle name="style1583931083363" xfId="6230" xr:uid="{00000000-0005-0000-0000-00005C180000}"/>
    <cellStyle name="style1583931083388" xfId="6231" xr:uid="{00000000-0005-0000-0000-00005D180000}"/>
    <cellStyle name="style1583931083419" xfId="6232" xr:uid="{00000000-0005-0000-0000-00005E180000}"/>
    <cellStyle name="style1583931083445" xfId="6233" xr:uid="{00000000-0005-0000-0000-00005F180000}"/>
    <cellStyle name="style1583931083476" xfId="6234" xr:uid="{00000000-0005-0000-0000-000060180000}"/>
    <cellStyle name="style1583931083507" xfId="6235" xr:uid="{00000000-0005-0000-0000-000061180000}"/>
    <cellStyle name="style1583931083536" xfId="6236" xr:uid="{00000000-0005-0000-0000-000062180000}"/>
    <cellStyle name="style1583931083563" xfId="6237" xr:uid="{00000000-0005-0000-0000-000063180000}"/>
    <cellStyle name="style1583931083617" xfId="6238" xr:uid="{00000000-0005-0000-0000-000064180000}"/>
    <cellStyle name="style1583931083648" xfId="6239" xr:uid="{00000000-0005-0000-0000-000065180000}"/>
    <cellStyle name="style1583931083673" xfId="6240" xr:uid="{00000000-0005-0000-0000-000066180000}"/>
    <cellStyle name="style1583931083708" xfId="6241" xr:uid="{00000000-0005-0000-0000-000067180000}"/>
    <cellStyle name="style1583931083730" xfId="6242" xr:uid="{00000000-0005-0000-0000-000068180000}"/>
    <cellStyle name="style1583931083757" xfId="6243" xr:uid="{00000000-0005-0000-0000-000069180000}"/>
    <cellStyle name="style1583931083779" xfId="6244" xr:uid="{00000000-0005-0000-0000-00006A180000}"/>
    <cellStyle name="style1583931083799" xfId="6245" xr:uid="{00000000-0005-0000-0000-00006B180000}"/>
    <cellStyle name="style1583931083827" xfId="6246" xr:uid="{00000000-0005-0000-0000-00006C180000}"/>
    <cellStyle name="style1583931083850" xfId="6247" xr:uid="{00000000-0005-0000-0000-00006D180000}"/>
    <cellStyle name="style1583931083872" xfId="6248" xr:uid="{00000000-0005-0000-0000-00006E180000}"/>
    <cellStyle name="style1583931083893" xfId="6249" xr:uid="{00000000-0005-0000-0000-00006F180000}"/>
    <cellStyle name="style1583931083920" xfId="6250" xr:uid="{00000000-0005-0000-0000-000070180000}"/>
    <cellStyle name="style1583931083949" xfId="6251" xr:uid="{00000000-0005-0000-0000-000071180000}"/>
    <cellStyle name="style1583931083976" xfId="6252" xr:uid="{00000000-0005-0000-0000-000072180000}"/>
    <cellStyle name="style1583931084001" xfId="6253" xr:uid="{00000000-0005-0000-0000-000073180000}"/>
    <cellStyle name="style1583931084031" xfId="6254" xr:uid="{00000000-0005-0000-0000-000074180000}"/>
    <cellStyle name="style1583931084091" xfId="6255" xr:uid="{00000000-0005-0000-0000-000075180000}"/>
    <cellStyle name="style1583931084118" xfId="6256" xr:uid="{00000000-0005-0000-0000-000076180000}"/>
    <cellStyle name="style1583931084146" xfId="6257" xr:uid="{00000000-0005-0000-0000-000077180000}"/>
    <cellStyle name="style1583931084174" xfId="6258" xr:uid="{00000000-0005-0000-0000-000078180000}"/>
    <cellStyle name="style1583931084195" xfId="6259" xr:uid="{00000000-0005-0000-0000-000079180000}"/>
    <cellStyle name="style1583931084216" xfId="6260" xr:uid="{00000000-0005-0000-0000-00007A180000}"/>
    <cellStyle name="style1583931084242" xfId="6261" xr:uid="{00000000-0005-0000-0000-00007B180000}"/>
    <cellStyle name="style1583931084262" xfId="6262" xr:uid="{00000000-0005-0000-0000-00007C180000}"/>
    <cellStyle name="style1583931084287" xfId="6263" xr:uid="{00000000-0005-0000-0000-00007D180000}"/>
    <cellStyle name="style1583931084307" xfId="6264" xr:uid="{00000000-0005-0000-0000-00007E180000}"/>
    <cellStyle name="style1583931084351" xfId="6265" xr:uid="{00000000-0005-0000-0000-00007F180000}"/>
    <cellStyle name="style1583931084397" xfId="6266" xr:uid="{00000000-0005-0000-0000-000080180000}"/>
    <cellStyle name="style1583931084437" xfId="6267" xr:uid="{00000000-0005-0000-0000-000081180000}"/>
    <cellStyle name="style1583931084457" xfId="6268" xr:uid="{00000000-0005-0000-0000-000082180000}"/>
    <cellStyle name="style1583931084477" xfId="6269" xr:uid="{00000000-0005-0000-0000-000083180000}"/>
    <cellStyle name="style1583931084502" xfId="6270" xr:uid="{00000000-0005-0000-0000-000084180000}"/>
    <cellStyle name="style1583931084552" xfId="6271" xr:uid="{00000000-0005-0000-0000-000085180000}"/>
    <cellStyle name="style1583931084581" xfId="6272" xr:uid="{00000000-0005-0000-0000-000086180000}"/>
    <cellStyle name="style1583931084600" xfId="6273" xr:uid="{00000000-0005-0000-0000-000087180000}"/>
    <cellStyle name="style1583931084619" xfId="6274" xr:uid="{00000000-0005-0000-0000-000088180000}"/>
    <cellStyle name="style1583931084639" xfId="6275" xr:uid="{00000000-0005-0000-0000-000089180000}"/>
    <cellStyle name="style1583931084660" xfId="6276" xr:uid="{00000000-0005-0000-0000-00008A180000}"/>
    <cellStyle name="style1583931084678" xfId="6277" xr:uid="{00000000-0005-0000-0000-00008B180000}"/>
    <cellStyle name="style1583931084699" xfId="6278" xr:uid="{00000000-0005-0000-0000-00008C180000}"/>
    <cellStyle name="style1583931084719" xfId="6279" xr:uid="{00000000-0005-0000-0000-00008D180000}"/>
    <cellStyle name="style1583931084749" xfId="6280" xr:uid="{00000000-0005-0000-0000-00008E180000}"/>
    <cellStyle name="style1583931084768" xfId="6281" xr:uid="{00000000-0005-0000-0000-00008F180000}"/>
    <cellStyle name="style1583931084788" xfId="6282" xr:uid="{00000000-0005-0000-0000-000090180000}"/>
    <cellStyle name="style1583931084807" xfId="6283" xr:uid="{00000000-0005-0000-0000-000091180000}"/>
    <cellStyle name="style1583931084826" xfId="6284" xr:uid="{00000000-0005-0000-0000-000092180000}"/>
    <cellStyle name="style1583931084845" xfId="6285" xr:uid="{00000000-0005-0000-0000-000093180000}"/>
    <cellStyle name="style1583931084980" xfId="6286" xr:uid="{00000000-0005-0000-0000-000094180000}"/>
    <cellStyle name="style1583931085003" xfId="6287" xr:uid="{00000000-0005-0000-0000-000095180000}"/>
    <cellStyle name="style1583931085022" xfId="6288" xr:uid="{00000000-0005-0000-0000-000096180000}"/>
    <cellStyle name="style1583931085046" xfId="6289" xr:uid="{00000000-0005-0000-0000-000097180000}"/>
    <cellStyle name="style1583931085067" xfId="6290" xr:uid="{00000000-0005-0000-0000-000098180000}"/>
    <cellStyle name="style1583931085089" xfId="6291" xr:uid="{00000000-0005-0000-0000-000099180000}"/>
    <cellStyle name="style1583931085124" xfId="6292" xr:uid="{00000000-0005-0000-0000-00009A180000}"/>
    <cellStyle name="style1583931085148" xfId="6293" xr:uid="{00000000-0005-0000-0000-00009B180000}"/>
    <cellStyle name="style1583931085168" xfId="6294" xr:uid="{00000000-0005-0000-0000-00009C180000}"/>
    <cellStyle name="style1583931085192" xfId="6295" xr:uid="{00000000-0005-0000-0000-00009D180000}"/>
    <cellStyle name="style1583931085211" xfId="6296" xr:uid="{00000000-0005-0000-0000-00009E180000}"/>
    <cellStyle name="style1583931085228" xfId="6297" xr:uid="{00000000-0005-0000-0000-00009F180000}"/>
    <cellStyle name="style1583931085281" xfId="6298" xr:uid="{00000000-0005-0000-0000-0000A0180000}"/>
    <cellStyle name="style1583931085301" xfId="6299" xr:uid="{00000000-0005-0000-0000-0000A1180000}"/>
    <cellStyle name="style1583931516048" xfId="6300" xr:uid="{00000000-0005-0000-0000-0000A2180000}"/>
    <cellStyle name="style1583931516076" xfId="6301" xr:uid="{00000000-0005-0000-0000-0000A3180000}"/>
    <cellStyle name="style1583931516099" xfId="6302" xr:uid="{00000000-0005-0000-0000-0000A4180000}"/>
    <cellStyle name="style1583931516123" xfId="6303" xr:uid="{00000000-0005-0000-0000-0000A5180000}"/>
    <cellStyle name="style1583931516147" xfId="6304" xr:uid="{00000000-0005-0000-0000-0000A6180000}"/>
    <cellStyle name="style1583931516171" xfId="6305" xr:uid="{00000000-0005-0000-0000-0000A7180000}"/>
    <cellStyle name="style1583931516189" xfId="6306" xr:uid="{00000000-0005-0000-0000-0000A8180000}"/>
    <cellStyle name="style1583931516212" xfId="6307" xr:uid="{00000000-0005-0000-0000-0000A9180000}"/>
    <cellStyle name="style1583931516230" xfId="6308" xr:uid="{00000000-0005-0000-0000-0000AA180000}"/>
    <cellStyle name="style1583931516255" xfId="6309" xr:uid="{00000000-0005-0000-0000-0000AB180000}"/>
    <cellStyle name="style1583931516305" xfId="6310" xr:uid="{00000000-0005-0000-0000-0000AC180000}"/>
    <cellStyle name="style1583931516328" xfId="6311" xr:uid="{00000000-0005-0000-0000-0000AD180000}"/>
    <cellStyle name="style1583931516351" xfId="6312" xr:uid="{00000000-0005-0000-0000-0000AE180000}"/>
    <cellStyle name="style1583931516374" xfId="6313" xr:uid="{00000000-0005-0000-0000-0000AF180000}"/>
    <cellStyle name="style1583931516395" xfId="6314" xr:uid="{00000000-0005-0000-0000-0000B0180000}"/>
    <cellStyle name="style1583931516419" xfId="6315" xr:uid="{00000000-0005-0000-0000-0000B1180000}"/>
    <cellStyle name="style1583931516442" xfId="6316" xr:uid="{00000000-0005-0000-0000-0000B2180000}"/>
    <cellStyle name="style1583931516466" xfId="6317" xr:uid="{00000000-0005-0000-0000-0000B3180000}"/>
    <cellStyle name="style1583931516492" xfId="6318" xr:uid="{00000000-0005-0000-0000-0000B4180000}"/>
    <cellStyle name="style1583931516510" xfId="6319" xr:uid="{00000000-0005-0000-0000-0000B5180000}"/>
    <cellStyle name="style1583931516533" xfId="6320" xr:uid="{00000000-0005-0000-0000-0000B6180000}"/>
    <cellStyle name="style1583931516554" xfId="6321" xr:uid="{00000000-0005-0000-0000-0000B7180000}"/>
    <cellStyle name="style1583931516574" xfId="6322" xr:uid="{00000000-0005-0000-0000-0000B8180000}"/>
    <cellStyle name="style1583931516598" xfId="6323" xr:uid="{00000000-0005-0000-0000-0000B9180000}"/>
    <cellStyle name="style1583931516617" xfId="6324" xr:uid="{00000000-0005-0000-0000-0000BA180000}"/>
    <cellStyle name="style1583931516637" xfId="6325" xr:uid="{00000000-0005-0000-0000-0000BB180000}"/>
    <cellStyle name="style1583931516659" xfId="6326" xr:uid="{00000000-0005-0000-0000-0000BC180000}"/>
    <cellStyle name="style1583931516709" xfId="6327" xr:uid="{00000000-0005-0000-0000-0000BD180000}"/>
    <cellStyle name="style1583931516730" xfId="6328" xr:uid="{00000000-0005-0000-0000-0000BE180000}"/>
    <cellStyle name="style1583931516753" xfId="6329" xr:uid="{00000000-0005-0000-0000-0000BF180000}"/>
    <cellStyle name="style1583931516779" xfId="6330" xr:uid="{00000000-0005-0000-0000-0000C0180000}"/>
    <cellStyle name="style1583931516817" xfId="6331" xr:uid="{00000000-0005-0000-0000-0000C1180000}"/>
    <cellStyle name="style1583931516850" xfId="6332" xr:uid="{00000000-0005-0000-0000-0000C2180000}"/>
    <cellStyle name="style1583931516875" xfId="6333" xr:uid="{00000000-0005-0000-0000-0000C3180000}"/>
    <cellStyle name="style1583931516897" xfId="6334" xr:uid="{00000000-0005-0000-0000-0000C4180000}"/>
    <cellStyle name="style1583931516922" xfId="6335" xr:uid="{00000000-0005-0000-0000-0000C5180000}"/>
    <cellStyle name="style1583931516940" xfId="6336" xr:uid="{00000000-0005-0000-0000-0000C6180000}"/>
    <cellStyle name="style1583931516961" xfId="6337" xr:uid="{00000000-0005-0000-0000-0000C7180000}"/>
    <cellStyle name="style1583931516984" xfId="6338" xr:uid="{00000000-0005-0000-0000-0000C8180000}"/>
    <cellStyle name="style1583931517004" xfId="6339" xr:uid="{00000000-0005-0000-0000-0000C9180000}"/>
    <cellStyle name="style1583931517026" xfId="6340" xr:uid="{00000000-0005-0000-0000-0000CA180000}"/>
    <cellStyle name="style1583931517045" xfId="6341" xr:uid="{00000000-0005-0000-0000-0000CB180000}"/>
    <cellStyle name="style1583931517077" xfId="6342" xr:uid="{00000000-0005-0000-0000-0000CC180000}"/>
    <cellStyle name="style1583931517121" xfId="6343" xr:uid="{00000000-0005-0000-0000-0000CD180000}"/>
    <cellStyle name="style1583931517163" xfId="6344" xr:uid="{00000000-0005-0000-0000-0000CE180000}"/>
    <cellStyle name="style1583931517185" xfId="6345" xr:uid="{00000000-0005-0000-0000-0000CF180000}"/>
    <cellStyle name="style1583931517204" xfId="6346" xr:uid="{00000000-0005-0000-0000-0000D0180000}"/>
    <cellStyle name="style1583931517253" xfId="6347" xr:uid="{00000000-0005-0000-0000-0000D1180000}"/>
    <cellStyle name="style1583931517277" xfId="6348" xr:uid="{00000000-0005-0000-0000-0000D2180000}"/>
    <cellStyle name="style1583931517303" xfId="6349" xr:uid="{00000000-0005-0000-0000-0000D3180000}"/>
    <cellStyle name="style1583931517320" xfId="6350" xr:uid="{00000000-0005-0000-0000-0000D4180000}"/>
    <cellStyle name="style1583931517338" xfId="6351" xr:uid="{00000000-0005-0000-0000-0000D5180000}"/>
    <cellStyle name="style1583931517357" xfId="6352" xr:uid="{00000000-0005-0000-0000-0000D6180000}"/>
    <cellStyle name="style1583931517376" xfId="6353" xr:uid="{00000000-0005-0000-0000-0000D7180000}"/>
    <cellStyle name="style1583931517394" xfId="6354" xr:uid="{00000000-0005-0000-0000-0000D8180000}"/>
    <cellStyle name="style1583931517411" xfId="6355" xr:uid="{00000000-0005-0000-0000-0000D9180000}"/>
    <cellStyle name="style1583931517429" xfId="6356" xr:uid="{00000000-0005-0000-0000-0000DA180000}"/>
    <cellStyle name="style1583931517451" xfId="6357" xr:uid="{00000000-0005-0000-0000-0000DB180000}"/>
    <cellStyle name="style1583931517470" xfId="6358" xr:uid="{00000000-0005-0000-0000-0000DC180000}"/>
    <cellStyle name="style1583931517487" xfId="6359" xr:uid="{00000000-0005-0000-0000-0000DD180000}"/>
    <cellStyle name="style1583931517505" xfId="6360" xr:uid="{00000000-0005-0000-0000-0000DE180000}"/>
    <cellStyle name="style1583931517523" xfId="6361" xr:uid="{00000000-0005-0000-0000-0000DF180000}"/>
    <cellStyle name="style1583931517541" xfId="6362" xr:uid="{00000000-0005-0000-0000-0000E0180000}"/>
    <cellStyle name="style1583931517607" xfId="6363" xr:uid="{00000000-0005-0000-0000-0000E1180000}"/>
    <cellStyle name="style1583931517648" xfId="6364" xr:uid="{00000000-0005-0000-0000-0000E2180000}"/>
    <cellStyle name="style1583931517666" xfId="6365" xr:uid="{00000000-0005-0000-0000-0000E3180000}"/>
    <cellStyle name="style1583931517687" xfId="6366" xr:uid="{00000000-0005-0000-0000-0000E4180000}"/>
    <cellStyle name="style1583931517704" xfId="6367" xr:uid="{00000000-0005-0000-0000-0000E5180000}"/>
    <cellStyle name="style1583931517725" xfId="6368" xr:uid="{00000000-0005-0000-0000-0000E6180000}"/>
    <cellStyle name="style1583931517757" xfId="6369" xr:uid="{00000000-0005-0000-0000-0000E7180000}"/>
    <cellStyle name="style1583931517779" xfId="6370" xr:uid="{00000000-0005-0000-0000-0000E8180000}"/>
    <cellStyle name="style1583931517796" xfId="6371" xr:uid="{00000000-0005-0000-0000-0000E9180000}"/>
    <cellStyle name="style1583931517821" xfId="6372" xr:uid="{00000000-0005-0000-0000-0000EA180000}"/>
    <cellStyle name="style1583931517839" xfId="6373" xr:uid="{00000000-0005-0000-0000-0000EB180000}"/>
    <cellStyle name="style1583931517856" xfId="6374" xr:uid="{00000000-0005-0000-0000-0000EC180000}"/>
    <cellStyle name="style1583931517884" xfId="6375" xr:uid="{00000000-0005-0000-0000-0000ED180000}"/>
    <cellStyle name="style1583931517902" xfId="6376" xr:uid="{00000000-0005-0000-0000-0000EE180000}"/>
    <cellStyle name="style1594799945402" xfId="6377" xr:uid="{00000000-0005-0000-0000-0000EF180000}"/>
    <cellStyle name="style1594799945433" xfId="6378" xr:uid="{00000000-0005-0000-0000-0000F0180000}"/>
    <cellStyle name="style1594799945464" xfId="6379" xr:uid="{00000000-0005-0000-0000-0000F1180000}"/>
    <cellStyle name="style1594799945480" xfId="6380" xr:uid="{00000000-0005-0000-0000-0000F2180000}"/>
    <cellStyle name="style1594799945495" xfId="6381" xr:uid="{00000000-0005-0000-0000-0000F3180000}"/>
    <cellStyle name="style1594799945527" xfId="6382" xr:uid="{00000000-0005-0000-0000-0000F4180000}"/>
    <cellStyle name="style1594799945542" xfId="6383" xr:uid="{00000000-0005-0000-0000-0000F5180000}"/>
    <cellStyle name="style1594799945573" xfId="6384" xr:uid="{00000000-0005-0000-0000-0000F6180000}"/>
    <cellStyle name="style1594799945589" xfId="6385" xr:uid="{00000000-0005-0000-0000-0000F7180000}"/>
    <cellStyle name="style1594799945605" xfId="6386" xr:uid="{00000000-0005-0000-0000-0000F8180000}"/>
    <cellStyle name="style1594799945636" xfId="6387" xr:uid="{00000000-0005-0000-0000-0000F9180000}"/>
    <cellStyle name="style1594799945651" xfId="6388" xr:uid="{00000000-0005-0000-0000-0000FA180000}"/>
    <cellStyle name="style1594799945667" xfId="6389" xr:uid="{00000000-0005-0000-0000-0000FB180000}"/>
    <cellStyle name="style1594799945698" xfId="6390" xr:uid="{00000000-0005-0000-0000-0000FC180000}"/>
    <cellStyle name="style1594799945714" xfId="6391" xr:uid="{00000000-0005-0000-0000-0000FD180000}"/>
    <cellStyle name="style1594799945776" xfId="6392" xr:uid="{00000000-0005-0000-0000-0000FE180000}"/>
    <cellStyle name="style1594799945823" xfId="6393" xr:uid="{00000000-0005-0000-0000-0000FF180000}"/>
    <cellStyle name="style1594799945854" xfId="6394" xr:uid="{00000000-0005-0000-0000-000000190000}"/>
    <cellStyle name="style1594799945870" xfId="6395" xr:uid="{00000000-0005-0000-0000-000001190000}"/>
    <cellStyle name="style1594799945885" xfId="6396" xr:uid="{00000000-0005-0000-0000-000002190000}"/>
    <cellStyle name="style1594799945917" xfId="6397" xr:uid="{00000000-0005-0000-0000-000003190000}"/>
    <cellStyle name="style1594800021347" xfId="6398" xr:uid="{00000000-0005-0000-0000-000004190000}"/>
    <cellStyle name="style1594800021374" xfId="6399" xr:uid="{00000000-0005-0000-0000-000005190000}"/>
    <cellStyle name="style1594800021396" xfId="6400" xr:uid="{00000000-0005-0000-0000-000006190000}"/>
    <cellStyle name="style1594800021418" xfId="6401" xr:uid="{00000000-0005-0000-0000-000007190000}"/>
    <cellStyle name="style1594800021439" xfId="6402" xr:uid="{00000000-0005-0000-0000-000008190000}"/>
    <cellStyle name="style1594800021461" xfId="6403" xr:uid="{00000000-0005-0000-0000-000009190000}"/>
    <cellStyle name="style1594800021484" xfId="6404" xr:uid="{00000000-0005-0000-0000-00000A190000}"/>
    <cellStyle name="style1594800021506" xfId="6405" xr:uid="{00000000-0005-0000-0000-00000B190000}"/>
    <cellStyle name="style1594800021530" xfId="6406" xr:uid="{00000000-0005-0000-0000-00000C190000}"/>
    <cellStyle name="style1594800021570" xfId="6407" xr:uid="{00000000-0005-0000-0000-00000D190000}"/>
    <cellStyle name="style1594800021587" xfId="6408" xr:uid="{00000000-0005-0000-0000-00000E190000}"/>
    <cellStyle name="style1594800021609" xfId="6409" xr:uid="{00000000-0005-0000-0000-00000F190000}"/>
    <cellStyle name="style1594800021626" xfId="6410" xr:uid="{00000000-0005-0000-0000-000010190000}"/>
    <cellStyle name="style1594800021645" xfId="6411" xr:uid="{00000000-0005-0000-0000-000011190000}"/>
    <cellStyle name="style1594800021662" xfId="6412" xr:uid="{00000000-0005-0000-0000-000012190000}"/>
    <cellStyle name="style1594800021679" xfId="6413" xr:uid="{00000000-0005-0000-0000-000013190000}"/>
    <cellStyle name="style1594800021697" xfId="6414" xr:uid="{00000000-0005-0000-0000-000014190000}"/>
    <cellStyle name="style1594800021714" xfId="6415" xr:uid="{00000000-0005-0000-0000-000015190000}"/>
    <cellStyle name="style1594800021736" xfId="6416" xr:uid="{00000000-0005-0000-0000-000016190000}"/>
    <cellStyle name="style1594800021759" xfId="6417" xr:uid="{00000000-0005-0000-0000-000017190000}"/>
    <cellStyle name="style1594800021782" xfId="6418" xr:uid="{00000000-0005-0000-0000-000018190000}"/>
    <cellStyle name="style1594800021821" xfId="6419" xr:uid="{00000000-0005-0000-0000-000019190000}"/>
    <cellStyle name="style1594800021842" xfId="6420" xr:uid="{00000000-0005-0000-0000-00001A190000}"/>
    <cellStyle name="style1594800021864" xfId="6421" xr:uid="{00000000-0005-0000-0000-00001B190000}"/>
    <cellStyle name="style1594800021884" xfId="6422" xr:uid="{00000000-0005-0000-0000-00001C190000}"/>
    <cellStyle name="style1594800021901" xfId="6423" xr:uid="{00000000-0005-0000-0000-00001D190000}"/>
    <cellStyle name="style1594800021922" xfId="6424" xr:uid="{00000000-0005-0000-0000-00001E190000}"/>
    <cellStyle name="style1594800021939" xfId="6425" xr:uid="{00000000-0005-0000-0000-00001F190000}"/>
    <cellStyle name="style1594800021959" xfId="6426" xr:uid="{00000000-0005-0000-0000-000020190000}"/>
    <cellStyle name="style1594800021976" xfId="6427" xr:uid="{00000000-0005-0000-0000-000021190000}"/>
    <cellStyle name="style1594800021997" xfId="6428" xr:uid="{00000000-0005-0000-0000-000022190000}"/>
    <cellStyle name="style1594800022019" xfId="6429" xr:uid="{00000000-0005-0000-0000-000023190000}"/>
    <cellStyle name="style1594800022066" xfId="6430" xr:uid="{00000000-0005-0000-0000-000024190000}"/>
    <cellStyle name="style1594800022086" xfId="6431" xr:uid="{00000000-0005-0000-0000-000025190000}"/>
    <cellStyle name="style1594800022107" xfId="6432" xr:uid="{00000000-0005-0000-0000-000026190000}"/>
    <cellStyle name="style1594800022127" xfId="6433" xr:uid="{00000000-0005-0000-0000-000027190000}"/>
    <cellStyle name="style1594800022147" xfId="6434" xr:uid="{00000000-0005-0000-0000-000028190000}"/>
    <cellStyle name="style1594800022168" xfId="6435" xr:uid="{00000000-0005-0000-0000-000029190000}"/>
    <cellStyle name="style1594800022191" xfId="6436" xr:uid="{00000000-0005-0000-0000-00002A190000}"/>
    <cellStyle name="style1594800022212" xfId="6437" xr:uid="{00000000-0005-0000-0000-00002B190000}"/>
    <cellStyle name="style1594800022233" xfId="6438" xr:uid="{00000000-0005-0000-0000-00002C190000}"/>
    <cellStyle name="style1594800022290" xfId="6439" xr:uid="{00000000-0005-0000-0000-00002D190000}"/>
    <cellStyle name="style1594800022307" xfId="6440" xr:uid="{00000000-0005-0000-0000-00002E190000}"/>
    <cellStyle name="style1594800022336" xfId="6441" xr:uid="{00000000-0005-0000-0000-00002F190000}"/>
    <cellStyle name="style1594800022356" xfId="6442" xr:uid="{00000000-0005-0000-0000-000030190000}"/>
    <cellStyle name="style1594800022394" xfId="6443" xr:uid="{00000000-0005-0000-0000-000031190000}"/>
    <cellStyle name="style1594800022414" xfId="6444" xr:uid="{00000000-0005-0000-0000-000032190000}"/>
    <cellStyle name="style1594800022434" xfId="6445" xr:uid="{00000000-0005-0000-0000-000033190000}"/>
    <cellStyle name="style1594800022483" xfId="6446" xr:uid="{00000000-0005-0000-0000-000034190000}"/>
    <cellStyle name="style1594800022511" xfId="6447" xr:uid="{00000000-0005-0000-0000-000035190000}"/>
    <cellStyle name="style1594800022530" xfId="6448" xr:uid="{00000000-0005-0000-0000-000036190000}"/>
    <cellStyle name="style1594800022558" xfId="6449" xr:uid="{00000000-0005-0000-0000-000037190000}"/>
    <cellStyle name="style1594800022577" xfId="6450" xr:uid="{00000000-0005-0000-0000-000038190000}"/>
    <cellStyle name="style1594800022596" xfId="6451" xr:uid="{00000000-0005-0000-0000-000039190000}"/>
    <cellStyle name="style1594800022637" xfId="6452" xr:uid="{00000000-0005-0000-0000-00003A190000}"/>
    <cellStyle name="style1594800022690" xfId="6453" xr:uid="{00000000-0005-0000-0000-00003B190000}"/>
    <cellStyle name="style1594800022706" xfId="6454" xr:uid="{00000000-0005-0000-0000-00003C190000}"/>
    <cellStyle name="style1594800034137" xfId="6455" xr:uid="{00000000-0005-0000-0000-00003D190000}"/>
    <cellStyle name="style1594800034163" xfId="6456" xr:uid="{00000000-0005-0000-0000-00003E190000}"/>
    <cellStyle name="style1594800034209" xfId="6457" xr:uid="{00000000-0005-0000-0000-00003F190000}"/>
    <cellStyle name="style1594800034248" xfId="6458" xr:uid="{00000000-0005-0000-0000-000040190000}"/>
    <cellStyle name="style1594800034267" xfId="6459" xr:uid="{00000000-0005-0000-0000-000041190000}"/>
    <cellStyle name="style1594800034292" xfId="6460" xr:uid="{00000000-0005-0000-0000-000042190000}"/>
    <cellStyle name="style1594800034315" xfId="6461" xr:uid="{00000000-0005-0000-0000-000043190000}"/>
    <cellStyle name="style1594800034340" xfId="6462" xr:uid="{00000000-0005-0000-0000-000044190000}"/>
    <cellStyle name="style1594800034365" xfId="6463" xr:uid="{00000000-0005-0000-0000-000045190000}"/>
    <cellStyle name="style1594800034413" xfId="6464" xr:uid="{00000000-0005-0000-0000-000046190000}"/>
    <cellStyle name="style1594800034438" xfId="6465" xr:uid="{00000000-0005-0000-0000-000047190000}"/>
    <cellStyle name="style1594800034462" xfId="6466" xr:uid="{00000000-0005-0000-0000-000048190000}"/>
    <cellStyle name="style1594800034484" xfId="6467" xr:uid="{00000000-0005-0000-0000-000049190000}"/>
    <cellStyle name="style1594800034510" xfId="6468" xr:uid="{00000000-0005-0000-0000-00004A190000}"/>
    <cellStyle name="style1594800034546" xfId="6469" xr:uid="{00000000-0005-0000-0000-00004B190000}"/>
    <cellStyle name="style1594800034569" xfId="6470" xr:uid="{00000000-0005-0000-0000-00004C190000}"/>
    <cellStyle name="style1594800034594" xfId="6471" xr:uid="{00000000-0005-0000-0000-00004D190000}"/>
    <cellStyle name="style1594800034622" xfId="6472" xr:uid="{00000000-0005-0000-0000-00004E190000}"/>
    <cellStyle name="style1594800034641" xfId="6473" xr:uid="{00000000-0005-0000-0000-00004F190000}"/>
    <cellStyle name="style1594800034681" xfId="6474" xr:uid="{00000000-0005-0000-0000-000050190000}"/>
    <cellStyle name="style1594800034699" xfId="6475" xr:uid="{00000000-0005-0000-0000-000051190000}"/>
    <cellStyle name="style1594800034723" xfId="6476" xr:uid="{00000000-0005-0000-0000-000052190000}"/>
    <cellStyle name="style1594800034747" xfId="6477" xr:uid="{00000000-0005-0000-0000-000053190000}"/>
    <cellStyle name="style1594800034796" xfId="6478" xr:uid="{00000000-0005-0000-0000-000054190000}"/>
    <cellStyle name="style1594800034819" xfId="6479" xr:uid="{00000000-0005-0000-0000-000055190000}"/>
    <cellStyle name="style1594800034840" xfId="6480" xr:uid="{00000000-0005-0000-0000-000056190000}"/>
    <cellStyle name="style1594800034861" xfId="6481" xr:uid="{00000000-0005-0000-0000-000057190000}"/>
    <cellStyle name="style1594800034884" xfId="6482" xr:uid="{00000000-0005-0000-0000-000058190000}"/>
    <cellStyle name="style1594800034915" xfId="6483" xr:uid="{00000000-0005-0000-0000-000059190000}"/>
    <cellStyle name="style1594800034946" xfId="6484" xr:uid="{00000000-0005-0000-0000-00005A190000}"/>
    <cellStyle name="style1594800035064" xfId="6485" xr:uid="{00000000-0005-0000-0000-00005B190000}"/>
    <cellStyle name="style1594800035090" xfId="6486" xr:uid="{00000000-0005-0000-0000-00005C190000}"/>
    <cellStyle name="style1594800035133" xfId="6487" xr:uid="{00000000-0005-0000-0000-00005D190000}"/>
    <cellStyle name="style1594800035161" xfId="6488" xr:uid="{00000000-0005-0000-0000-00005E190000}"/>
    <cellStyle name="style1594800035187" xfId="6489" xr:uid="{00000000-0005-0000-0000-00005F190000}"/>
    <cellStyle name="style1594800035213" xfId="6490" xr:uid="{00000000-0005-0000-0000-000060190000}"/>
    <cellStyle name="style1594800035234" xfId="6491" xr:uid="{00000000-0005-0000-0000-000061190000}"/>
    <cellStyle name="style1594800035250" xfId="6492" xr:uid="{00000000-0005-0000-0000-000062190000}"/>
    <cellStyle name="style1594800035268" xfId="6493" xr:uid="{00000000-0005-0000-0000-000063190000}"/>
    <cellStyle name="style1594800035284" xfId="6494" xr:uid="{00000000-0005-0000-0000-000064190000}"/>
    <cellStyle name="style1594800035299" xfId="6495" xr:uid="{00000000-0005-0000-0000-000065190000}"/>
    <cellStyle name="style1594800035321" xfId="6496" xr:uid="{00000000-0005-0000-0000-000066190000}"/>
    <cellStyle name="style1594800035413" xfId="6497" xr:uid="{00000000-0005-0000-0000-000067190000}"/>
    <cellStyle name="style1594800035457" xfId="6498" xr:uid="{00000000-0005-0000-0000-000068190000}"/>
    <cellStyle name="style1594800035495" xfId="6499" xr:uid="{00000000-0005-0000-0000-000069190000}"/>
    <cellStyle name="style1594800035515" xfId="6500" xr:uid="{00000000-0005-0000-0000-00006A190000}"/>
    <cellStyle name="style1594800035531" xfId="6501" xr:uid="{00000000-0005-0000-0000-00006B190000}"/>
    <cellStyle name="style1594800035547" xfId="6502" xr:uid="{00000000-0005-0000-0000-00006C190000}"/>
    <cellStyle name="style1595410861645" xfId="6503" xr:uid="{00000000-0005-0000-0000-00006D190000}"/>
    <cellStyle name="style1595410861674" xfId="6504" xr:uid="{00000000-0005-0000-0000-00006E190000}"/>
    <cellStyle name="style1595410861698" xfId="6505" xr:uid="{00000000-0005-0000-0000-00006F190000}"/>
    <cellStyle name="style1595410861724" xfId="6506" xr:uid="{00000000-0005-0000-0000-000070190000}"/>
    <cellStyle name="style1595410861748" xfId="6507" xr:uid="{00000000-0005-0000-0000-000071190000}"/>
    <cellStyle name="style1595410861771" xfId="6508" xr:uid="{00000000-0005-0000-0000-000072190000}"/>
    <cellStyle name="style1595410861792" xfId="6509" xr:uid="{00000000-0005-0000-0000-000073190000}"/>
    <cellStyle name="style1595410861824" xfId="6510" xr:uid="{00000000-0005-0000-0000-000074190000}"/>
    <cellStyle name="style1595410861843" xfId="6511" xr:uid="{00000000-0005-0000-0000-000075190000}"/>
    <cellStyle name="style1595410861862" xfId="6512" xr:uid="{00000000-0005-0000-0000-000076190000}"/>
    <cellStyle name="style1595410861885" xfId="6513" xr:uid="{00000000-0005-0000-0000-000077190000}"/>
    <cellStyle name="style1595410861913" xfId="6514" xr:uid="{00000000-0005-0000-0000-000078190000}"/>
    <cellStyle name="style1595410861940" xfId="6515" xr:uid="{00000000-0005-0000-0000-000079190000}"/>
    <cellStyle name="style1595410861996" xfId="6516" xr:uid="{00000000-0005-0000-0000-00007A190000}"/>
    <cellStyle name="style1595410862024" xfId="6517" xr:uid="{00000000-0005-0000-0000-00007B190000}"/>
    <cellStyle name="style1595410862076" xfId="6518" xr:uid="{00000000-0005-0000-0000-00007C190000}"/>
    <cellStyle name="style1595410862122" xfId="6519" xr:uid="{00000000-0005-0000-0000-00007D190000}"/>
    <cellStyle name="style1595410862212" xfId="6520" xr:uid="{00000000-0005-0000-0000-00007E190000}"/>
    <cellStyle name="style1595410862260" xfId="6521" xr:uid="{00000000-0005-0000-0000-00007F190000}"/>
    <cellStyle name="style1595410862287" xfId="6522" xr:uid="{00000000-0005-0000-0000-000080190000}"/>
    <cellStyle name="style1595410862313" xfId="6523" xr:uid="{00000000-0005-0000-0000-000081190000}"/>
    <cellStyle name="style1595410957348" xfId="6524" xr:uid="{00000000-0005-0000-0000-000082190000}"/>
    <cellStyle name="style1595410957376" xfId="6525" xr:uid="{00000000-0005-0000-0000-000083190000}"/>
    <cellStyle name="style1595410957401" xfId="6526" xr:uid="{00000000-0005-0000-0000-000084190000}"/>
    <cellStyle name="style1595410957424" xfId="6527" xr:uid="{00000000-0005-0000-0000-000085190000}"/>
    <cellStyle name="style1595410957453" xfId="6528" xr:uid="{00000000-0005-0000-0000-000086190000}"/>
    <cellStyle name="style1595410957481" xfId="6529" xr:uid="{00000000-0005-0000-0000-000087190000}"/>
    <cellStyle name="style1595410957509" xfId="6530" xr:uid="{00000000-0005-0000-0000-000088190000}"/>
    <cellStyle name="style1595410957534" xfId="6531" xr:uid="{00000000-0005-0000-0000-000089190000}"/>
    <cellStyle name="style1595410957558" xfId="6532" xr:uid="{00000000-0005-0000-0000-00008A190000}"/>
    <cellStyle name="style1595410957582" xfId="6533" xr:uid="{00000000-0005-0000-0000-00008B190000}"/>
    <cellStyle name="style1595410957627" xfId="6534" xr:uid="{00000000-0005-0000-0000-00008C190000}"/>
    <cellStyle name="style1595410957650" xfId="6535" xr:uid="{00000000-0005-0000-0000-00008D190000}"/>
    <cellStyle name="style1595410957668" xfId="6536" xr:uid="{00000000-0005-0000-0000-00008E190000}"/>
    <cellStyle name="style1595410957686" xfId="6537" xr:uid="{00000000-0005-0000-0000-00008F190000}"/>
    <cellStyle name="style1595410957704" xfId="6538" xr:uid="{00000000-0005-0000-0000-000090190000}"/>
    <cellStyle name="style1595410957722" xfId="6539" xr:uid="{00000000-0005-0000-0000-000091190000}"/>
    <cellStyle name="style1595410957740" xfId="6540" xr:uid="{00000000-0005-0000-0000-000092190000}"/>
    <cellStyle name="style1595410957757" xfId="6541" xr:uid="{00000000-0005-0000-0000-000093190000}"/>
    <cellStyle name="style1595410957780" xfId="6542" xr:uid="{00000000-0005-0000-0000-000094190000}"/>
    <cellStyle name="style1595410957803" xfId="6543" xr:uid="{00000000-0005-0000-0000-000095190000}"/>
    <cellStyle name="style1595410957826" xfId="6544" xr:uid="{00000000-0005-0000-0000-000096190000}"/>
    <cellStyle name="style1595410957860" xfId="6545" xr:uid="{00000000-0005-0000-0000-000097190000}"/>
    <cellStyle name="style1595410957887" xfId="6546" xr:uid="{00000000-0005-0000-0000-000098190000}"/>
    <cellStyle name="style1595410957937" xfId="6547" xr:uid="{00000000-0005-0000-0000-000099190000}"/>
    <cellStyle name="style1595410957962" xfId="6548" xr:uid="{00000000-0005-0000-0000-00009A190000}"/>
    <cellStyle name="style1595410957980" xfId="6549" xr:uid="{00000000-0005-0000-0000-00009B190000}"/>
    <cellStyle name="style1595410958003" xfId="6550" xr:uid="{00000000-0005-0000-0000-00009C190000}"/>
    <cellStyle name="style1595410958025" xfId="6551" xr:uid="{00000000-0005-0000-0000-00009D190000}"/>
    <cellStyle name="style1595410958049" xfId="6552" xr:uid="{00000000-0005-0000-0000-00009E190000}"/>
    <cellStyle name="style1595410958068" xfId="6553" xr:uid="{00000000-0005-0000-0000-00009F190000}"/>
    <cellStyle name="style1595410958092" xfId="6554" xr:uid="{00000000-0005-0000-0000-0000A0190000}"/>
    <cellStyle name="style1595410958117" xfId="6555" xr:uid="{00000000-0005-0000-0000-0000A1190000}"/>
    <cellStyle name="style1595410958153" xfId="6556" xr:uid="{00000000-0005-0000-0000-0000A2190000}"/>
    <cellStyle name="style1595410958185" xfId="6557" xr:uid="{00000000-0005-0000-0000-0000A3190000}"/>
    <cellStyle name="style1595410958250" xfId="6558" xr:uid="{00000000-0005-0000-0000-0000A4190000}"/>
    <cellStyle name="style1595410958289" xfId="6559" xr:uid="{00000000-0005-0000-0000-0000A5190000}"/>
    <cellStyle name="style1595410958326" xfId="6560" xr:uid="{00000000-0005-0000-0000-0000A6190000}"/>
    <cellStyle name="style1595410958359" xfId="6561" xr:uid="{00000000-0005-0000-0000-0000A7190000}"/>
    <cellStyle name="style1595410958394" xfId="6562" xr:uid="{00000000-0005-0000-0000-0000A8190000}"/>
    <cellStyle name="style1595410958426" xfId="6563" xr:uid="{00000000-0005-0000-0000-0000A9190000}"/>
    <cellStyle name="style1595410958458" xfId="6564" xr:uid="{00000000-0005-0000-0000-0000AA190000}"/>
    <cellStyle name="style1595410958536" xfId="6565" xr:uid="{00000000-0005-0000-0000-0000AB190000}"/>
    <cellStyle name="style1595410958562" xfId="6566" xr:uid="{00000000-0005-0000-0000-0000AC190000}"/>
    <cellStyle name="style1595410958601" xfId="6567" xr:uid="{00000000-0005-0000-0000-0000AD190000}"/>
    <cellStyle name="style1595410958630" xfId="6568" xr:uid="{00000000-0005-0000-0000-0000AE190000}"/>
    <cellStyle name="style1595410958658" xfId="6569" xr:uid="{00000000-0005-0000-0000-0000AF190000}"/>
    <cellStyle name="style1595410958685" xfId="6570" xr:uid="{00000000-0005-0000-0000-0000B0190000}"/>
    <cellStyle name="style1595410958711" xfId="6571" xr:uid="{00000000-0005-0000-0000-0000B1190000}"/>
    <cellStyle name="style1595410958819" xfId="6572" xr:uid="{00000000-0005-0000-0000-0000B2190000}"/>
    <cellStyle name="style1595410958851" xfId="6573" xr:uid="{00000000-0005-0000-0000-0000B3190000}"/>
    <cellStyle name="style1595410958880" xfId="6574" xr:uid="{00000000-0005-0000-0000-0000B4190000}"/>
    <cellStyle name="style1595410958926" xfId="6575" xr:uid="{00000000-0005-0000-0000-0000B5190000}"/>
    <cellStyle name="style1595410958951" xfId="6576" xr:uid="{00000000-0005-0000-0000-0000B6190000}"/>
    <cellStyle name="style1595410958974" xfId="6577" xr:uid="{00000000-0005-0000-0000-0000B7190000}"/>
    <cellStyle name="style1595410959050" xfId="6578" xr:uid="{00000000-0005-0000-0000-0000B8190000}"/>
    <cellStyle name="style1595410959103" xfId="6579" xr:uid="{00000000-0005-0000-0000-0000B9190000}"/>
    <cellStyle name="style1595410959154" xfId="6580" xr:uid="{00000000-0005-0000-0000-0000BA190000}"/>
    <cellStyle name="style1595410973317" xfId="6581" xr:uid="{00000000-0005-0000-0000-0000BB190000}"/>
    <cellStyle name="style1595410973346" xfId="6582" xr:uid="{00000000-0005-0000-0000-0000BC190000}"/>
    <cellStyle name="style1595410973396" xfId="6583" xr:uid="{00000000-0005-0000-0000-0000BD190000}"/>
    <cellStyle name="style1595410973485" xfId="6584" xr:uid="{00000000-0005-0000-0000-0000BE190000}"/>
    <cellStyle name="style1595410973515" xfId="6585" xr:uid="{00000000-0005-0000-0000-0000BF190000}"/>
    <cellStyle name="style1595410973541" xfId="6586" xr:uid="{00000000-0005-0000-0000-0000C0190000}"/>
    <cellStyle name="style1595410973565" xfId="6587" xr:uid="{00000000-0005-0000-0000-0000C1190000}"/>
    <cellStyle name="style1595410973593" xfId="6588" xr:uid="{00000000-0005-0000-0000-0000C2190000}"/>
    <cellStyle name="style1595410973616" xfId="6589" xr:uid="{00000000-0005-0000-0000-0000C3190000}"/>
    <cellStyle name="style1595410973639" xfId="6590" xr:uid="{00000000-0005-0000-0000-0000C4190000}"/>
    <cellStyle name="style1595410973664" xfId="6591" xr:uid="{00000000-0005-0000-0000-0000C5190000}"/>
    <cellStyle name="style1595410973685" xfId="6592" xr:uid="{00000000-0005-0000-0000-0000C6190000}"/>
    <cellStyle name="style1595410973708" xfId="6593" xr:uid="{00000000-0005-0000-0000-0000C7190000}"/>
    <cellStyle name="style1595410973731" xfId="6594" xr:uid="{00000000-0005-0000-0000-0000C8190000}"/>
    <cellStyle name="style1595410973772" xfId="6595" xr:uid="{00000000-0005-0000-0000-0000C9190000}"/>
    <cellStyle name="style1595410973796" xfId="6596" xr:uid="{00000000-0005-0000-0000-0000CA190000}"/>
    <cellStyle name="style1595410973848" xfId="6597" xr:uid="{00000000-0005-0000-0000-0000CB190000}"/>
    <cellStyle name="style1595410973877" xfId="6598" xr:uid="{00000000-0005-0000-0000-0000CC190000}"/>
    <cellStyle name="style1595410973895" xfId="6599" xr:uid="{00000000-0005-0000-0000-0000CD190000}"/>
    <cellStyle name="style1595410973913" xfId="6600" xr:uid="{00000000-0005-0000-0000-0000CE190000}"/>
    <cellStyle name="style1595410973931" xfId="6601" xr:uid="{00000000-0005-0000-0000-0000CF190000}"/>
    <cellStyle name="style1595410973957" xfId="6602" xr:uid="{00000000-0005-0000-0000-0000D0190000}"/>
    <cellStyle name="style1595410973981" xfId="6603" xr:uid="{00000000-0005-0000-0000-0000D1190000}"/>
    <cellStyle name="style1595410974038" xfId="6604" xr:uid="{00000000-0005-0000-0000-0000D2190000}"/>
    <cellStyle name="style1595410974070" xfId="6605" xr:uid="{00000000-0005-0000-0000-0000D3190000}"/>
    <cellStyle name="style1595410974088" xfId="6606" xr:uid="{00000000-0005-0000-0000-0000D4190000}"/>
    <cellStyle name="style1595410974112" xfId="6607" xr:uid="{00000000-0005-0000-0000-0000D5190000}"/>
    <cellStyle name="style1595410974137" xfId="6608" xr:uid="{00000000-0005-0000-0000-0000D6190000}"/>
    <cellStyle name="style1595410974160" xfId="6609" xr:uid="{00000000-0005-0000-0000-0000D7190000}"/>
    <cellStyle name="style1595410974186" xfId="6610" xr:uid="{00000000-0005-0000-0000-0000D8190000}"/>
    <cellStyle name="style1595410974355" xfId="6611" xr:uid="{00000000-0005-0000-0000-0000D9190000}"/>
    <cellStyle name="style1595410974378" xfId="6612" xr:uid="{00000000-0005-0000-0000-0000DA190000}"/>
    <cellStyle name="style1595410974400" xfId="6613" xr:uid="{00000000-0005-0000-0000-0000DB190000}"/>
    <cellStyle name="style1595410974422" xfId="6614" xr:uid="{00000000-0005-0000-0000-0000DC190000}"/>
    <cellStyle name="style1595410974480" xfId="6615" xr:uid="{00000000-0005-0000-0000-0000DD190000}"/>
    <cellStyle name="style1595410974506" xfId="6616" xr:uid="{00000000-0005-0000-0000-0000DE190000}"/>
    <cellStyle name="style1595410974562" xfId="6617" xr:uid="{00000000-0005-0000-0000-0000DF190000}"/>
    <cellStyle name="style1595410974581" xfId="6618" xr:uid="{00000000-0005-0000-0000-0000E0190000}"/>
    <cellStyle name="style1595410974605" xfId="6619" xr:uid="{00000000-0005-0000-0000-0000E1190000}"/>
    <cellStyle name="style1595410974624" xfId="6620" xr:uid="{00000000-0005-0000-0000-0000E2190000}"/>
    <cellStyle name="style1595410974643" xfId="6621" xr:uid="{00000000-0005-0000-0000-0000E3190000}"/>
    <cellStyle name="style1595410974674" xfId="6622" xr:uid="{00000000-0005-0000-0000-0000E4190000}"/>
    <cellStyle name="style1595410974825" xfId="6623" xr:uid="{00000000-0005-0000-0000-0000E5190000}"/>
    <cellStyle name="style1595410974870" xfId="6624" xr:uid="{00000000-0005-0000-0000-0000E6190000}"/>
    <cellStyle name="style1595410974888" xfId="6625" xr:uid="{00000000-0005-0000-0000-0000E7190000}"/>
    <cellStyle name="style1595410974911" xfId="6626" xr:uid="{00000000-0005-0000-0000-0000E8190000}"/>
    <cellStyle name="style1595410974929" xfId="6627" xr:uid="{00000000-0005-0000-0000-0000E9190000}"/>
    <cellStyle name="style1595410974947" xfId="6628" xr:uid="{00000000-0005-0000-0000-0000EA190000}"/>
    <cellStyle name="Texto de advertencia 2" xfId="6629" xr:uid="{00000000-0005-0000-0000-0000EB190000}"/>
    <cellStyle name="Texto de advertencia 3" xfId="6630" xr:uid="{00000000-0005-0000-0000-0000EC190000}"/>
    <cellStyle name="Texto explicativo 2" xfId="6631" xr:uid="{00000000-0005-0000-0000-0000ED190000}"/>
    <cellStyle name="Texto explicativo 3" xfId="6632" xr:uid="{00000000-0005-0000-0000-0000EE190000}"/>
    <cellStyle name="Título 1 2" xfId="6633" xr:uid="{00000000-0005-0000-0000-0000EF190000}"/>
    <cellStyle name="Título 1 3" xfId="6634" xr:uid="{00000000-0005-0000-0000-0000F0190000}"/>
    <cellStyle name="Título 2 2" xfId="6635" xr:uid="{00000000-0005-0000-0000-0000F1190000}"/>
    <cellStyle name="Título 2 3" xfId="6636" xr:uid="{00000000-0005-0000-0000-0000F2190000}"/>
    <cellStyle name="Título 3 2" xfId="6637" xr:uid="{00000000-0005-0000-0000-0000F3190000}"/>
    <cellStyle name="Título 3 3" xfId="6638" xr:uid="{00000000-0005-0000-0000-0000F4190000}"/>
    <cellStyle name="Título 4" xfId="6639" xr:uid="{00000000-0005-0000-0000-0000F5190000}"/>
    <cellStyle name="Título 5" xfId="6640" xr:uid="{00000000-0005-0000-0000-0000F6190000}"/>
    <cellStyle name="Total 2" xfId="6641" xr:uid="{00000000-0005-0000-0000-0000F7190000}"/>
    <cellStyle name="Total 3" xfId="6642" xr:uid="{00000000-0005-0000-0000-0000F8190000}"/>
  </cellStyles>
  <dxfs count="0"/>
  <tableStyles count="0" defaultTableStyle="TableStyleMedium2" defaultPivotStyle="PivotStyleLight16"/>
  <colors>
    <mruColors>
      <color rgb="FF953735"/>
      <color rgb="FF838383"/>
      <color rgb="FFA6A6A6"/>
      <color rgb="FF963634"/>
      <color rgb="FFBFBFBF"/>
      <color rgb="FFB6C5DF"/>
      <color rgb="FF800000"/>
      <color rgb="FFF3F4F7"/>
      <color rgb="FFF79646"/>
      <color rgb="FFE5E7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6350</xdr:colOff>
      <xdr:row>17</xdr:row>
      <xdr:rowOff>3279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438DE1-BD3D-135F-F38D-911921995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51500" cy="26702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6350</xdr:colOff>
      <xdr:row>17</xdr:row>
      <xdr:rowOff>9376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8C85F7-FA3D-AD8A-3005-9406BFEE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51500" cy="26763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3</xdr:row>
      <xdr:rowOff>11906</xdr:rowOff>
    </xdr:from>
    <xdr:to>
      <xdr:col>3</xdr:col>
      <xdr:colOff>0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CxnSpPr/>
      </xdr:nvCxnSpPr>
      <xdr:spPr>
        <a:xfrm>
          <a:off x="838842" y="584400"/>
          <a:ext cx="1713527" cy="369757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0</xdr:colOff>
      <xdr:row>17</xdr:row>
      <xdr:rowOff>21569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0A74B3-C70F-9027-15E2-2D5B1C1E8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45150" cy="268856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3975</xdr:colOff>
      <xdr:row>3</xdr:row>
      <xdr:rowOff>7951</xdr:rowOff>
    </xdr:from>
    <xdr:to>
      <xdr:col>2</xdr:col>
      <xdr:colOff>371475</xdr:colOff>
      <xdr:row>4</xdr:row>
      <xdr:rowOff>161925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>
          <a:off x="775500" y="617551"/>
          <a:ext cx="1948650" cy="344474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0</xdr:colOff>
      <xdr:row>16</xdr:row>
      <xdr:rowOff>184150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533E63-C99D-C487-8704-868571EF6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45150" cy="26606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800100</xdr:colOff>
      <xdr:row>27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6C120E-63B1-8989-7FF6-A3FAED31B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38800" cy="4572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822960</xdr:colOff>
      <xdr:row>3</xdr:row>
      <xdr:rowOff>1574</xdr:rowOff>
    </xdr:from>
    <xdr:to>
      <xdr:col>2</xdr:col>
      <xdr:colOff>1502796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CxnSpPr/>
      </xdr:nvCxnSpPr>
      <xdr:spPr>
        <a:xfrm>
          <a:off x="822960" y="574068"/>
          <a:ext cx="2214438" cy="380089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0</xdr:colOff>
      <xdr:row>17</xdr:row>
      <xdr:rowOff>9376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6AC8A8-10AB-12D7-504C-768227847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645150" cy="267637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19050</xdr:rowOff>
    </xdr:from>
    <xdr:to>
      <xdr:col>3</xdr:col>
      <xdr:colOff>15903</xdr:colOff>
      <xdr:row>4</xdr:row>
      <xdr:rowOff>286247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CxnSpPr/>
      </xdr:nvCxnSpPr>
      <xdr:spPr>
        <a:xfrm>
          <a:off x="836461" y="599495"/>
          <a:ext cx="1660249" cy="553444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19050</xdr:rowOff>
    </xdr:from>
    <xdr:to>
      <xdr:col>3</xdr:col>
      <xdr:colOff>15903</xdr:colOff>
      <xdr:row>4</xdr:row>
      <xdr:rowOff>286247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CxnSpPr/>
      </xdr:nvCxnSpPr>
      <xdr:spPr>
        <a:xfrm>
          <a:off x="836461" y="599495"/>
          <a:ext cx="1660249" cy="553444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19050</xdr:colOff>
      <xdr:row>5</xdr:row>
      <xdr:rowOff>19050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>
          <a:off x="762000" y="590550"/>
          <a:ext cx="1590675" cy="40005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6350</xdr:colOff>
      <xdr:row>17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BDFBDF-D495-665E-D6FE-36208966C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51500" cy="2667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2019632</xdr:colOff>
      <xdr:row>5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CxnSpPr/>
      </xdr:nvCxnSpPr>
      <xdr:spPr>
        <a:xfrm>
          <a:off x="1653871" y="572494"/>
          <a:ext cx="2019632" cy="381663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6350</xdr:colOff>
      <xdr:row>24</xdr:row>
      <xdr:rowOff>6350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61C265-88AA-F6CA-E73E-1B0C4FC50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340350" cy="3873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0</xdr:rowOff>
    </xdr:from>
    <xdr:to>
      <xdr:col>8</xdr:col>
      <xdr:colOff>6351</xdr:colOff>
      <xdr:row>24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7A858-69E0-B9D2-D70C-FB68DA95A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552450"/>
          <a:ext cx="5416550" cy="38735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0</xdr:rowOff>
    </xdr:from>
    <xdr:to>
      <xdr:col>8</xdr:col>
      <xdr:colOff>6351</xdr:colOff>
      <xdr:row>24</xdr:row>
      <xdr:rowOff>12700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C90E72-64D0-296D-BC40-0C932A1A5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552450"/>
          <a:ext cx="5340350" cy="38798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12700</xdr:colOff>
      <xdr:row>24</xdr:row>
      <xdr:rowOff>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58161D-9B4B-3DB6-EDB7-E2E12E5F4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346700" cy="3889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6332</xdr:colOff>
      <xdr:row>16</xdr:row>
      <xdr:rowOff>187683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EB65C4-21E5-48B9-1519-D8B6F2B34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51482" cy="26641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361950</xdr:colOff>
      <xdr:row>4</xdr:row>
      <xdr:rowOff>180975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>
          <a:off x="762000" y="571500"/>
          <a:ext cx="1666875" cy="37147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235</xdr:colOff>
      <xdr:row>17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37C5F7-FC72-81E0-0464-6410F23DE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645385" cy="2667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3975</xdr:colOff>
      <xdr:row>3</xdr:row>
      <xdr:rowOff>7951</xdr:rowOff>
    </xdr:from>
    <xdr:to>
      <xdr:col>2</xdr:col>
      <xdr:colOff>371475</xdr:colOff>
      <xdr:row>4</xdr:row>
      <xdr:rowOff>152400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765975" y="617551"/>
          <a:ext cx="1948650" cy="334949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235</xdr:colOff>
      <xdr:row>16</xdr:row>
      <xdr:rowOff>187683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85F867-4C57-F640-D219-996E86153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45385" cy="26641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235</xdr:colOff>
      <xdr:row>26</xdr:row>
      <xdr:rowOff>178703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201E8B-8AFE-719F-5117-1DA8363AE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45385" cy="45602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38100</xdr:colOff>
      <xdr:row>5</xdr:row>
      <xdr:rowOff>19050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>
          <a:off x="771525" y="590550"/>
          <a:ext cx="1762125" cy="40005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D41"/>
  <sheetViews>
    <sheetView tabSelected="1" zoomScaleNormal="100" workbookViewId="0"/>
  </sheetViews>
  <sheetFormatPr baseColWidth="10" defaultColWidth="11.42578125" defaultRowHeight="12.75" x14ac:dyDescent="0.25"/>
  <cols>
    <col min="1" max="1" width="3.7109375" style="68" customWidth="1"/>
    <col min="2" max="2" width="12.7109375" style="68" customWidth="1"/>
    <col min="3" max="3" width="115.7109375" style="68" customWidth="1"/>
    <col min="4" max="4" width="3.7109375" style="68" customWidth="1"/>
    <col min="5" max="16384" width="11.42578125" style="68"/>
  </cols>
  <sheetData>
    <row r="1" spans="2:4" ht="13.5" customHeight="1" x14ac:dyDescent="0.25"/>
    <row r="2" spans="2:4" ht="21.75" customHeight="1" x14ac:dyDescent="0.25">
      <c r="B2" s="69" t="s">
        <v>281</v>
      </c>
      <c r="C2" s="69"/>
    </row>
    <row r="3" spans="2:4" ht="15.75" x14ac:dyDescent="0.25">
      <c r="B3" s="70" t="s">
        <v>216</v>
      </c>
      <c r="C3" s="70"/>
    </row>
    <row r="4" spans="2:4" s="72" customFormat="1" ht="15" x14ac:dyDescent="0.25">
      <c r="B4" s="71"/>
      <c r="C4" s="71"/>
      <c r="D4" s="71"/>
    </row>
    <row r="5" spans="2:4" s="72" customFormat="1" ht="14.25" customHeight="1" x14ac:dyDescent="0.25">
      <c r="B5" s="73" t="s">
        <v>215</v>
      </c>
      <c r="C5" s="73"/>
      <c r="D5" s="73"/>
    </row>
    <row r="6" spans="2:4" s="72" customFormat="1" ht="15" x14ac:dyDescent="0.25">
      <c r="B6" s="240" t="s">
        <v>217</v>
      </c>
      <c r="C6" s="240"/>
      <c r="D6" s="74"/>
    </row>
    <row r="7" spans="2:4" ht="15" x14ac:dyDescent="0.25">
      <c r="B7" s="168" t="s">
        <v>250</v>
      </c>
      <c r="C7" s="74"/>
      <c r="D7" s="75"/>
    </row>
    <row r="8" spans="2:4" ht="15" x14ac:dyDescent="0.25">
      <c r="B8" s="74"/>
      <c r="C8" s="74"/>
      <c r="D8" s="75"/>
    </row>
    <row r="9" spans="2:4" ht="16.5" thickBot="1" x14ac:dyDescent="0.3">
      <c r="B9" s="76"/>
      <c r="C9" s="76"/>
    </row>
    <row r="10" spans="2:4" s="79" customFormat="1" ht="30.75" thickTop="1" x14ac:dyDescent="0.25">
      <c r="B10" s="77" t="str">
        <f>LEFT('T.14.1'!B$1,11)</f>
        <v>Tabla 14.1.</v>
      </c>
      <c r="C10" s="78" t="str">
        <f>CONCATENATE(MID('T.14.1'!B$1,13,200)," ",'T.14.1'!B$2)</f>
        <v>Víctimas, denunciados, infracciones penales y medidas cautelares en asuntos de violencia de género inscritos en el Registro en el año de referencia. Periodo 2011-2024.</v>
      </c>
    </row>
    <row r="11" spans="2:4" s="79" customFormat="1" ht="30" x14ac:dyDescent="0.25">
      <c r="B11" s="80" t="str">
        <f>LEFT('G.14.1'!B$1,13)</f>
        <v>Gráfico 14.1.</v>
      </c>
      <c r="C11" s="81" t="str">
        <f>CONCATENATE(MID('G.14.1'!B$1,15,200)," ",'G.14.1'!B$2)</f>
        <v>Víctimas y denunciados por violencia de género con orden de protección o medidas cautelares dictadas en el año de referencia. Periodo 2011-2024.</v>
      </c>
    </row>
    <row r="12" spans="2:4" s="79" customFormat="1" ht="30" x14ac:dyDescent="0.25">
      <c r="B12" s="80" t="str">
        <f>LEFT('T.14.2'!B$1,11)</f>
        <v>Tabla 14.2.</v>
      </c>
      <c r="C12" s="81" t="str">
        <f>CONCATENATE(MID('T.14.2'!B$1,13,200)," ",'T.14.2'!B$2)</f>
        <v>Víctimas de violencia de género con orden de protección o medidas cautelares dictadas en el año de referencia, por grupo de edad. Último quinquenio, año 2011 y periodo 2011-2024.</v>
      </c>
    </row>
    <row r="13" spans="2:4" s="79" customFormat="1" ht="30" x14ac:dyDescent="0.25">
      <c r="B13" s="80" t="str">
        <f>LEFT('G.14.2'!B$1,13)</f>
        <v>Gráfico 14.2.</v>
      </c>
      <c r="C13" s="81" t="str">
        <f>CONCATENATE(MID('G.14.2'!B$1,15,200)," ",'G.14.2'!B$2)</f>
        <v>Víctimas de violencia de género con orden de protección o medidas cautelares dictadas en el año de referencia, por grupo de edad. Tasas por mil mujeres de 14 y más años¹. Año 2024.</v>
      </c>
    </row>
    <row r="14" spans="2:4" s="79" customFormat="1" ht="30" x14ac:dyDescent="0.25">
      <c r="B14" s="80" t="str">
        <f>LEFT('T.14.3'!B$1,11)</f>
        <v>Tabla 14.3.</v>
      </c>
      <c r="C14" s="81" t="str">
        <f>CONCATENATE(MID('T.14.3'!B$1,13,200)," ",'T.14.3'!B$2)</f>
        <v>Víctimas de violencia de género con orden de protección o medidas cautelares dictadas en el año de referencia, por lugar de nacimiento. Último quinquenio, año 2011 y periodo 2011-2024.</v>
      </c>
    </row>
    <row r="15" spans="2:4" s="79" customFormat="1" ht="30" x14ac:dyDescent="0.25">
      <c r="B15" s="80" t="str">
        <f>LEFT('G.14.3'!B$1,13)</f>
        <v>Gráfico 14.3.</v>
      </c>
      <c r="C15" s="81" t="str">
        <f>CONCATENATE(MID('G.14.3'!B$1,15,200)," ",'G.14.3'!B$2)</f>
        <v>Víctimas de violencia de género con orden de protección o medidas cautelares dictadas en el año de referencia, por lugar de nacimiento. Tasas por mil mujeres de 14 y más años¹. Último quinquenio.</v>
      </c>
    </row>
    <row r="16" spans="2:4" s="79" customFormat="1" ht="30" x14ac:dyDescent="0.25">
      <c r="B16" s="80" t="str">
        <f>LEFT('T.14.4'!B$1,11)</f>
        <v>Tabla 14.4.</v>
      </c>
      <c r="C16" s="81" t="str">
        <f>CONCATENATE(MID('T.14.4'!B$1,13,200)," ",'T.14.4'!B$2)</f>
        <v>Víctimas de violencia de género con orden de protección o medidas cautelares dictadas en el año de referencia, por comunidad autónoma¹. Último quinquenio, año 2011 y periodo 2011-2024.</v>
      </c>
    </row>
    <row r="17" spans="2:3" s="79" customFormat="1" ht="30" x14ac:dyDescent="0.25">
      <c r="B17" s="80" t="str">
        <f>LEFT('G.14.4'!B$1,13)</f>
        <v>Gráfico 14.4.</v>
      </c>
      <c r="C17" s="81" t="str">
        <f>CONCATENATE(MID('G.14.4'!B$1,15,200)," ",'G.14.4'!B$2)</f>
        <v>Variación interanual del número de víctimas de violencia de género con orden de protección o medidas cautelares dictadas en el año de referencia, por comunidad autónoma¹. Porcentaje sobre el año anter Año 2024.</v>
      </c>
    </row>
    <row r="18" spans="2:3" s="79" customFormat="1" ht="30" x14ac:dyDescent="0.25">
      <c r="B18" s="80" t="str">
        <f>LEFT('G.14.5'!B1,13)</f>
        <v>Gráfico 14.5.</v>
      </c>
      <c r="C18" s="81" t="str">
        <f>CONCATENATE(MID('G.14.5'!B$1,15,200)," ",'G.14.5'!B$2)</f>
        <v>Víctimas de violencia de género con orden de protección o medidas cautelares dictadas en el año de referencia, por comunidad autónoma¹. Tasas por mil mujeres de 14 y más años². Año 2024.</v>
      </c>
    </row>
    <row r="19" spans="2:3" s="79" customFormat="1" ht="30" x14ac:dyDescent="0.25">
      <c r="B19" s="80" t="str">
        <f>LEFT('T.14.5'!B$1,11)</f>
        <v>Tabla 14.5.</v>
      </c>
      <c r="C19" s="81" t="str">
        <f>CONCATENATE(MID('T.14.5'!B$1,13,200)," ",'T.14.5'!B$2)</f>
        <v>Denunciados por violencia de género con adopción de orden de protección o medidas cautelares dictadas en el año de referencia, por grupo de edad. Último quinquenio, año 2011 y periodo 2011-2024.</v>
      </c>
    </row>
    <row r="20" spans="2:3" s="79" customFormat="1" ht="30" x14ac:dyDescent="0.25">
      <c r="B20" s="80" t="str">
        <f>LEFT('G.14.6'!B$1,13)</f>
        <v>Gráfico 14.6.</v>
      </c>
      <c r="C20" s="81" t="str">
        <f>CONCATENATE(MID('G.14.6'!B$1,15,200)," ",'G.14.6'!B$2)</f>
        <v>Denunciados por violencia de género con adopción de orden de protección o medidas cautelares dictadas en el año de referencia, por grupo de edad. Tasas por mil hombres de 14 y más años. Año 2024.</v>
      </c>
    </row>
    <row r="21" spans="2:3" s="79" customFormat="1" ht="30" x14ac:dyDescent="0.25">
      <c r="B21" s="80" t="str">
        <f>LEFT('T.14.6'!B$1,11)</f>
        <v>Tabla 14.6.</v>
      </c>
      <c r="C21" s="81" t="str">
        <f>CONCATENATE(MID('T.14.6'!B$1,13,200)," ",'T.14.6'!B$2)</f>
        <v>Denunciados por violencia de género con adopción de orden de protección o medidas cautelares dictadas en el año de referencia, por lugar de nacimiento. Último quinquenio, año 2011 y periodo 2011-2024.</v>
      </c>
    </row>
    <row r="22" spans="2:3" s="79" customFormat="1" ht="30" x14ac:dyDescent="0.25">
      <c r="B22" s="80" t="str">
        <f>LEFT('G.14.7'!B$1,13)</f>
        <v>Gráfico 14.7.</v>
      </c>
      <c r="C22" s="81" t="str">
        <f>CONCATENATE(MID('G.14.7'!B$1,15,200)," ",'G.14.7'!B$2)</f>
        <v>Denunciados por violencia de género con adopción de orden de protección o medidas cautelares dictadas en el año de referencia, por lugar de nacimiento. Tasas por mil hombres de 14 y más años¹. Último quinquenio.</v>
      </c>
    </row>
    <row r="23" spans="2:3" s="79" customFormat="1" ht="30" x14ac:dyDescent="0.25">
      <c r="B23" s="80" t="str">
        <f>LEFT('T.14.7'!B$1,11)</f>
        <v>Tabla 14.7.</v>
      </c>
      <c r="C23" s="81" t="str">
        <f>CONCATENATE(MID('T.14.7'!B$1,13,200)," ",'T.14.7'!B$2)</f>
        <v>Denunciados por violencia de género con adopción de orden de protección o medidas cautelares dictadas en el año de referencia, por comunidad autónoma¹. Último quinquenio, año 2011 y periodo 2011-2024.</v>
      </c>
    </row>
    <row r="24" spans="2:3" s="79" customFormat="1" ht="30" x14ac:dyDescent="0.25">
      <c r="B24" s="80" t="str">
        <f>LEFT('G.14.8'!B$1,13)</f>
        <v>Gráfico 14.8.</v>
      </c>
      <c r="C24" s="81" t="str">
        <f>CONCATENATE(MID('G.14.8'!B$1,15,200)," ",'G.14.8'!B$2)</f>
        <v>Variación interanual del número de denunciados por violencia de género con adopción de orden de protección o medidas cautelares dictadas en el año de referencia, por comunidad autónoma¹. Año 2024.</v>
      </c>
    </row>
    <row r="25" spans="2:3" s="79" customFormat="1" ht="30" x14ac:dyDescent="0.25">
      <c r="B25" s="80" t="str">
        <f>LEFT('G.14.9'!B$1,14)</f>
        <v xml:space="preserve">Gráfico 14.9. </v>
      </c>
      <c r="C25" s="81" t="str">
        <f>CONCATENATE(MID('G.14.9'!B$1,15,200)," ",'G.14.9'!B$2)</f>
        <v>Denunciados por violencia de género con adopción de orden de protección o medidas cautelares dictadas en el año de referencia, por comunidad autónoma¹. Tasas por mil hombres de 14 y más años. Año 2024.</v>
      </c>
    </row>
    <row r="26" spans="2:3" s="79" customFormat="1" ht="30" x14ac:dyDescent="0.25">
      <c r="B26" s="80" t="str">
        <f>LEFT('T.14.8'!B$1,11)</f>
        <v>Tabla 14.8.</v>
      </c>
      <c r="C26" s="81" t="str">
        <f>CONCATENATE(MID('T.14.8'!B$1,13,200)," ",'T.14.8'!B$2)</f>
        <v>Víctimas de violencia de género con orden de protección o medidas cautelares dictadas en el año de referencia, por tipo de relación con el denunciado. Último quinquenio, año 2011 y periodo 2011-2024.</v>
      </c>
    </row>
    <row r="27" spans="2:3" s="79" customFormat="1" ht="30" x14ac:dyDescent="0.25">
      <c r="B27" s="80" t="str">
        <f>LEFT('G.14.10'!B$1,14)</f>
        <v>Gráfico 14.10.</v>
      </c>
      <c r="C27" s="81" t="str">
        <f>CONCATENATE(MID('G.14.10'!B$1,16,200)," ",'G.14.10'!B$2)</f>
        <v>Distribución porcentual de las víctimas de violencia de género con orden de protección o medidas cautelares dictadas en el año de referencia según el tipo de relación con el denunciado. Último quinquenio.</v>
      </c>
    </row>
    <row r="28" spans="2:3" s="79" customFormat="1" ht="30" x14ac:dyDescent="0.25">
      <c r="B28" s="80" t="str">
        <f>LEFT('T.14.9'!B$1,11)</f>
        <v>Tabla 14.9.</v>
      </c>
      <c r="C28" s="81" t="str">
        <f>CONCATENATE(MID('T.14.9'!B$1,13,200)," ",'T.14.9'!B$2)</f>
        <v>Distribución porcentual del par víctima/denunciado por violencia de género con orden de protección o medidas cautelares dictadas en el año de referencia según el grupo de edad de ambos. Año 2024.</v>
      </c>
    </row>
    <row r="29" spans="2:3" s="79" customFormat="1" ht="30" x14ac:dyDescent="0.25">
      <c r="B29" s="80" t="str">
        <f>LEFT('T.14.10'!B$1,12)</f>
        <v>Tabla 14.10.</v>
      </c>
      <c r="C29" s="81" t="str">
        <f>CONCATENATE(MID('T.14.10'!B$1,14,200)," ",'T.14.10'!B$2)</f>
        <v>Distribución porcentual del par víctima/denunciado por violencia de género con orden de protección o medidas cautelares dictadas en el año de referencia según el lugar de nacimiento de ambos. Año 2024.</v>
      </c>
    </row>
    <row r="30" spans="2:3" s="79" customFormat="1" ht="30" x14ac:dyDescent="0.25">
      <c r="B30" s="80" t="str">
        <f>LEFT('G.14.11'!B$1,14)</f>
        <v>Gráfico 14.11.</v>
      </c>
      <c r="C30" s="81" t="str">
        <f>CONCATENATE(MID('G.14.11'!B$1,16,200)," ",'G.14.11'!B$2)</f>
        <v>Infracciones penales imputadas a denunciados por violencia de género en asuntos con orden de protección o medidas cautelares dictadas en el año de referencia. Periodo 2011-2024.</v>
      </c>
    </row>
    <row r="31" spans="2:3" s="79" customFormat="1" ht="30" x14ac:dyDescent="0.25">
      <c r="B31" s="80" t="str">
        <f>LEFT('T.14.11'!B$1,12)</f>
        <v>Tabla 14.11.</v>
      </c>
      <c r="C31" s="81" t="str">
        <f>CONCATENATE(MID('T.14.11'!B$1,14,200)," ",'T.14.11'!B$2)</f>
        <v>Delitos imputados a los denunciados por violencia de género en asuntos con orden de protección o medidas cautelares dictadas en el año de referencia, por tipo de delito. Año 2024.</v>
      </c>
    </row>
    <row r="32" spans="2:3" s="79" customFormat="1" ht="30" x14ac:dyDescent="0.25">
      <c r="B32" s="80" t="str">
        <f>LEFT('T.14.12'!B$1,12)</f>
        <v>Tabla 14.12.</v>
      </c>
      <c r="C32" s="81" t="str">
        <f>CONCATENATE(MID('T.14.12'!B$1,14,200)," ",'T.14.12'!B$2)</f>
        <v>Medidas cautelares dictadas sobre el denunciado por violencia de género en asuntos inscritos en el registro en el año de referencia, por tipo de medida. Año 2024.</v>
      </c>
    </row>
    <row r="33" spans="2:3" s="79" customFormat="1" ht="15" x14ac:dyDescent="0.25">
      <c r="B33" s="80" t="str">
        <f>LEFT('T.14.13'!B$1,12)</f>
        <v>Tabla 14.13.</v>
      </c>
      <c r="C33" s="81" t="str">
        <f>CONCATENATE(MID('T.14.13'!B$1,14,200)," ",'T.14.13'!B$2)</f>
        <v>Condenados en sentencia firme inscrita en el Registro en el año de referencia¹. Periodo 2015-2024.</v>
      </c>
    </row>
    <row r="34" spans="2:3" s="79" customFormat="1" ht="30" x14ac:dyDescent="0.25">
      <c r="B34" s="80" t="str">
        <f>LEFT('T.14.14'!B$1,12)</f>
        <v>Tabla 14.14.</v>
      </c>
      <c r="C34" s="81" t="str">
        <f>CONCATENATE(MID('T.14.14'!B$1,14,200)," ",'T.14.14'!B$2)</f>
        <v>Sentencias firmes condenatorias inscritas en el Registro en el año de referencia¹, por duración del asunto. Último quinquenio, año 2015 y total del periodo 2015-2024.</v>
      </c>
    </row>
    <row r="35" spans="2:3" s="79" customFormat="1" ht="15" x14ac:dyDescent="0.25">
      <c r="B35" s="80" t="str">
        <f>LEFT('T.14.15'!B$1,12)</f>
        <v>Tabla 14.15.</v>
      </c>
      <c r="C35" s="81" t="str">
        <f>CONCATENATE(MID('T.14.15'!B$1,14,200)," ",'T.14.15'!B$2)</f>
        <v>Infracciones penales (delitos) imputadas a los condenados en sentencia firme en el año de referencia¹. Año 2024.</v>
      </c>
    </row>
    <row r="36" spans="2:3" s="79" customFormat="1" ht="15" x14ac:dyDescent="0.25">
      <c r="B36" s="80" t="str">
        <f>LEFT('T.14.16'!B$1,12)</f>
        <v>Tabla 14.16.</v>
      </c>
      <c r="C36" s="81" t="str">
        <f>CONCATENATE(MID('T.14.16'!B$1,14,200)," ",'T.14.16'!B$2)</f>
        <v>Penas y medidas dictadas sobre los condenados en sentencia firme en el año de referencia¹, por tipo de medida. Año 2024.</v>
      </c>
    </row>
    <row r="37" spans="2:3" s="79" customFormat="1" ht="30" x14ac:dyDescent="0.25">
      <c r="B37" s="80" t="str">
        <f>LEFT('G.14.12'!B$1,14)</f>
        <v>Gráfico 14.12.</v>
      </c>
      <c r="C37" s="81" t="str">
        <f>CONCATENATE(MID('G.14.12'!B1,16,200)," ",'G.14.12'!B2)</f>
        <v>Víctimas de violencia de género con orden de protección o medidas cautelares dictadas en el año de referencia, por comunidad autónoma. Año 2024.</v>
      </c>
    </row>
    <row r="38" spans="2:3" s="79" customFormat="1" ht="30" x14ac:dyDescent="0.25">
      <c r="B38" s="80" t="str">
        <f>LEFT('G.14.13'!B$1,14)</f>
        <v>Gráfico 14.13.</v>
      </c>
      <c r="C38" s="81" t="str">
        <f>CONCATENATE(MID('G.14.13'!B$1,16,200)," ",'G.14.13'!B$2)</f>
        <v>Víctimas de violencia de género con orden de protección o medidas cautelares dictadas en el año de referencia, por comunidad autónoma. Tasas por mil mujeres de 14 y más años. Año 2024.</v>
      </c>
    </row>
    <row r="39" spans="2:3" s="79" customFormat="1" ht="30" x14ac:dyDescent="0.25">
      <c r="B39" s="80" t="str">
        <f>LEFT('G.14.14'!B$1,14)</f>
        <v>Gráfico 14.14.</v>
      </c>
      <c r="C39" s="81" t="str">
        <f>CONCATENATE(MID('G.14.14'!B$1,16,200)," ",'G.14.14'!B$2)</f>
        <v>Denunciados por violencia de género con adopción de orden de protección o medidas cautelares dictadas en el año de referencia, por comunidad autónoma. Año 2024.</v>
      </c>
    </row>
    <row r="40" spans="2:3" ht="30.75" thickBot="1" x14ac:dyDescent="0.3">
      <c r="B40" s="82" t="str">
        <f>LEFT('G.14.15'!B$1,14)</f>
        <v>Gráfico 14.15.</v>
      </c>
      <c r="C40" s="83" t="str">
        <f>CONCATENATE(MID('G.14.15'!B$1,16,200)," ",'G.14.15'!B$2)</f>
        <v>Denunciados por violencia de género con adopción de orden de protección o medidas cautelares dictadas en el año de referencia, por comunidad autónoma. Tasas por mil hombres de 14 y más años. Año 2024.</v>
      </c>
    </row>
    <row r="41" spans="2:3" ht="13.5" thickTop="1" x14ac:dyDescent="0.25"/>
  </sheetData>
  <mergeCells count="1">
    <mergeCell ref="B6:C6"/>
  </mergeCells>
  <hyperlinks>
    <hyperlink ref="B10" location="T.14.1!B1" display="T.14.1!B1" xr:uid="{00000000-0004-0000-0200-000000000000}"/>
    <hyperlink ref="B11" location="G.14.1!B1" display="G.14.1!B1" xr:uid="{00000000-0004-0000-0200-000001000000}"/>
    <hyperlink ref="B13" location="G.14.2!B1" display="G.14.2!B1" xr:uid="{00000000-0004-0000-0200-000002000000}"/>
    <hyperlink ref="B15" location="G.14.3!B1" display="G.14.3!B1" xr:uid="{00000000-0004-0000-0200-000003000000}"/>
    <hyperlink ref="B12" location="T.14.2!B1" display="T.14.2!B1" xr:uid="{00000000-0004-0000-0200-000004000000}"/>
    <hyperlink ref="B18" location="G.14.5!B1" display="G.14.5!B1" xr:uid="{00000000-0004-0000-0200-000005000000}"/>
    <hyperlink ref="B14" location="T.14.3!B1" display="T.14.3!B1" xr:uid="{00000000-0004-0000-0200-000006000000}"/>
    <hyperlink ref="B16" location="T.14.4!B1" display="T.14.4!B1" xr:uid="{00000000-0004-0000-0200-000007000000}"/>
    <hyperlink ref="B20" location="G.14.6!B1" display="G.14.6!B1" xr:uid="{00000000-0004-0000-0200-000008000000}"/>
    <hyperlink ref="B19" location="T.14.5!B1" display="T.14.5!B1" xr:uid="{00000000-0004-0000-0200-000009000000}"/>
    <hyperlink ref="B22" location="G.14.7!B1" display="G.14.7!B1" xr:uid="{00000000-0004-0000-0200-00000A000000}"/>
    <hyperlink ref="B21" location="T.14.6!B1" display="T.14.6!B1" xr:uid="{00000000-0004-0000-0200-00000B000000}"/>
    <hyperlink ref="B23" location="T.14.7!B1" display="T.14.7!B1" xr:uid="{00000000-0004-0000-0200-00000C000000}"/>
    <hyperlink ref="B26" location="T.14.8!B1" display="T.14.8!B1" xr:uid="{00000000-0004-0000-0200-00000D000000}"/>
    <hyperlink ref="B24" location="G.14.8!B1" display="G.14.8!B1" xr:uid="{00000000-0004-0000-0200-00000E000000}"/>
    <hyperlink ref="B25" location="G.14.9!B1" display="G.14.9!B1" xr:uid="{00000000-0004-0000-0200-00000F000000}"/>
    <hyperlink ref="B30" location="G.14.11!B1" display="G.14.11!B1" xr:uid="{00000000-0004-0000-0200-000010000000}"/>
    <hyperlink ref="B28" location="T.14.9!B1" display="T.14.9!B1" xr:uid="{00000000-0004-0000-0200-000011000000}"/>
    <hyperlink ref="B29" location="T.14.10!B1" display="T.14.10!B1" xr:uid="{00000000-0004-0000-0200-000012000000}"/>
    <hyperlink ref="B31" location="T.14.11!B1" display="T.14.11!B1" xr:uid="{00000000-0004-0000-0200-000013000000}"/>
    <hyperlink ref="B32" location="T.14.12!B1" display="T.14.12!B1" xr:uid="{00000000-0004-0000-0200-000014000000}"/>
    <hyperlink ref="B33" location="T.14.13!B1" display="T.14.13!B1" xr:uid="{00000000-0004-0000-0200-000015000000}"/>
    <hyperlink ref="B34" location="T.14.14!B1" display="T.14.14!B1" xr:uid="{00000000-0004-0000-0200-000016000000}"/>
    <hyperlink ref="B35" location="T.14.15!B1" display="T.14.15!B1" xr:uid="{00000000-0004-0000-0200-000017000000}"/>
    <hyperlink ref="B36" location="T.14.16!B1" display="T.14.16!B1" xr:uid="{00000000-0004-0000-0200-000018000000}"/>
    <hyperlink ref="B17" location="G.14.4!B1" display="G.14.4!B1" xr:uid="{00000000-0004-0000-0200-000019000000}"/>
    <hyperlink ref="B37" location="G.14.12!B1" display="Gráfico G.14.12" xr:uid="{00000000-0004-0000-0200-00001A000000}"/>
    <hyperlink ref="B27" location="G.14.10!B1" display="G.14.10!B1" xr:uid="{00000000-0004-0000-0200-00001C000000}"/>
    <hyperlink ref="B38" location="G.14.13!B1" display="G.14.13!B1" xr:uid="{00000000-0004-0000-0200-00001B000000}"/>
    <hyperlink ref="B39:B40" location="G.14.13!B1" display="G.14.13!B1" xr:uid="{F7553D54-4255-463D-AE5B-375A39CD7C46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1" min="1" max="3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B1:H20"/>
  <sheetViews>
    <sheetView zoomScaleNormal="100" workbookViewId="0"/>
  </sheetViews>
  <sheetFormatPr baseColWidth="10" defaultRowHeight="15" customHeight="1" x14ac:dyDescent="0.25"/>
  <cols>
    <col min="1" max="1" width="11.5703125"/>
    <col min="2" max="8" width="11.5703125" customWidth="1"/>
  </cols>
  <sheetData>
    <row r="1" spans="2:8" ht="15" customHeight="1" x14ac:dyDescent="0.25">
      <c r="B1" s="9" t="s">
        <v>255</v>
      </c>
    </row>
    <row r="2" spans="2:8" ht="15" customHeight="1" x14ac:dyDescent="0.25">
      <c r="B2" s="10" t="s">
        <v>264</v>
      </c>
    </row>
    <row r="4" spans="2:8" ht="15" customHeight="1" x14ac:dyDescent="0.25">
      <c r="B4" s="32"/>
      <c r="C4" s="32"/>
      <c r="D4" s="32"/>
      <c r="E4" s="32"/>
      <c r="F4" s="32"/>
      <c r="G4" s="32"/>
      <c r="H4" s="32"/>
    </row>
    <row r="5" spans="2:8" ht="15" customHeight="1" x14ac:dyDescent="0.25">
      <c r="B5" s="32"/>
      <c r="C5" s="32"/>
      <c r="D5" s="32"/>
      <c r="E5" s="32"/>
      <c r="F5" s="32"/>
      <c r="G5" s="32"/>
      <c r="H5" s="32"/>
    </row>
    <row r="6" spans="2:8" ht="15" customHeight="1" x14ac:dyDescent="0.25">
      <c r="B6" s="32"/>
      <c r="C6" s="32"/>
      <c r="D6" s="32"/>
      <c r="E6" s="32"/>
      <c r="F6" s="32"/>
      <c r="G6" s="32"/>
      <c r="H6" s="32"/>
    </row>
    <row r="7" spans="2:8" ht="15" customHeight="1" x14ac:dyDescent="0.25">
      <c r="B7" s="32"/>
      <c r="C7" s="32"/>
      <c r="D7" s="32"/>
      <c r="E7" s="32"/>
      <c r="F7" s="32"/>
      <c r="G7" s="32"/>
      <c r="H7" s="32"/>
    </row>
    <row r="8" spans="2:8" ht="15" customHeight="1" x14ac:dyDescent="0.25">
      <c r="B8" s="32"/>
      <c r="C8" s="32"/>
      <c r="D8" s="32"/>
      <c r="E8" s="32"/>
      <c r="F8" s="32"/>
      <c r="G8" s="32"/>
      <c r="H8" s="32"/>
    </row>
    <row r="9" spans="2:8" ht="15" customHeight="1" x14ac:dyDescent="0.25">
      <c r="B9" s="32"/>
      <c r="C9" s="32"/>
      <c r="D9" s="32"/>
      <c r="E9" s="32"/>
      <c r="F9" s="32"/>
      <c r="G9" s="32"/>
      <c r="H9" s="32"/>
    </row>
    <row r="10" spans="2:8" ht="15" customHeight="1" x14ac:dyDescent="0.25">
      <c r="B10" s="32"/>
      <c r="C10" s="32"/>
      <c r="D10" s="32"/>
      <c r="E10" s="32"/>
      <c r="F10" s="32"/>
      <c r="G10" s="32"/>
      <c r="H10" s="32"/>
    </row>
    <row r="11" spans="2:8" ht="15" customHeight="1" x14ac:dyDescent="0.25">
      <c r="B11" s="32"/>
      <c r="C11" s="32"/>
      <c r="D11" s="32"/>
      <c r="E11" s="32"/>
      <c r="F11" s="32"/>
      <c r="G11" s="32"/>
      <c r="H11" s="32"/>
    </row>
    <row r="12" spans="2:8" ht="15" customHeight="1" x14ac:dyDescent="0.25">
      <c r="B12" s="32"/>
      <c r="C12" s="32"/>
      <c r="D12" s="32"/>
      <c r="E12" s="32"/>
      <c r="F12" s="32"/>
      <c r="G12" s="32"/>
      <c r="H12" s="32"/>
    </row>
    <row r="13" spans="2:8" ht="15" customHeight="1" x14ac:dyDescent="0.25">
      <c r="B13" s="32"/>
      <c r="C13" s="32"/>
      <c r="D13" s="32"/>
      <c r="E13" s="32"/>
      <c r="F13" s="32"/>
      <c r="G13" s="32"/>
      <c r="H13" s="32"/>
    </row>
    <row r="14" spans="2:8" ht="15" customHeight="1" x14ac:dyDescent="0.25">
      <c r="B14" s="32"/>
      <c r="C14" s="32"/>
      <c r="D14" s="32"/>
      <c r="E14" s="32"/>
      <c r="F14" s="32"/>
      <c r="G14" s="32"/>
      <c r="H14" s="32"/>
    </row>
    <row r="15" spans="2:8" ht="15" customHeight="1" x14ac:dyDescent="0.25">
      <c r="B15" s="32"/>
      <c r="C15" s="32"/>
      <c r="D15" s="32"/>
      <c r="E15" s="32"/>
      <c r="F15" s="32"/>
      <c r="G15" s="32"/>
      <c r="H15" s="32"/>
    </row>
    <row r="16" spans="2:8" ht="15" customHeight="1" x14ac:dyDescent="0.25">
      <c r="B16" s="32"/>
      <c r="C16" s="32"/>
      <c r="D16" s="32"/>
      <c r="E16" s="32"/>
      <c r="F16" s="32"/>
      <c r="G16" s="32"/>
      <c r="H16" s="32"/>
    </row>
    <row r="17" spans="2:8" ht="15" customHeight="1" x14ac:dyDescent="0.25">
      <c r="B17" s="32"/>
      <c r="C17" s="32"/>
      <c r="D17" s="32"/>
      <c r="E17" s="32"/>
      <c r="F17" s="32"/>
      <c r="G17" s="32"/>
      <c r="H17" s="32"/>
    </row>
    <row r="18" spans="2:8" x14ac:dyDescent="0.25">
      <c r="B18" s="238" t="s">
        <v>148</v>
      </c>
      <c r="C18" s="238"/>
      <c r="D18" s="238"/>
      <c r="E18" s="238"/>
      <c r="F18" s="238"/>
      <c r="G18" s="238"/>
      <c r="H18" s="238"/>
    </row>
    <row r="20" spans="2:8" ht="15" customHeight="1" x14ac:dyDescent="0.3">
      <c r="B20" s="12" t="s">
        <v>213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B1:J31"/>
  <sheetViews>
    <sheetView zoomScaleNormal="100" workbookViewId="0"/>
  </sheetViews>
  <sheetFormatPr baseColWidth="10" defaultColWidth="11.5703125" defaultRowHeight="15" customHeight="1" x14ac:dyDescent="0.25"/>
  <sheetData>
    <row r="1" spans="2:10" ht="15" customHeight="1" x14ac:dyDescent="0.25">
      <c r="B1" s="9" t="s">
        <v>229</v>
      </c>
    </row>
    <row r="2" spans="2:10" ht="15" customHeight="1" x14ac:dyDescent="0.25">
      <c r="B2" s="10" t="s">
        <v>264</v>
      </c>
    </row>
    <row r="3" spans="2:10" ht="15" customHeight="1" x14ac:dyDescent="0.25">
      <c r="B3" s="7"/>
    </row>
    <row r="4" spans="2:10" ht="15" customHeight="1" x14ac:dyDescent="0.25">
      <c r="B4" s="32"/>
      <c r="C4" s="32"/>
      <c r="D4" s="32"/>
      <c r="E4" s="32"/>
      <c r="F4" s="32"/>
      <c r="G4" s="32"/>
      <c r="H4" s="32"/>
      <c r="J4" s="7"/>
    </row>
    <row r="5" spans="2:10" ht="15" customHeight="1" x14ac:dyDescent="0.25">
      <c r="B5" s="32"/>
      <c r="C5" s="32"/>
      <c r="D5" s="32"/>
      <c r="E5" s="32"/>
      <c r="F5" s="32"/>
      <c r="G5" s="32"/>
      <c r="H5" s="32"/>
    </row>
    <row r="6" spans="2:10" ht="15" customHeight="1" x14ac:dyDescent="0.25">
      <c r="B6" s="32"/>
      <c r="C6" s="32"/>
      <c r="D6" s="32"/>
      <c r="E6" s="32"/>
      <c r="F6" s="32"/>
      <c r="G6" s="32"/>
      <c r="H6" s="32"/>
    </row>
    <row r="7" spans="2:10" ht="15" customHeight="1" x14ac:dyDescent="0.25">
      <c r="B7" s="32"/>
      <c r="C7" s="32"/>
      <c r="D7" s="32"/>
      <c r="E7" s="32"/>
      <c r="F7" s="32"/>
      <c r="G7" s="32"/>
      <c r="H7" s="32"/>
    </row>
    <row r="8" spans="2:10" ht="15" customHeight="1" x14ac:dyDescent="0.25">
      <c r="B8" s="32"/>
      <c r="C8" s="32"/>
      <c r="D8" s="32"/>
      <c r="E8" s="32"/>
      <c r="F8" s="32"/>
      <c r="G8" s="32"/>
      <c r="H8" s="32"/>
    </row>
    <row r="9" spans="2:10" ht="15" customHeight="1" x14ac:dyDescent="0.25">
      <c r="B9" s="32"/>
      <c r="C9" s="32"/>
      <c r="D9" s="32"/>
      <c r="E9" s="32"/>
      <c r="F9" s="32"/>
      <c r="G9" s="32"/>
      <c r="H9" s="32"/>
    </row>
    <row r="10" spans="2:10" ht="15" customHeight="1" x14ac:dyDescent="0.25">
      <c r="B10" s="32"/>
      <c r="C10" s="32"/>
      <c r="D10" s="32"/>
      <c r="E10" s="32"/>
      <c r="F10" s="32"/>
      <c r="G10" s="32"/>
      <c r="H10" s="32"/>
    </row>
    <row r="11" spans="2:10" ht="15" customHeight="1" x14ac:dyDescent="0.25">
      <c r="B11" s="32"/>
      <c r="C11" s="32"/>
      <c r="D11" s="32"/>
      <c r="E11" s="32"/>
      <c r="F11" s="32"/>
      <c r="G11" s="32"/>
      <c r="H11" s="32"/>
    </row>
    <row r="12" spans="2:10" ht="15" customHeight="1" x14ac:dyDescent="0.25">
      <c r="B12" s="32"/>
      <c r="C12" s="32"/>
      <c r="D12" s="32"/>
      <c r="E12" s="32"/>
      <c r="F12" s="32"/>
      <c r="G12" s="32"/>
      <c r="H12" s="32"/>
    </row>
    <row r="13" spans="2:10" ht="15" customHeight="1" x14ac:dyDescent="0.25">
      <c r="B13" s="32"/>
      <c r="C13" s="32"/>
      <c r="D13" s="32"/>
      <c r="E13" s="32"/>
      <c r="F13" s="32"/>
      <c r="G13" s="32"/>
      <c r="H13" s="32"/>
    </row>
    <row r="14" spans="2:10" ht="15" customHeight="1" x14ac:dyDescent="0.25">
      <c r="B14" s="32"/>
      <c r="C14" s="32"/>
      <c r="D14" s="32"/>
      <c r="E14" s="32"/>
      <c r="F14" s="32"/>
      <c r="G14" s="32"/>
      <c r="H14" s="32"/>
    </row>
    <row r="15" spans="2:10" ht="15" customHeight="1" x14ac:dyDescent="0.25">
      <c r="B15" s="32"/>
      <c r="C15" s="32"/>
      <c r="D15" s="32"/>
      <c r="E15" s="32"/>
      <c r="F15" s="32"/>
      <c r="G15" s="32"/>
      <c r="H15" s="32"/>
    </row>
    <row r="16" spans="2:10" ht="15" customHeight="1" x14ac:dyDescent="0.25">
      <c r="B16" s="32"/>
      <c r="C16" s="32"/>
      <c r="D16" s="32"/>
      <c r="E16" s="32"/>
      <c r="F16" s="32"/>
      <c r="G16" s="32"/>
      <c r="H16" s="32"/>
    </row>
    <row r="17" spans="2:9" ht="15" customHeight="1" x14ac:dyDescent="0.25">
      <c r="B17" s="32"/>
      <c r="C17" s="32"/>
      <c r="D17" s="32"/>
      <c r="E17" s="32"/>
      <c r="F17" s="32"/>
      <c r="G17" s="32"/>
      <c r="H17" s="32"/>
    </row>
    <row r="18" spans="2:9" ht="15" customHeight="1" x14ac:dyDescent="0.25">
      <c r="B18" s="32"/>
      <c r="C18" s="32"/>
      <c r="D18" s="32"/>
      <c r="E18" s="32"/>
      <c r="F18" s="32"/>
      <c r="G18" s="32"/>
      <c r="H18" s="32"/>
    </row>
    <row r="19" spans="2:9" ht="15" customHeight="1" x14ac:dyDescent="0.25">
      <c r="B19" s="32"/>
      <c r="C19" s="32"/>
      <c r="D19" s="32"/>
      <c r="E19" s="32"/>
      <c r="F19" s="32"/>
      <c r="G19" s="32"/>
      <c r="H19" s="32"/>
    </row>
    <row r="20" spans="2:9" ht="15" customHeight="1" x14ac:dyDescent="0.25">
      <c r="B20" s="32"/>
      <c r="C20" s="32"/>
      <c r="D20" s="32"/>
      <c r="E20" s="32"/>
      <c r="F20" s="32"/>
      <c r="G20" s="32"/>
      <c r="H20" s="32"/>
    </row>
    <row r="21" spans="2:9" ht="15" customHeight="1" x14ac:dyDescent="0.25">
      <c r="B21" s="32"/>
      <c r="C21" s="32"/>
      <c r="D21" s="32"/>
      <c r="E21" s="32"/>
      <c r="F21" s="32"/>
      <c r="G21" s="32"/>
      <c r="H21" s="32"/>
    </row>
    <row r="22" spans="2:9" ht="15" customHeight="1" x14ac:dyDescent="0.25">
      <c r="B22" s="32"/>
      <c r="C22" s="32"/>
      <c r="D22" s="32"/>
      <c r="E22" s="32"/>
      <c r="F22" s="32"/>
      <c r="G22" s="32"/>
      <c r="H22" s="32"/>
    </row>
    <row r="23" spans="2:9" ht="15" customHeight="1" x14ac:dyDescent="0.25">
      <c r="B23" s="32"/>
      <c r="C23" s="32"/>
      <c r="D23" s="32"/>
      <c r="E23" s="32"/>
      <c r="F23" s="32"/>
      <c r="G23" s="32"/>
      <c r="H23" s="32"/>
    </row>
    <row r="24" spans="2:9" ht="15" customHeight="1" x14ac:dyDescent="0.25">
      <c r="B24" s="32"/>
      <c r="C24" s="32"/>
      <c r="D24" s="32"/>
      <c r="E24" s="32"/>
      <c r="F24" s="32"/>
      <c r="G24" s="32"/>
      <c r="H24" s="32"/>
    </row>
    <row r="25" spans="2:9" ht="15" customHeight="1" x14ac:dyDescent="0.25">
      <c r="B25" s="32"/>
      <c r="C25" s="32"/>
      <c r="D25" s="32"/>
      <c r="E25" s="32"/>
      <c r="F25" s="32"/>
      <c r="G25" s="32"/>
      <c r="H25" s="32"/>
    </row>
    <row r="26" spans="2:9" ht="15" customHeight="1" x14ac:dyDescent="0.25">
      <c r="B26" s="32"/>
      <c r="C26" s="32"/>
      <c r="D26" s="32"/>
      <c r="E26" s="32"/>
      <c r="F26" s="32"/>
      <c r="G26" s="32"/>
      <c r="H26" s="32"/>
    </row>
    <row r="27" spans="2:9" ht="15" customHeight="1" x14ac:dyDescent="0.25">
      <c r="B27" s="32"/>
      <c r="C27" s="32"/>
      <c r="D27" s="32"/>
      <c r="E27" s="32"/>
      <c r="F27" s="32"/>
      <c r="G27" s="32"/>
      <c r="H27" s="32"/>
    </row>
    <row r="28" spans="2:9" x14ac:dyDescent="0.25">
      <c r="B28" s="238" t="s">
        <v>148</v>
      </c>
      <c r="C28" s="238"/>
      <c r="D28" s="238"/>
      <c r="E28" s="238"/>
      <c r="F28" s="238"/>
      <c r="G28" s="238"/>
      <c r="H28" s="238"/>
      <c r="I28" s="1"/>
    </row>
    <row r="29" spans="2:9" x14ac:dyDescent="0.25">
      <c r="B29" s="238" t="s">
        <v>212</v>
      </c>
      <c r="C29" s="238"/>
      <c r="D29" s="238"/>
      <c r="E29" s="238"/>
      <c r="F29" s="238"/>
      <c r="G29" s="238"/>
      <c r="H29" s="238"/>
    </row>
    <row r="31" spans="2:9" ht="15" customHeight="1" x14ac:dyDescent="0.3">
      <c r="B31" s="12" t="s">
        <v>213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B1:P24"/>
  <sheetViews>
    <sheetView zoomScaleNormal="100" workbookViewId="0"/>
  </sheetViews>
  <sheetFormatPr baseColWidth="10" defaultColWidth="11.5703125" defaultRowHeight="15" x14ac:dyDescent="0.25"/>
  <cols>
    <col min="2" max="2" width="17.85546875" customWidth="1"/>
    <col min="3" max="3" width="5.7109375" customWidth="1"/>
    <col min="4" max="8" width="9" customWidth="1"/>
    <col min="9" max="9" width="10" customWidth="1"/>
  </cols>
  <sheetData>
    <row r="1" spans="2:16" x14ac:dyDescent="0.25">
      <c r="B1" s="9" t="s">
        <v>134</v>
      </c>
      <c r="C1" s="9"/>
      <c r="D1" s="9"/>
      <c r="E1" s="9"/>
    </row>
    <row r="2" spans="2:16" ht="16.5" x14ac:dyDescent="0.25">
      <c r="B2" s="10" t="s">
        <v>275</v>
      </c>
      <c r="C2" s="10"/>
      <c r="D2" s="10"/>
      <c r="E2" s="10"/>
    </row>
    <row r="3" spans="2:16" x14ac:dyDescent="0.25">
      <c r="G3" s="3"/>
      <c r="H3" s="3"/>
      <c r="I3" s="3"/>
    </row>
    <row r="4" spans="2:16" ht="15" customHeight="1" x14ac:dyDescent="0.25">
      <c r="B4" s="192"/>
      <c r="C4" s="205" t="s">
        <v>97</v>
      </c>
      <c r="D4" s="243">
        <v>2024</v>
      </c>
      <c r="E4" s="283">
        <v>2023</v>
      </c>
      <c r="F4" s="283">
        <v>2022</v>
      </c>
      <c r="G4" s="290">
        <v>2021</v>
      </c>
      <c r="H4" s="286">
        <v>2020</v>
      </c>
      <c r="I4" s="288">
        <v>2011</v>
      </c>
      <c r="J4" s="245" t="s">
        <v>274</v>
      </c>
    </row>
    <row r="5" spans="2:16" x14ac:dyDescent="0.25">
      <c r="B5" s="193" t="s">
        <v>142</v>
      </c>
      <c r="C5" s="194"/>
      <c r="D5" s="244"/>
      <c r="E5" s="284"/>
      <c r="F5" s="284"/>
      <c r="G5" s="291"/>
      <c r="H5" s="287"/>
      <c r="I5" s="289"/>
      <c r="J5" s="285"/>
      <c r="L5" s="7"/>
      <c r="M5" s="7"/>
      <c r="N5" s="7"/>
      <c r="O5" s="7"/>
      <c r="P5" s="7"/>
    </row>
    <row r="6" spans="2:16" x14ac:dyDescent="0.25">
      <c r="B6" s="292" t="s">
        <v>42</v>
      </c>
      <c r="C6" s="293"/>
      <c r="D6" s="195">
        <v>128</v>
      </c>
      <c r="E6" s="195">
        <v>126</v>
      </c>
      <c r="F6" s="196">
        <v>100</v>
      </c>
      <c r="G6" s="196">
        <v>123</v>
      </c>
      <c r="H6" s="197">
        <v>72</v>
      </c>
      <c r="I6" s="198">
        <v>71</v>
      </c>
      <c r="J6" s="199">
        <v>1421</v>
      </c>
      <c r="K6" s="115"/>
      <c r="L6" s="7"/>
      <c r="M6" s="1"/>
      <c r="N6" s="7"/>
      <c r="O6" s="7"/>
      <c r="P6" s="7"/>
    </row>
    <row r="7" spans="2:16" x14ac:dyDescent="0.25">
      <c r="B7" s="294" t="s">
        <v>0</v>
      </c>
      <c r="C7" s="295"/>
      <c r="D7" s="200">
        <v>499</v>
      </c>
      <c r="E7" s="201">
        <v>541</v>
      </c>
      <c r="F7" s="201">
        <v>492</v>
      </c>
      <c r="G7" s="201">
        <v>524</v>
      </c>
      <c r="H7" s="202">
        <v>453</v>
      </c>
      <c r="I7" s="203">
        <v>537</v>
      </c>
      <c r="J7" s="204">
        <v>7051</v>
      </c>
      <c r="K7" s="115"/>
      <c r="L7" s="7"/>
      <c r="M7" s="1"/>
    </row>
    <row r="8" spans="2:16" x14ac:dyDescent="0.25">
      <c r="B8" s="292" t="s">
        <v>1</v>
      </c>
      <c r="C8" s="293"/>
      <c r="D8" s="195">
        <v>2604</v>
      </c>
      <c r="E8" s="196">
        <v>2811</v>
      </c>
      <c r="F8" s="196">
        <v>2546</v>
      </c>
      <c r="G8" s="196">
        <v>2388</v>
      </c>
      <c r="H8" s="197">
        <v>2301</v>
      </c>
      <c r="I8" s="198">
        <v>2776</v>
      </c>
      <c r="J8" s="199">
        <v>34897</v>
      </c>
      <c r="K8" s="115"/>
      <c r="L8" s="7"/>
      <c r="M8" s="1"/>
      <c r="N8" s="7"/>
      <c r="O8" s="7"/>
      <c r="P8" s="7"/>
    </row>
    <row r="9" spans="2:16" x14ac:dyDescent="0.25">
      <c r="B9" s="294" t="s">
        <v>2</v>
      </c>
      <c r="C9" s="295"/>
      <c r="D9" s="200">
        <v>3823</v>
      </c>
      <c r="E9" s="201">
        <v>4085</v>
      </c>
      <c r="F9" s="201">
        <v>3920</v>
      </c>
      <c r="G9" s="201">
        <v>3588</v>
      </c>
      <c r="H9" s="202">
        <v>3428</v>
      </c>
      <c r="I9" s="203">
        <v>4398</v>
      </c>
      <c r="J9" s="204">
        <v>51742</v>
      </c>
      <c r="K9" s="115"/>
      <c r="L9" s="7"/>
      <c r="M9" s="1"/>
    </row>
    <row r="10" spans="2:16" x14ac:dyDescent="0.25">
      <c r="B10" s="292" t="s">
        <v>3</v>
      </c>
      <c r="C10" s="293"/>
      <c r="D10" s="195">
        <v>5287</v>
      </c>
      <c r="E10" s="196">
        <v>5432</v>
      </c>
      <c r="F10" s="196">
        <v>5093</v>
      </c>
      <c r="G10" s="196">
        <v>4625</v>
      </c>
      <c r="H10" s="197">
        <v>4399</v>
      </c>
      <c r="I10" s="198">
        <v>5565</v>
      </c>
      <c r="J10" s="199">
        <v>66687</v>
      </c>
      <c r="M10" s="1"/>
      <c r="N10" s="7"/>
      <c r="O10" s="7"/>
      <c r="P10" s="7"/>
    </row>
    <row r="11" spans="2:16" x14ac:dyDescent="0.25">
      <c r="B11" s="294" t="s">
        <v>4</v>
      </c>
      <c r="C11" s="295"/>
      <c r="D11" s="200">
        <v>5839</v>
      </c>
      <c r="E11" s="201">
        <v>6103</v>
      </c>
      <c r="F11" s="201">
        <v>5561</v>
      </c>
      <c r="G11" s="201">
        <v>4966</v>
      </c>
      <c r="H11" s="202">
        <v>4948</v>
      </c>
      <c r="I11" s="203">
        <v>5555</v>
      </c>
      <c r="J11" s="204">
        <v>73708</v>
      </c>
      <c r="K11" s="115"/>
      <c r="L11" s="7"/>
      <c r="M11" s="1"/>
    </row>
    <row r="12" spans="2:16" x14ac:dyDescent="0.25">
      <c r="B12" s="292" t="s">
        <v>5</v>
      </c>
      <c r="C12" s="293"/>
      <c r="D12" s="195">
        <v>5524</v>
      </c>
      <c r="E12" s="196">
        <v>6109</v>
      </c>
      <c r="F12" s="196">
        <v>5426</v>
      </c>
      <c r="G12" s="196">
        <v>4884</v>
      </c>
      <c r="H12" s="197">
        <v>4716</v>
      </c>
      <c r="I12" s="198">
        <v>4996</v>
      </c>
      <c r="J12" s="199">
        <v>67732</v>
      </c>
      <c r="K12" s="115"/>
      <c r="L12" s="7"/>
      <c r="M12" s="1"/>
      <c r="N12" s="7"/>
      <c r="O12" s="7"/>
      <c r="P12" s="7"/>
    </row>
    <row r="13" spans="2:16" x14ac:dyDescent="0.25">
      <c r="B13" s="294" t="s">
        <v>6</v>
      </c>
      <c r="C13" s="295"/>
      <c r="D13" s="200">
        <v>4371</v>
      </c>
      <c r="E13" s="201">
        <v>4460</v>
      </c>
      <c r="F13" s="201">
        <v>4069</v>
      </c>
      <c r="G13" s="201">
        <v>3653</v>
      </c>
      <c r="H13" s="202">
        <v>3544</v>
      </c>
      <c r="I13" s="203">
        <v>3504</v>
      </c>
      <c r="J13" s="204">
        <v>50275</v>
      </c>
      <c r="K13" s="115"/>
      <c r="L13" s="7"/>
      <c r="M13" s="1"/>
    </row>
    <row r="14" spans="2:16" x14ac:dyDescent="0.25">
      <c r="B14" s="292" t="s">
        <v>7</v>
      </c>
      <c r="C14" s="293"/>
      <c r="D14" s="195">
        <v>2762</v>
      </c>
      <c r="E14" s="196">
        <v>3008</v>
      </c>
      <c r="F14" s="196">
        <v>2655</v>
      </c>
      <c r="G14" s="196">
        <v>2280</v>
      </c>
      <c r="H14" s="197">
        <v>2278</v>
      </c>
      <c r="I14" s="198">
        <v>2017</v>
      </c>
      <c r="J14" s="199">
        <v>31412</v>
      </c>
      <c r="K14" s="115"/>
      <c r="L14" s="7"/>
      <c r="M14" s="1"/>
      <c r="N14" s="7"/>
      <c r="O14" s="7"/>
      <c r="P14" s="7"/>
    </row>
    <row r="15" spans="2:16" x14ac:dyDescent="0.25">
      <c r="B15" s="294" t="s">
        <v>8</v>
      </c>
      <c r="C15" s="295"/>
      <c r="D15" s="200">
        <v>1690</v>
      </c>
      <c r="E15" s="201">
        <v>1679</v>
      </c>
      <c r="F15" s="201">
        <v>1450</v>
      </c>
      <c r="G15" s="201">
        <v>1337</v>
      </c>
      <c r="H15" s="202">
        <v>1292</v>
      </c>
      <c r="I15" s="203">
        <v>1156</v>
      </c>
      <c r="J15" s="204">
        <v>18137</v>
      </c>
      <c r="K15" s="115"/>
      <c r="L15" s="7"/>
      <c r="M15" s="1"/>
    </row>
    <row r="16" spans="2:16" x14ac:dyDescent="0.25">
      <c r="B16" s="292" t="s">
        <v>9</v>
      </c>
      <c r="C16" s="293"/>
      <c r="D16" s="195">
        <v>889</v>
      </c>
      <c r="E16" s="196">
        <v>908</v>
      </c>
      <c r="F16" s="196">
        <v>828</v>
      </c>
      <c r="G16" s="196">
        <v>746</v>
      </c>
      <c r="H16" s="197">
        <v>719</v>
      </c>
      <c r="I16" s="198">
        <v>677</v>
      </c>
      <c r="J16" s="199">
        <v>9844</v>
      </c>
      <c r="K16" s="115"/>
      <c r="L16" s="7"/>
      <c r="M16" s="1"/>
      <c r="N16" s="7"/>
      <c r="O16" s="7"/>
      <c r="P16" s="7"/>
    </row>
    <row r="17" spans="2:16" x14ac:dyDescent="0.25">
      <c r="B17" s="294" t="s">
        <v>10</v>
      </c>
      <c r="C17" s="295"/>
      <c r="D17" s="200">
        <v>473</v>
      </c>
      <c r="E17" s="201">
        <v>519</v>
      </c>
      <c r="F17" s="201">
        <v>455</v>
      </c>
      <c r="G17" s="201">
        <v>408</v>
      </c>
      <c r="H17" s="202">
        <v>431</v>
      </c>
      <c r="I17" s="203">
        <v>391</v>
      </c>
      <c r="J17" s="204">
        <v>5916</v>
      </c>
      <c r="K17" s="115"/>
      <c r="L17" s="7"/>
      <c r="M17" s="1"/>
    </row>
    <row r="18" spans="2:16" x14ac:dyDescent="0.25">
      <c r="B18" s="292" t="s">
        <v>11</v>
      </c>
      <c r="C18" s="293"/>
      <c r="D18" s="195">
        <v>301</v>
      </c>
      <c r="E18" s="196">
        <v>309</v>
      </c>
      <c r="F18" s="196">
        <v>295</v>
      </c>
      <c r="G18" s="196">
        <v>254</v>
      </c>
      <c r="H18" s="197">
        <v>270</v>
      </c>
      <c r="I18" s="198">
        <v>239</v>
      </c>
      <c r="J18" s="199">
        <v>3579</v>
      </c>
      <c r="K18" s="115"/>
      <c r="L18" s="7"/>
      <c r="M18" s="1"/>
      <c r="N18" s="7"/>
      <c r="O18" s="7"/>
      <c r="P18" s="7"/>
    </row>
    <row r="19" spans="2:16" x14ac:dyDescent="0.25">
      <c r="B19" s="294" t="s">
        <v>222</v>
      </c>
      <c r="C19" s="295"/>
      <c r="D19" s="200">
        <v>339</v>
      </c>
      <c r="E19" s="201">
        <v>344</v>
      </c>
      <c r="F19" s="201">
        <v>319</v>
      </c>
      <c r="G19" s="201">
        <v>271</v>
      </c>
      <c r="H19" s="202">
        <v>284</v>
      </c>
      <c r="I19" s="203">
        <v>260</v>
      </c>
      <c r="J19" s="204">
        <v>3952</v>
      </c>
      <c r="K19" s="115"/>
      <c r="L19" s="7"/>
      <c r="M19" s="1"/>
    </row>
    <row r="20" spans="2:16" ht="15.75" thickBot="1" x14ac:dyDescent="0.3">
      <c r="B20" s="257" t="s">
        <v>112</v>
      </c>
      <c r="C20" s="258"/>
      <c r="D20" s="235">
        <v>34529</v>
      </c>
      <c r="E20" s="235">
        <v>36434</v>
      </c>
      <c r="F20" s="235">
        <v>33209</v>
      </c>
      <c r="G20" s="235">
        <v>30047</v>
      </c>
      <c r="H20" s="235">
        <v>29135</v>
      </c>
      <c r="I20" s="236">
        <v>32142</v>
      </c>
      <c r="J20" s="237">
        <v>426353</v>
      </c>
      <c r="K20" s="115"/>
      <c r="L20" s="7"/>
      <c r="M20" s="1"/>
    </row>
    <row r="21" spans="2:16" x14ac:dyDescent="0.25">
      <c r="B21" s="255" t="s">
        <v>262</v>
      </c>
      <c r="C21" s="256"/>
      <c r="D21" s="232">
        <v>39.749022560746042</v>
      </c>
      <c r="E21" s="232">
        <v>39.673587857495747</v>
      </c>
      <c r="F21" s="232">
        <v>39.509033695684906</v>
      </c>
      <c r="G21" s="232">
        <v>39.2695110992778</v>
      </c>
      <c r="H21" s="232">
        <v>39.505869229449118</v>
      </c>
      <c r="I21" s="233">
        <v>38.202134279136331</v>
      </c>
      <c r="J21" s="234">
        <v>39.083827251127587</v>
      </c>
      <c r="K21" s="99"/>
      <c r="M21" s="1"/>
    </row>
    <row r="23" spans="2:16" ht="15.75" x14ac:dyDescent="0.3">
      <c r="B23" s="12" t="s">
        <v>213</v>
      </c>
      <c r="C23" s="12"/>
      <c r="D23" s="12"/>
      <c r="E23" s="12"/>
    </row>
    <row r="24" spans="2:16" ht="15" customHeight="1" x14ac:dyDescent="0.25"/>
  </sheetData>
  <mergeCells count="23">
    <mergeCell ref="B16:C16"/>
    <mergeCell ref="B17:C17"/>
    <mergeCell ref="B18:C18"/>
    <mergeCell ref="B19:C19"/>
    <mergeCell ref="B21:C21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E4:E5"/>
    <mergeCell ref="D4:D5"/>
    <mergeCell ref="J4:J5"/>
    <mergeCell ref="H4:H5"/>
    <mergeCell ref="I4:I5"/>
    <mergeCell ref="G4:G5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B1:I19"/>
  <sheetViews>
    <sheetView zoomScaleNormal="100" workbookViewId="0"/>
  </sheetViews>
  <sheetFormatPr baseColWidth="10" defaultColWidth="11.5703125" defaultRowHeight="15" customHeight="1" x14ac:dyDescent="0.25"/>
  <cols>
    <col min="2" max="11" width="11.5703125" customWidth="1"/>
    <col min="15" max="15" width="11.5703125" customWidth="1"/>
  </cols>
  <sheetData>
    <row r="1" spans="2:9" ht="15" customHeight="1" x14ac:dyDescent="0.25">
      <c r="B1" s="9" t="s">
        <v>136</v>
      </c>
    </row>
    <row r="2" spans="2:9" ht="15" customHeight="1" x14ac:dyDescent="0.25">
      <c r="B2" s="10" t="s">
        <v>264</v>
      </c>
    </row>
    <row r="4" spans="2:9" ht="15" customHeight="1" x14ac:dyDescent="0.25">
      <c r="I4" s="7"/>
    </row>
    <row r="19" spans="2:2" ht="15" customHeight="1" x14ac:dyDescent="0.3">
      <c r="B19" s="12" t="s">
        <v>213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B1:M23"/>
  <sheetViews>
    <sheetView workbookViewId="0"/>
  </sheetViews>
  <sheetFormatPr baseColWidth="10" defaultColWidth="11.5703125" defaultRowHeight="15" x14ac:dyDescent="0.25"/>
  <cols>
    <col min="2" max="2" width="20.7109375" customWidth="1"/>
    <col min="3" max="3" width="5.7109375" customWidth="1"/>
    <col min="4" max="9" width="9.140625" customWidth="1"/>
    <col min="10" max="10" width="10.140625" customWidth="1"/>
  </cols>
  <sheetData>
    <row r="1" spans="2:13" ht="15" customHeight="1" x14ac:dyDescent="0.25">
      <c r="B1" s="9" t="s">
        <v>135</v>
      </c>
      <c r="C1" s="9"/>
      <c r="D1" s="9"/>
      <c r="E1" s="9"/>
      <c r="F1" s="9"/>
    </row>
    <row r="2" spans="2:13" ht="15" customHeight="1" x14ac:dyDescent="0.25">
      <c r="B2" s="10" t="s">
        <v>275</v>
      </c>
      <c r="C2" s="10"/>
      <c r="D2" s="10"/>
      <c r="E2" s="10"/>
      <c r="F2" s="10"/>
    </row>
    <row r="3" spans="2:13" ht="15" customHeight="1" x14ac:dyDescent="0.25"/>
    <row r="4" spans="2:13" ht="15" customHeight="1" x14ac:dyDescent="0.25">
      <c r="B4" s="18"/>
      <c r="C4" s="35" t="s">
        <v>99</v>
      </c>
      <c r="D4" s="272">
        <v>2024</v>
      </c>
      <c r="E4" s="296">
        <v>2023</v>
      </c>
      <c r="F4" s="296">
        <v>2022</v>
      </c>
      <c r="G4" s="298">
        <v>2021</v>
      </c>
      <c r="H4" s="296">
        <v>2020</v>
      </c>
      <c r="I4" s="268">
        <v>2011</v>
      </c>
      <c r="J4" s="263" t="s">
        <v>274</v>
      </c>
      <c r="K4" s="20"/>
    </row>
    <row r="5" spans="2:13" ht="15" customHeight="1" x14ac:dyDescent="0.25">
      <c r="B5" s="29" t="s">
        <v>98</v>
      </c>
      <c r="C5" s="64"/>
      <c r="D5" s="300"/>
      <c r="E5" s="297"/>
      <c r="F5" s="297"/>
      <c r="G5" s="299"/>
      <c r="H5" s="297"/>
      <c r="I5" s="282"/>
      <c r="J5" s="264"/>
    </row>
    <row r="6" spans="2:13" ht="15" customHeight="1" x14ac:dyDescent="0.25">
      <c r="B6" s="265" t="s">
        <v>111</v>
      </c>
      <c r="C6" s="266"/>
      <c r="D6" s="266"/>
      <c r="E6" s="266"/>
      <c r="F6" s="266"/>
      <c r="G6" s="266"/>
      <c r="H6" s="266"/>
      <c r="I6" s="266"/>
      <c r="J6" s="267"/>
      <c r="K6" s="6"/>
    </row>
    <row r="7" spans="2:13" ht="15" customHeight="1" x14ac:dyDescent="0.25">
      <c r="B7" s="274" t="s">
        <v>36</v>
      </c>
      <c r="C7" s="275"/>
      <c r="D7" s="179">
        <v>21041</v>
      </c>
      <c r="E7" s="180">
        <v>22473</v>
      </c>
      <c r="F7" s="180">
        <v>20911</v>
      </c>
      <c r="G7" s="180">
        <v>19065</v>
      </c>
      <c r="H7" s="180">
        <v>18545</v>
      </c>
      <c r="I7" s="41">
        <v>20914</v>
      </c>
      <c r="J7" s="40">
        <v>277203</v>
      </c>
      <c r="M7" s="100"/>
    </row>
    <row r="8" spans="2:13" ht="15" customHeight="1" x14ac:dyDescent="0.3">
      <c r="B8" s="276" t="s">
        <v>37</v>
      </c>
      <c r="C8" s="277"/>
      <c r="D8" s="16">
        <v>13488</v>
      </c>
      <c r="E8" s="17">
        <v>13961</v>
      </c>
      <c r="F8" s="17">
        <v>12298</v>
      </c>
      <c r="G8" s="17">
        <v>10982</v>
      </c>
      <c r="H8" s="17">
        <v>10590</v>
      </c>
      <c r="I8" s="39">
        <v>11228</v>
      </c>
      <c r="J8" s="37">
        <v>149150</v>
      </c>
      <c r="K8" s="4"/>
      <c r="L8" t="s">
        <v>41</v>
      </c>
    </row>
    <row r="9" spans="2:13" ht="15" customHeight="1" x14ac:dyDescent="0.3">
      <c r="B9" s="278" t="s">
        <v>32</v>
      </c>
      <c r="C9" s="279"/>
      <c r="D9" s="14">
        <v>3401</v>
      </c>
      <c r="E9" s="15">
        <v>3710</v>
      </c>
      <c r="F9" s="15">
        <v>3447</v>
      </c>
      <c r="G9" s="15">
        <v>3009</v>
      </c>
      <c r="H9" s="15">
        <v>3147</v>
      </c>
      <c r="I9" s="38">
        <v>3790</v>
      </c>
      <c r="J9" s="36">
        <v>46697</v>
      </c>
      <c r="K9" s="5"/>
    </row>
    <row r="10" spans="2:13" ht="15" customHeight="1" x14ac:dyDescent="0.3">
      <c r="B10" s="276" t="s">
        <v>34</v>
      </c>
      <c r="C10" s="277"/>
      <c r="D10" s="16">
        <v>3312</v>
      </c>
      <c r="E10" s="17">
        <v>3598</v>
      </c>
      <c r="F10" s="17">
        <v>3279</v>
      </c>
      <c r="G10" s="17">
        <v>3090</v>
      </c>
      <c r="H10" s="17">
        <v>2833</v>
      </c>
      <c r="I10" s="39">
        <v>2691</v>
      </c>
      <c r="J10" s="37">
        <v>38810</v>
      </c>
      <c r="K10" s="5"/>
    </row>
    <row r="11" spans="2:13" ht="15" customHeight="1" x14ac:dyDescent="0.3">
      <c r="B11" s="278" t="s">
        <v>33</v>
      </c>
      <c r="C11" s="279"/>
      <c r="D11" s="14">
        <v>6441</v>
      </c>
      <c r="E11" s="15">
        <v>6298</v>
      </c>
      <c r="F11" s="15">
        <v>5288</v>
      </c>
      <c r="G11" s="15">
        <v>4605</v>
      </c>
      <c r="H11" s="15">
        <v>4308</v>
      </c>
      <c r="I11" s="38">
        <v>4474</v>
      </c>
      <c r="J11" s="36">
        <v>59514</v>
      </c>
      <c r="K11" s="4"/>
    </row>
    <row r="12" spans="2:13" ht="15" customHeight="1" x14ac:dyDescent="0.3">
      <c r="B12" s="276" t="s">
        <v>35</v>
      </c>
      <c r="C12" s="277"/>
      <c r="D12" s="16">
        <v>334</v>
      </c>
      <c r="E12" s="17">
        <v>355</v>
      </c>
      <c r="F12" s="17">
        <v>284</v>
      </c>
      <c r="G12" s="17">
        <v>278</v>
      </c>
      <c r="H12" s="17">
        <v>302</v>
      </c>
      <c r="I12" s="39">
        <v>273</v>
      </c>
      <c r="J12" s="37">
        <v>4129</v>
      </c>
      <c r="K12" s="5"/>
    </row>
    <row r="13" spans="2:13" ht="15" customHeight="1" x14ac:dyDescent="0.3">
      <c r="B13" s="280" t="s">
        <v>112</v>
      </c>
      <c r="C13" s="281"/>
      <c r="D13" s="107">
        <v>34529</v>
      </c>
      <c r="E13" s="181">
        <v>36434</v>
      </c>
      <c r="F13" s="181">
        <v>33209</v>
      </c>
      <c r="G13" s="181">
        <v>30047</v>
      </c>
      <c r="H13" s="181">
        <v>29135</v>
      </c>
      <c r="I13" s="108">
        <v>32142</v>
      </c>
      <c r="J13" s="109">
        <v>426353</v>
      </c>
      <c r="K13" s="4"/>
    </row>
    <row r="14" spans="2:13" ht="15" customHeight="1" x14ac:dyDescent="0.3">
      <c r="B14" s="265" t="s">
        <v>92</v>
      </c>
      <c r="C14" s="266"/>
      <c r="D14" s="266"/>
      <c r="E14" s="266"/>
      <c r="F14" s="266"/>
      <c r="G14" s="266"/>
      <c r="H14" s="266"/>
      <c r="I14" s="266"/>
      <c r="J14" s="267"/>
      <c r="K14" s="4"/>
    </row>
    <row r="15" spans="2:13" ht="15" customHeight="1" x14ac:dyDescent="0.3">
      <c r="B15" s="274" t="s">
        <v>36</v>
      </c>
      <c r="C15" s="275"/>
      <c r="D15" s="182">
        <v>60.937183237278816</v>
      </c>
      <c r="E15" s="183">
        <v>61.681396497776795</v>
      </c>
      <c r="F15" s="183">
        <v>62.967870155680693</v>
      </c>
      <c r="G15" s="183">
        <v>63.450594069291441</v>
      </c>
      <c r="H15" s="183">
        <v>63.651964990561183</v>
      </c>
      <c r="I15" s="45">
        <v>65.06751291145541</v>
      </c>
      <c r="J15" s="42">
        <v>65.017250963403555</v>
      </c>
      <c r="K15" s="5"/>
    </row>
    <row r="16" spans="2:13" ht="15" customHeight="1" x14ac:dyDescent="0.3">
      <c r="B16" s="276" t="s">
        <v>37</v>
      </c>
      <c r="C16" s="277"/>
      <c r="D16" s="19">
        <v>39.062816762721191</v>
      </c>
      <c r="E16" s="184">
        <v>38.318603502223198</v>
      </c>
      <c r="F16" s="184">
        <v>37.032129844319314</v>
      </c>
      <c r="G16" s="184">
        <v>36.549405930708559</v>
      </c>
      <c r="H16" s="184">
        <v>36.348035009438817</v>
      </c>
      <c r="I16" s="46">
        <v>34.932487088544583</v>
      </c>
      <c r="J16" s="43">
        <v>34.982749036596431</v>
      </c>
      <c r="K16" s="4"/>
    </row>
    <row r="17" spans="2:11" ht="15" customHeight="1" x14ac:dyDescent="0.3">
      <c r="B17" s="278" t="s">
        <v>32</v>
      </c>
      <c r="C17" s="279"/>
      <c r="D17" s="28">
        <v>9.8496915636131952</v>
      </c>
      <c r="E17" s="185">
        <v>10.182796289180436</v>
      </c>
      <c r="F17" s="185">
        <v>10.379716341955495</v>
      </c>
      <c r="G17" s="185">
        <v>10.014310912903118</v>
      </c>
      <c r="H17" s="185">
        <v>10.801441565127853</v>
      </c>
      <c r="I17" s="47">
        <v>11.791425549125755</v>
      </c>
      <c r="J17" s="44">
        <v>10.952661292403242</v>
      </c>
      <c r="K17" s="5"/>
    </row>
    <row r="18" spans="2:11" ht="15" customHeight="1" x14ac:dyDescent="0.3">
      <c r="B18" s="276" t="s">
        <v>34</v>
      </c>
      <c r="C18" s="277"/>
      <c r="D18" s="19">
        <v>9.5919372121984416</v>
      </c>
      <c r="E18" s="184">
        <v>9.8753911181863092</v>
      </c>
      <c r="F18" s="184">
        <v>9.8738293836008317</v>
      </c>
      <c r="G18" s="184">
        <v>10.283888574566511</v>
      </c>
      <c r="H18" s="184">
        <v>9.7237000171614891</v>
      </c>
      <c r="I18" s="46">
        <v>8.3722232592869137</v>
      </c>
      <c r="J18" s="43">
        <v>9.1027857198143316</v>
      </c>
      <c r="K18" s="5"/>
    </row>
    <row r="19" spans="2:11" ht="15" customHeight="1" x14ac:dyDescent="0.3">
      <c r="B19" s="278" t="s">
        <v>33</v>
      </c>
      <c r="C19" s="279"/>
      <c r="D19" s="28">
        <v>18.653885140027224</v>
      </c>
      <c r="E19" s="185">
        <v>17.286051490366141</v>
      </c>
      <c r="F19" s="185">
        <v>15.923394260592008</v>
      </c>
      <c r="G19" s="185">
        <v>15.325989283455918</v>
      </c>
      <c r="H19" s="185">
        <v>14.786339454264629</v>
      </c>
      <c r="I19" s="47">
        <v>13.919482297305704</v>
      </c>
      <c r="J19" s="44">
        <v>13.958855690003356</v>
      </c>
      <c r="K19" s="4"/>
    </row>
    <row r="20" spans="2:11" ht="15" customHeight="1" x14ac:dyDescent="0.3">
      <c r="B20" s="276" t="s">
        <v>35</v>
      </c>
      <c r="C20" s="277"/>
      <c r="D20" s="19">
        <v>0.96730284688233081</v>
      </c>
      <c r="E20" s="184">
        <v>0.97436460449031126</v>
      </c>
      <c r="F20" s="184">
        <v>0.85518985817097781</v>
      </c>
      <c r="G20" s="184">
        <v>0.92521715978300667</v>
      </c>
      <c r="H20" s="184">
        <v>1.0365539728848465</v>
      </c>
      <c r="I20" s="46">
        <v>0.84935598282620872</v>
      </c>
      <c r="J20" s="43">
        <v>0.96844633437550587</v>
      </c>
      <c r="K20" s="5"/>
    </row>
    <row r="21" spans="2:11" ht="15" customHeight="1" x14ac:dyDescent="0.3">
      <c r="B21" s="280" t="s">
        <v>112</v>
      </c>
      <c r="C21" s="281"/>
      <c r="D21" s="110">
        <v>100</v>
      </c>
      <c r="E21" s="186">
        <v>100</v>
      </c>
      <c r="F21" s="186">
        <v>100</v>
      </c>
      <c r="G21" s="186">
        <v>100</v>
      </c>
      <c r="H21" s="186">
        <v>100</v>
      </c>
      <c r="I21" s="111">
        <v>100</v>
      </c>
      <c r="J21" s="112">
        <v>100</v>
      </c>
      <c r="K21" s="4"/>
    </row>
    <row r="23" spans="2:11" ht="15.75" x14ac:dyDescent="0.3">
      <c r="B23" s="12" t="s">
        <v>213</v>
      </c>
      <c r="C23" s="12"/>
      <c r="D23" s="12"/>
      <c r="E23" s="12"/>
      <c r="F23" s="12"/>
    </row>
  </sheetData>
  <mergeCells count="23">
    <mergeCell ref="J4:J5"/>
    <mergeCell ref="B6:J6"/>
    <mergeCell ref="B7:C7"/>
    <mergeCell ref="B8:C8"/>
    <mergeCell ref="I4:I5"/>
    <mergeCell ref="D4:D5"/>
    <mergeCell ref="B21:C21"/>
    <mergeCell ref="B10:C10"/>
    <mergeCell ref="B11:C11"/>
    <mergeCell ref="B12:C12"/>
    <mergeCell ref="B13:C13"/>
    <mergeCell ref="B14:J14"/>
    <mergeCell ref="B15:C15"/>
    <mergeCell ref="B16:C16"/>
    <mergeCell ref="B17:C17"/>
    <mergeCell ref="B18:C18"/>
    <mergeCell ref="B19:C19"/>
    <mergeCell ref="B20:C20"/>
    <mergeCell ref="B9:C9"/>
    <mergeCell ref="H4:H5"/>
    <mergeCell ref="G4:G5"/>
    <mergeCell ref="F4:F5"/>
    <mergeCell ref="E4:E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B1:H21"/>
  <sheetViews>
    <sheetView zoomScaleNormal="100" workbookViewId="0"/>
  </sheetViews>
  <sheetFormatPr baseColWidth="10" defaultColWidth="11.5703125" defaultRowHeight="15" customHeight="1" x14ac:dyDescent="0.25"/>
  <cols>
    <col min="2" max="11" width="11.5703125" customWidth="1"/>
  </cols>
  <sheetData>
    <row r="1" spans="2:8" ht="15" customHeight="1" x14ac:dyDescent="0.25">
      <c r="B1" s="9" t="s">
        <v>258</v>
      </c>
    </row>
    <row r="2" spans="2:8" ht="15" customHeight="1" x14ac:dyDescent="0.25">
      <c r="B2" s="10" t="s">
        <v>96</v>
      </c>
    </row>
    <row r="4" spans="2:8" ht="15" customHeight="1" x14ac:dyDescent="0.25">
      <c r="B4" s="32"/>
      <c r="C4" s="32"/>
      <c r="D4" s="32"/>
      <c r="E4" s="32"/>
      <c r="F4" s="32"/>
      <c r="G4" s="32"/>
      <c r="H4" s="32"/>
    </row>
    <row r="5" spans="2:8" ht="15" customHeight="1" x14ac:dyDescent="0.25">
      <c r="B5" s="32"/>
      <c r="C5" s="32"/>
      <c r="D5" s="32"/>
      <c r="E5" s="32"/>
      <c r="F5" s="32"/>
      <c r="G5" s="32"/>
      <c r="H5" s="32"/>
    </row>
    <row r="6" spans="2:8" ht="15" customHeight="1" x14ac:dyDescent="0.25">
      <c r="B6" s="32"/>
      <c r="C6" s="32"/>
      <c r="D6" s="32"/>
      <c r="E6" s="32"/>
      <c r="F6" s="32"/>
      <c r="G6" s="32"/>
      <c r="H6" s="32"/>
    </row>
    <row r="7" spans="2:8" ht="15" customHeight="1" x14ac:dyDescent="0.25">
      <c r="B7" s="32"/>
      <c r="C7" s="32"/>
      <c r="D7" s="32"/>
      <c r="E7" s="32"/>
      <c r="F7" s="32"/>
      <c r="G7" s="32"/>
      <c r="H7" s="32"/>
    </row>
    <row r="8" spans="2:8" ht="15" customHeight="1" x14ac:dyDescent="0.25">
      <c r="B8" s="32"/>
      <c r="C8" s="32"/>
      <c r="D8" s="32"/>
      <c r="E8" s="32"/>
      <c r="F8" s="32"/>
      <c r="G8" s="32"/>
      <c r="H8" s="32"/>
    </row>
    <row r="9" spans="2:8" ht="15" customHeight="1" x14ac:dyDescent="0.25">
      <c r="B9" s="32"/>
      <c r="C9" s="32"/>
      <c r="D9" s="32"/>
      <c r="E9" s="32"/>
      <c r="F9" s="32"/>
      <c r="G9" s="32"/>
      <c r="H9" s="32"/>
    </row>
    <row r="10" spans="2:8" ht="15" customHeight="1" x14ac:dyDescent="0.25">
      <c r="B10" s="32"/>
      <c r="C10" s="32"/>
      <c r="D10" s="32"/>
      <c r="E10" s="32"/>
      <c r="F10" s="32"/>
      <c r="G10" s="32"/>
      <c r="H10" s="32"/>
    </row>
    <row r="11" spans="2:8" ht="15" customHeight="1" x14ac:dyDescent="0.25">
      <c r="B11" s="32"/>
      <c r="C11" s="32"/>
      <c r="D11" s="32"/>
      <c r="E11" s="32"/>
      <c r="F11" s="32"/>
      <c r="G11" s="32"/>
      <c r="H11" s="32"/>
    </row>
    <row r="12" spans="2:8" ht="15" customHeight="1" x14ac:dyDescent="0.25">
      <c r="B12" s="32"/>
      <c r="C12" s="32"/>
      <c r="D12" s="32"/>
      <c r="E12" s="32"/>
      <c r="F12" s="32"/>
      <c r="G12" s="32"/>
      <c r="H12" s="32"/>
    </row>
    <row r="13" spans="2:8" ht="15" customHeight="1" x14ac:dyDescent="0.25">
      <c r="B13" s="32"/>
      <c r="C13" s="32"/>
      <c r="D13" s="32"/>
      <c r="E13" s="32"/>
      <c r="F13" s="32"/>
      <c r="G13" s="32"/>
      <c r="H13" s="32"/>
    </row>
    <row r="14" spans="2:8" ht="15" customHeight="1" x14ac:dyDescent="0.25">
      <c r="B14" s="32"/>
      <c r="C14" s="32"/>
      <c r="D14" s="32"/>
      <c r="E14" s="32"/>
      <c r="F14" s="32"/>
      <c r="G14" s="32"/>
      <c r="H14" s="32"/>
    </row>
    <row r="15" spans="2:8" ht="15" customHeight="1" x14ac:dyDescent="0.25">
      <c r="B15" s="32"/>
      <c r="C15" s="32"/>
      <c r="D15" s="32"/>
      <c r="E15" s="32"/>
      <c r="F15" s="32"/>
      <c r="G15" s="32"/>
      <c r="H15" s="32"/>
    </row>
    <row r="16" spans="2:8" ht="15" customHeight="1" x14ac:dyDescent="0.25">
      <c r="B16" s="32"/>
      <c r="C16" s="32"/>
      <c r="D16" s="32"/>
      <c r="E16" s="32"/>
      <c r="F16" s="32"/>
      <c r="G16" s="32"/>
      <c r="H16" s="32"/>
    </row>
    <row r="17" spans="2:8" ht="15" customHeight="1" x14ac:dyDescent="0.25">
      <c r="B17" s="32"/>
      <c r="C17" s="32"/>
      <c r="D17" s="32"/>
      <c r="E17" s="32"/>
      <c r="F17" s="32"/>
      <c r="G17" s="32"/>
      <c r="H17" s="32"/>
    </row>
    <row r="18" spans="2:8" x14ac:dyDescent="0.25">
      <c r="B18" s="238" t="s">
        <v>276</v>
      </c>
      <c r="C18" s="238"/>
      <c r="D18" s="238"/>
      <c r="E18" s="238"/>
      <c r="F18" s="238"/>
      <c r="G18" s="238"/>
      <c r="H18" s="238"/>
    </row>
    <row r="19" spans="2:8" ht="15" customHeight="1" x14ac:dyDescent="0.25">
      <c r="B19" s="238" t="s">
        <v>277</v>
      </c>
    </row>
    <row r="20" spans="2:8" ht="15" customHeight="1" x14ac:dyDescent="0.25">
      <c r="B20" s="238"/>
    </row>
    <row r="21" spans="2:8" ht="15" customHeight="1" x14ac:dyDescent="0.3">
      <c r="B21" s="12" t="s">
        <v>213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B1:K28"/>
  <sheetViews>
    <sheetView workbookViewId="0"/>
  </sheetViews>
  <sheetFormatPr baseColWidth="10" defaultColWidth="11.5703125" defaultRowHeight="15" x14ac:dyDescent="0.25"/>
  <cols>
    <col min="2" max="2" width="23.7109375" customWidth="1"/>
    <col min="3" max="3" width="5.7109375" customWidth="1"/>
    <col min="4" max="9" width="9" customWidth="1"/>
    <col min="10" max="10" width="10.28515625" customWidth="1"/>
  </cols>
  <sheetData>
    <row r="1" spans="2:11" x14ac:dyDescent="0.25">
      <c r="B1" s="9" t="s">
        <v>231</v>
      </c>
    </row>
    <row r="2" spans="2:11" ht="16.5" x14ac:dyDescent="0.25">
      <c r="B2" s="10" t="s">
        <v>275</v>
      </c>
    </row>
    <row r="3" spans="2:11" ht="16.5" x14ac:dyDescent="0.25">
      <c r="B3" s="10"/>
    </row>
    <row r="4" spans="2:11" ht="15" customHeight="1" x14ac:dyDescent="0.25">
      <c r="B4" s="13"/>
      <c r="C4" s="35" t="s">
        <v>99</v>
      </c>
      <c r="D4" s="272">
        <v>2024</v>
      </c>
      <c r="E4" s="296">
        <v>2023</v>
      </c>
      <c r="F4" s="296">
        <v>2022</v>
      </c>
      <c r="G4" s="298">
        <v>2021</v>
      </c>
      <c r="H4" s="296">
        <v>2020</v>
      </c>
      <c r="I4" s="305">
        <v>2011</v>
      </c>
      <c r="J4" s="263" t="s">
        <v>274</v>
      </c>
    </row>
    <row r="5" spans="2:11" x14ac:dyDescent="0.25">
      <c r="B5" s="29" t="s">
        <v>144</v>
      </c>
      <c r="C5" s="101"/>
      <c r="D5" s="300"/>
      <c r="E5" s="297"/>
      <c r="F5" s="297"/>
      <c r="G5" s="299"/>
      <c r="H5" s="297"/>
      <c r="I5" s="306"/>
      <c r="J5" s="264"/>
    </row>
    <row r="6" spans="2:11" x14ac:dyDescent="0.25">
      <c r="B6" s="301" t="s">
        <v>14</v>
      </c>
      <c r="C6" s="302"/>
      <c r="D6" s="21">
        <v>7999</v>
      </c>
      <c r="E6" s="21">
        <v>8366</v>
      </c>
      <c r="F6" s="21">
        <v>7590</v>
      </c>
      <c r="G6" s="21">
        <v>6691</v>
      </c>
      <c r="H6" s="14">
        <v>6790</v>
      </c>
      <c r="I6" s="38">
        <v>7724</v>
      </c>
      <c r="J6" s="36">
        <v>101022</v>
      </c>
    </row>
    <row r="7" spans="2:11" x14ac:dyDescent="0.25">
      <c r="B7" s="303" t="s">
        <v>15</v>
      </c>
      <c r="C7" s="304"/>
      <c r="D7" s="22">
        <v>991</v>
      </c>
      <c r="E7" s="22">
        <v>1081</v>
      </c>
      <c r="F7" s="22">
        <v>929</v>
      </c>
      <c r="G7" s="22">
        <v>811</v>
      </c>
      <c r="H7" s="16">
        <v>717</v>
      </c>
      <c r="I7" s="39">
        <v>847</v>
      </c>
      <c r="J7" s="84">
        <v>11708</v>
      </c>
      <c r="K7" s="113"/>
    </row>
    <row r="8" spans="2:11" x14ac:dyDescent="0.25">
      <c r="B8" s="301" t="s">
        <v>16</v>
      </c>
      <c r="C8" s="302"/>
      <c r="D8" s="21">
        <v>700</v>
      </c>
      <c r="E8" s="21">
        <v>759</v>
      </c>
      <c r="F8" s="21">
        <v>723</v>
      </c>
      <c r="G8" s="21">
        <v>534</v>
      </c>
      <c r="H8" s="14">
        <v>623</v>
      </c>
      <c r="I8" s="38">
        <v>598</v>
      </c>
      <c r="J8" s="36">
        <v>8207</v>
      </c>
      <c r="K8" s="113"/>
    </row>
    <row r="9" spans="2:11" x14ac:dyDescent="0.25">
      <c r="B9" s="303" t="s">
        <v>17</v>
      </c>
      <c r="C9" s="304"/>
      <c r="D9" s="22">
        <v>1305</v>
      </c>
      <c r="E9" s="22">
        <v>1422</v>
      </c>
      <c r="F9" s="22">
        <v>1263</v>
      </c>
      <c r="G9" s="22">
        <v>993</v>
      </c>
      <c r="H9" s="16">
        <v>996</v>
      </c>
      <c r="I9" s="39">
        <v>872</v>
      </c>
      <c r="J9" s="84">
        <v>13910</v>
      </c>
      <c r="K9" s="113"/>
    </row>
    <row r="10" spans="2:11" x14ac:dyDescent="0.25">
      <c r="B10" s="301" t="s">
        <v>18</v>
      </c>
      <c r="C10" s="302"/>
      <c r="D10" s="21">
        <v>2425</v>
      </c>
      <c r="E10" s="21">
        <v>2509</v>
      </c>
      <c r="F10" s="21">
        <v>2005</v>
      </c>
      <c r="G10" s="21">
        <v>1822</v>
      </c>
      <c r="H10" s="14">
        <v>1734</v>
      </c>
      <c r="I10" s="38">
        <v>1483</v>
      </c>
      <c r="J10" s="36">
        <v>23160</v>
      </c>
      <c r="K10" s="113"/>
    </row>
    <row r="11" spans="2:11" x14ac:dyDescent="0.25">
      <c r="B11" s="303" t="s">
        <v>19</v>
      </c>
      <c r="C11" s="304"/>
      <c r="D11" s="22">
        <v>672</v>
      </c>
      <c r="E11" s="22">
        <v>727</v>
      </c>
      <c r="F11" s="22">
        <v>600</v>
      </c>
      <c r="G11" s="22">
        <v>485</v>
      </c>
      <c r="H11" s="16">
        <v>406</v>
      </c>
      <c r="I11" s="39">
        <v>402</v>
      </c>
      <c r="J11" s="84">
        <v>6604</v>
      </c>
      <c r="K11" s="113"/>
    </row>
    <row r="12" spans="2:11" x14ac:dyDescent="0.25">
      <c r="B12" s="301" t="s">
        <v>20</v>
      </c>
      <c r="C12" s="302"/>
      <c r="D12" s="21">
        <v>1874</v>
      </c>
      <c r="E12" s="21">
        <v>1923</v>
      </c>
      <c r="F12" s="21">
        <v>1701</v>
      </c>
      <c r="G12" s="21">
        <v>1557</v>
      </c>
      <c r="H12" s="14">
        <v>1496</v>
      </c>
      <c r="I12" s="38">
        <v>1629</v>
      </c>
      <c r="J12" s="36">
        <v>21911</v>
      </c>
      <c r="K12" s="113"/>
    </row>
    <row r="13" spans="2:11" x14ac:dyDescent="0.25">
      <c r="B13" s="303" t="s">
        <v>102</v>
      </c>
      <c r="C13" s="304"/>
      <c r="D13" s="22">
        <v>1888</v>
      </c>
      <c r="E13" s="22">
        <v>1873</v>
      </c>
      <c r="F13" s="22">
        <v>1858</v>
      </c>
      <c r="G13" s="22">
        <v>1743</v>
      </c>
      <c r="H13" s="16">
        <v>1502</v>
      </c>
      <c r="I13" s="39">
        <v>1764</v>
      </c>
      <c r="J13" s="84">
        <v>23197</v>
      </c>
      <c r="K13" s="113"/>
    </row>
    <row r="14" spans="2:11" x14ac:dyDescent="0.25">
      <c r="B14" s="301" t="s">
        <v>21</v>
      </c>
      <c r="C14" s="302"/>
      <c r="D14" s="21">
        <v>2759</v>
      </c>
      <c r="E14" s="21">
        <v>3030</v>
      </c>
      <c r="F14" s="21">
        <v>2939</v>
      </c>
      <c r="G14" s="21">
        <v>2765</v>
      </c>
      <c r="H14" s="14">
        <v>2835</v>
      </c>
      <c r="I14" s="38">
        <v>3549</v>
      </c>
      <c r="J14" s="36">
        <v>39901</v>
      </c>
      <c r="K14" s="113"/>
    </row>
    <row r="15" spans="2:11" x14ac:dyDescent="0.25">
      <c r="B15" s="303" t="s">
        <v>22</v>
      </c>
      <c r="C15" s="304"/>
      <c r="D15" s="22">
        <v>4815</v>
      </c>
      <c r="E15" s="22">
        <v>5228</v>
      </c>
      <c r="F15" s="22">
        <v>5103</v>
      </c>
      <c r="G15" s="22">
        <v>4523</v>
      </c>
      <c r="H15" s="16">
        <v>4466</v>
      </c>
      <c r="I15" s="39">
        <v>4433</v>
      </c>
      <c r="J15" s="84">
        <v>62601</v>
      </c>
      <c r="K15" s="113"/>
    </row>
    <row r="16" spans="2:11" x14ac:dyDescent="0.25">
      <c r="B16" s="301" t="s">
        <v>23</v>
      </c>
      <c r="C16" s="302"/>
      <c r="D16" s="21">
        <v>940</v>
      </c>
      <c r="E16" s="21">
        <v>1063</v>
      </c>
      <c r="F16" s="21">
        <v>868</v>
      </c>
      <c r="G16" s="21">
        <v>690</v>
      </c>
      <c r="H16" s="14">
        <v>638</v>
      </c>
      <c r="I16" s="38">
        <v>777</v>
      </c>
      <c r="J16" s="36">
        <v>10808</v>
      </c>
      <c r="K16" s="113"/>
    </row>
    <row r="17" spans="2:11" x14ac:dyDescent="0.25">
      <c r="B17" s="303" t="s">
        <v>24</v>
      </c>
      <c r="C17" s="304"/>
      <c r="D17" s="22">
        <v>1338</v>
      </c>
      <c r="E17" s="22">
        <v>1460</v>
      </c>
      <c r="F17" s="22">
        <v>1349</v>
      </c>
      <c r="G17" s="22">
        <v>1206</v>
      </c>
      <c r="H17" s="16">
        <v>1178</v>
      </c>
      <c r="I17" s="39">
        <v>1370</v>
      </c>
      <c r="J17" s="84">
        <v>18024</v>
      </c>
      <c r="K17" s="113"/>
    </row>
    <row r="18" spans="2:11" x14ac:dyDescent="0.25">
      <c r="B18" s="301" t="s">
        <v>25</v>
      </c>
      <c r="C18" s="302"/>
      <c r="D18" s="21">
        <v>3414</v>
      </c>
      <c r="E18" s="21">
        <v>3365</v>
      </c>
      <c r="F18" s="21">
        <v>3106</v>
      </c>
      <c r="G18" s="21">
        <v>3337</v>
      </c>
      <c r="H18" s="14">
        <v>3147</v>
      </c>
      <c r="I18" s="38">
        <v>4072</v>
      </c>
      <c r="J18" s="36">
        <v>46708</v>
      </c>
      <c r="K18" s="113"/>
    </row>
    <row r="19" spans="2:11" x14ac:dyDescent="0.25">
      <c r="B19" s="303" t="s">
        <v>26</v>
      </c>
      <c r="C19" s="304"/>
      <c r="D19" s="22">
        <v>1581</v>
      </c>
      <c r="E19" s="22">
        <v>1735</v>
      </c>
      <c r="F19" s="22">
        <v>1482</v>
      </c>
      <c r="G19" s="22">
        <v>1498</v>
      </c>
      <c r="H19" s="16">
        <v>1334</v>
      </c>
      <c r="I19" s="39">
        <v>1294</v>
      </c>
      <c r="J19" s="84">
        <v>18553</v>
      </c>
      <c r="K19" s="113"/>
    </row>
    <row r="20" spans="2:11" x14ac:dyDescent="0.25">
      <c r="B20" s="301" t="s">
        <v>27</v>
      </c>
      <c r="C20" s="302"/>
      <c r="D20" s="21">
        <v>420</v>
      </c>
      <c r="E20" s="21">
        <v>398</v>
      </c>
      <c r="F20" s="21">
        <v>339</v>
      </c>
      <c r="G20" s="21">
        <v>297</v>
      </c>
      <c r="H20" s="14">
        <v>290</v>
      </c>
      <c r="I20" s="38">
        <v>363</v>
      </c>
      <c r="J20" s="36">
        <v>4706</v>
      </c>
      <c r="K20" s="113"/>
    </row>
    <row r="21" spans="2:11" x14ac:dyDescent="0.25">
      <c r="B21" s="303" t="s">
        <v>28</v>
      </c>
      <c r="C21" s="304"/>
      <c r="D21" s="22">
        <v>762</v>
      </c>
      <c r="E21" s="22">
        <v>750</v>
      </c>
      <c r="F21" s="22">
        <v>780</v>
      </c>
      <c r="G21" s="22">
        <v>610</v>
      </c>
      <c r="H21" s="16">
        <v>558</v>
      </c>
      <c r="I21" s="39">
        <v>669</v>
      </c>
      <c r="J21" s="84">
        <v>9310</v>
      </c>
      <c r="K21" s="113"/>
    </row>
    <row r="22" spans="2:11" x14ac:dyDescent="0.25">
      <c r="B22" s="301" t="s">
        <v>29</v>
      </c>
      <c r="C22" s="302"/>
      <c r="D22" s="21">
        <v>360</v>
      </c>
      <c r="E22" s="21">
        <v>452</v>
      </c>
      <c r="F22" s="21">
        <v>375</v>
      </c>
      <c r="G22" s="21">
        <v>356</v>
      </c>
      <c r="H22" s="14">
        <v>286</v>
      </c>
      <c r="I22" s="38">
        <v>189</v>
      </c>
      <c r="J22" s="36">
        <v>3841</v>
      </c>
      <c r="K22" s="113"/>
    </row>
    <row r="23" spans="2:11" x14ac:dyDescent="0.25">
      <c r="B23" s="303" t="s">
        <v>30</v>
      </c>
      <c r="C23" s="304"/>
      <c r="D23" s="22">
        <v>115</v>
      </c>
      <c r="E23" s="22">
        <v>96</v>
      </c>
      <c r="F23" s="22">
        <v>72</v>
      </c>
      <c r="G23" s="22">
        <v>77</v>
      </c>
      <c r="H23" s="16">
        <v>61</v>
      </c>
      <c r="I23" s="39">
        <v>54</v>
      </c>
      <c r="J23" s="84">
        <v>978</v>
      </c>
      <c r="K23" s="113"/>
    </row>
    <row r="24" spans="2:11" x14ac:dyDescent="0.25">
      <c r="B24" s="301" t="s">
        <v>31</v>
      </c>
      <c r="C24" s="302"/>
      <c r="D24" s="21">
        <v>171</v>
      </c>
      <c r="E24" s="21">
        <v>197</v>
      </c>
      <c r="F24" s="21">
        <v>127</v>
      </c>
      <c r="G24" s="21">
        <v>52</v>
      </c>
      <c r="H24" s="14">
        <v>78</v>
      </c>
      <c r="I24" s="38">
        <v>53</v>
      </c>
      <c r="J24" s="36">
        <v>1204</v>
      </c>
      <c r="K24" s="113"/>
    </row>
    <row r="25" spans="2:11" x14ac:dyDescent="0.25">
      <c r="B25" s="280" t="s">
        <v>112</v>
      </c>
      <c r="C25" s="281"/>
      <c r="D25" s="107">
        <v>34529</v>
      </c>
      <c r="E25" s="107">
        <v>36434</v>
      </c>
      <c r="F25" s="107">
        <v>33209</v>
      </c>
      <c r="G25" s="107">
        <v>30047</v>
      </c>
      <c r="H25" s="102">
        <v>29135</v>
      </c>
      <c r="I25" s="103">
        <v>32142</v>
      </c>
      <c r="J25" s="104">
        <v>426353</v>
      </c>
    </row>
    <row r="26" spans="2:11" x14ac:dyDescent="0.25">
      <c r="B26" s="239" t="s">
        <v>148</v>
      </c>
      <c r="C26" s="239"/>
      <c r="D26" s="239"/>
      <c r="E26" s="239"/>
      <c r="F26" s="239"/>
      <c r="G26" s="239"/>
      <c r="H26" s="239"/>
      <c r="I26" s="239"/>
      <c r="J26" s="239"/>
    </row>
    <row r="28" spans="2:11" ht="15.75" x14ac:dyDescent="0.3">
      <c r="B28" s="12" t="s">
        <v>213</v>
      </c>
    </row>
  </sheetData>
  <mergeCells count="27">
    <mergeCell ref="B15:C15"/>
    <mergeCell ref="B14:C14"/>
    <mergeCell ref="B8:C8"/>
    <mergeCell ref="B9:C9"/>
    <mergeCell ref="J4:J5"/>
    <mergeCell ref="B6:C6"/>
    <mergeCell ref="B7:C7"/>
    <mergeCell ref="I4:I5"/>
    <mergeCell ref="G4:G5"/>
    <mergeCell ref="H4:H5"/>
    <mergeCell ref="E4:E5"/>
    <mergeCell ref="D4:D5"/>
    <mergeCell ref="B25:C2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F4:F5"/>
    <mergeCell ref="B10:C10"/>
    <mergeCell ref="B11:C11"/>
    <mergeCell ref="B12:C12"/>
    <mergeCell ref="B13:C13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B1:I20"/>
  <sheetViews>
    <sheetView zoomScaleNormal="100" workbookViewId="0"/>
  </sheetViews>
  <sheetFormatPr baseColWidth="10" defaultColWidth="11.5703125" defaultRowHeight="15" customHeight="1" x14ac:dyDescent="0.25"/>
  <cols>
    <col min="2" max="9" width="11.5703125" customWidth="1"/>
  </cols>
  <sheetData>
    <row r="1" spans="2:9" ht="15" customHeight="1" x14ac:dyDescent="0.25">
      <c r="B1" s="9" t="s">
        <v>256</v>
      </c>
    </row>
    <row r="2" spans="2:9" ht="15" customHeight="1" x14ac:dyDescent="0.25">
      <c r="B2" s="10" t="s">
        <v>264</v>
      </c>
    </row>
    <row r="4" spans="2:9" ht="15" customHeight="1" x14ac:dyDescent="0.25">
      <c r="B4" s="32"/>
      <c r="C4" s="32"/>
      <c r="D4" s="32"/>
      <c r="E4" s="32"/>
      <c r="F4" s="32"/>
      <c r="G4" s="32"/>
      <c r="H4" s="32"/>
    </row>
    <row r="5" spans="2:9" ht="15" customHeight="1" x14ac:dyDescent="0.25">
      <c r="B5" s="32"/>
      <c r="C5" s="32"/>
      <c r="D5" s="32"/>
      <c r="E5" s="32"/>
      <c r="F5" s="32"/>
      <c r="G5" s="32"/>
      <c r="H5" s="32"/>
    </row>
    <row r="6" spans="2:9" ht="15" customHeight="1" x14ac:dyDescent="0.25">
      <c r="B6" s="32"/>
      <c r="C6" s="32"/>
      <c r="D6" s="32"/>
      <c r="E6" s="32"/>
      <c r="F6" s="32"/>
      <c r="G6" s="32"/>
      <c r="H6" s="32"/>
      <c r="I6" s="1"/>
    </row>
    <row r="7" spans="2:9" ht="15" customHeight="1" x14ac:dyDescent="0.25">
      <c r="B7" s="32"/>
      <c r="C7" s="32"/>
      <c r="D7" s="32"/>
      <c r="E7" s="32"/>
      <c r="F7" s="32"/>
      <c r="G7" s="32"/>
      <c r="H7" s="32"/>
      <c r="I7" s="1"/>
    </row>
    <row r="8" spans="2:9" ht="15" customHeight="1" x14ac:dyDescent="0.25">
      <c r="B8" s="32"/>
      <c r="C8" s="32"/>
      <c r="D8" s="32"/>
      <c r="E8" s="32"/>
      <c r="F8" s="32"/>
      <c r="G8" s="32"/>
      <c r="H8" s="32"/>
      <c r="I8" s="1"/>
    </row>
    <row r="9" spans="2:9" ht="15" customHeight="1" x14ac:dyDescent="0.25">
      <c r="B9" s="32"/>
      <c r="C9" s="32"/>
      <c r="D9" s="32"/>
      <c r="E9" s="32"/>
      <c r="F9" s="32"/>
      <c r="G9" s="32"/>
      <c r="H9" s="32"/>
      <c r="I9" s="1"/>
    </row>
    <row r="10" spans="2:9" ht="15" customHeight="1" x14ac:dyDescent="0.25">
      <c r="B10" s="32"/>
      <c r="C10" s="32"/>
      <c r="D10" s="32"/>
      <c r="E10" s="32"/>
      <c r="F10" s="32"/>
      <c r="G10" s="32"/>
      <c r="H10" s="32"/>
      <c r="I10" s="1"/>
    </row>
    <row r="11" spans="2:9" ht="15" customHeight="1" x14ac:dyDescent="0.25">
      <c r="B11" s="32"/>
      <c r="C11" s="32"/>
      <c r="D11" s="32"/>
      <c r="E11" s="32"/>
      <c r="F11" s="32"/>
      <c r="G11" s="32"/>
      <c r="H11" s="32"/>
      <c r="I11" s="1"/>
    </row>
    <row r="12" spans="2:9" ht="15" customHeight="1" x14ac:dyDescent="0.25">
      <c r="B12" s="32"/>
      <c r="C12" s="32"/>
      <c r="D12" s="32"/>
      <c r="E12" s="32"/>
      <c r="F12" s="32"/>
      <c r="G12" s="32"/>
      <c r="H12" s="32"/>
      <c r="I12" s="1"/>
    </row>
    <row r="13" spans="2:9" ht="15" customHeight="1" x14ac:dyDescent="0.25">
      <c r="B13" s="32"/>
      <c r="C13" s="32"/>
      <c r="D13" s="32"/>
      <c r="E13" s="32"/>
      <c r="F13" s="32"/>
      <c r="G13" s="32"/>
      <c r="H13" s="32"/>
      <c r="I13" s="1"/>
    </row>
    <row r="14" spans="2:9" ht="15" customHeight="1" x14ac:dyDescent="0.25">
      <c r="B14" s="32"/>
      <c r="C14" s="32"/>
      <c r="D14" s="32"/>
      <c r="E14" s="32"/>
      <c r="F14" s="32"/>
      <c r="G14" s="32"/>
      <c r="H14" s="32"/>
      <c r="I14" s="1"/>
    </row>
    <row r="15" spans="2:9" ht="15" customHeight="1" x14ac:dyDescent="0.25">
      <c r="B15" s="32"/>
      <c r="C15" s="32"/>
      <c r="D15" s="32"/>
      <c r="E15" s="32"/>
      <c r="F15" s="32"/>
      <c r="G15" s="32"/>
      <c r="H15" s="32"/>
      <c r="I15" s="1"/>
    </row>
    <row r="16" spans="2:9" ht="15" customHeight="1" x14ac:dyDescent="0.25">
      <c r="B16" s="32"/>
      <c r="C16" s="32"/>
      <c r="D16" s="32"/>
      <c r="E16" s="32"/>
      <c r="F16" s="32"/>
      <c r="G16" s="32"/>
      <c r="H16" s="32"/>
      <c r="I16" s="1"/>
    </row>
    <row r="17" spans="2:9" ht="15" customHeight="1" x14ac:dyDescent="0.25">
      <c r="B17" s="32"/>
      <c r="C17" s="32"/>
      <c r="D17" s="32"/>
      <c r="E17" s="32"/>
      <c r="F17" s="32"/>
      <c r="G17" s="32"/>
      <c r="H17" s="32"/>
      <c r="I17" s="1"/>
    </row>
    <row r="18" spans="2:9" x14ac:dyDescent="0.25">
      <c r="B18" s="239" t="s">
        <v>148</v>
      </c>
      <c r="C18" s="239"/>
      <c r="D18" s="239"/>
      <c r="E18" s="239"/>
      <c r="F18" s="239"/>
      <c r="G18" s="239"/>
      <c r="H18" s="239"/>
      <c r="I18" s="1"/>
    </row>
    <row r="19" spans="2:9" ht="15" customHeight="1" x14ac:dyDescent="0.25">
      <c r="I19" s="1"/>
    </row>
    <row r="20" spans="2:9" ht="15" customHeight="1" x14ac:dyDescent="0.3">
      <c r="B20" s="12" t="s">
        <v>213</v>
      </c>
      <c r="I20" s="1"/>
    </row>
  </sheetData>
  <sortState xmlns:xlrd2="http://schemas.microsoft.com/office/spreadsheetml/2017/richdata2" ref="F21:H21">
    <sortCondition descending="1" ref="H21"/>
  </sortState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B1:I30"/>
  <sheetViews>
    <sheetView zoomScaleNormal="100" workbookViewId="0"/>
  </sheetViews>
  <sheetFormatPr baseColWidth="10" defaultColWidth="11.5703125" defaultRowHeight="15" customHeight="1" x14ac:dyDescent="0.25"/>
  <sheetData>
    <row r="1" spans="2:8" ht="15" customHeight="1" x14ac:dyDescent="0.25">
      <c r="B1" s="9" t="s">
        <v>232</v>
      </c>
    </row>
    <row r="2" spans="2:8" ht="15" customHeight="1" x14ac:dyDescent="0.25">
      <c r="B2" s="10" t="s">
        <v>264</v>
      </c>
    </row>
    <row r="3" spans="2:8" ht="15" customHeight="1" x14ac:dyDescent="0.25">
      <c r="B3" s="7"/>
    </row>
    <row r="4" spans="2:8" ht="15" customHeight="1" x14ac:dyDescent="0.25">
      <c r="B4" s="32"/>
      <c r="C4" s="32"/>
      <c r="D4" s="32"/>
      <c r="E4" s="32"/>
      <c r="F4" s="32"/>
      <c r="G4" s="32"/>
      <c r="H4" s="32"/>
    </row>
    <row r="5" spans="2:8" ht="15" customHeight="1" x14ac:dyDescent="0.25">
      <c r="B5" s="32"/>
      <c r="C5" s="32"/>
      <c r="D5" s="32"/>
      <c r="E5" s="32"/>
      <c r="F5" s="32"/>
      <c r="G5" s="32"/>
      <c r="H5" s="32"/>
    </row>
    <row r="6" spans="2:8" ht="15" customHeight="1" x14ac:dyDescent="0.25">
      <c r="B6" s="32"/>
      <c r="C6" s="32"/>
      <c r="D6" s="32"/>
      <c r="E6" s="32"/>
      <c r="F6" s="32"/>
      <c r="G6" s="32"/>
      <c r="H6" s="32"/>
    </row>
    <row r="7" spans="2:8" ht="15" customHeight="1" x14ac:dyDescent="0.25">
      <c r="B7" s="32"/>
      <c r="C7" s="32"/>
      <c r="D7" s="32"/>
      <c r="E7" s="32"/>
      <c r="F7" s="32"/>
      <c r="G7" s="32"/>
      <c r="H7" s="32"/>
    </row>
    <row r="8" spans="2:8" ht="15" customHeight="1" x14ac:dyDescent="0.25">
      <c r="B8" s="32"/>
      <c r="C8" s="32"/>
      <c r="D8" s="32"/>
      <c r="E8" s="32"/>
      <c r="F8" s="32"/>
      <c r="G8" s="32"/>
      <c r="H8" s="32"/>
    </row>
    <row r="9" spans="2:8" ht="15" customHeight="1" x14ac:dyDescent="0.25">
      <c r="B9" s="32"/>
      <c r="C9" s="32"/>
      <c r="D9" s="32"/>
      <c r="E9" s="32"/>
      <c r="F9" s="32"/>
      <c r="G9" s="32"/>
      <c r="H9" s="32"/>
    </row>
    <row r="10" spans="2:8" ht="15" customHeight="1" x14ac:dyDescent="0.25">
      <c r="B10" s="32"/>
      <c r="C10" s="32"/>
      <c r="D10" s="32"/>
      <c r="E10" s="32"/>
      <c r="F10" s="32"/>
      <c r="G10" s="32"/>
      <c r="H10" s="32"/>
    </row>
    <row r="11" spans="2:8" ht="15" customHeight="1" x14ac:dyDescent="0.25">
      <c r="B11" s="32"/>
      <c r="C11" s="32"/>
      <c r="D11" s="32"/>
      <c r="E11" s="32"/>
      <c r="F11" s="32"/>
      <c r="G11" s="32"/>
      <c r="H11" s="32"/>
    </row>
    <row r="12" spans="2:8" ht="15" customHeight="1" x14ac:dyDescent="0.25">
      <c r="B12" s="32"/>
      <c r="C12" s="32"/>
      <c r="D12" s="32"/>
      <c r="E12" s="32"/>
      <c r="F12" s="32"/>
      <c r="G12" s="32"/>
      <c r="H12" s="32"/>
    </row>
    <row r="13" spans="2:8" ht="15" customHeight="1" x14ac:dyDescent="0.25">
      <c r="B13" s="32"/>
      <c r="C13" s="32"/>
      <c r="D13" s="32"/>
      <c r="E13" s="32"/>
      <c r="F13" s="32"/>
      <c r="G13" s="32"/>
      <c r="H13" s="32"/>
    </row>
    <row r="14" spans="2:8" ht="15" customHeight="1" x14ac:dyDescent="0.25">
      <c r="B14" s="32"/>
      <c r="C14" s="32"/>
      <c r="D14" s="32"/>
      <c r="E14" s="32"/>
      <c r="F14" s="32"/>
      <c r="G14" s="32"/>
      <c r="H14" s="32"/>
    </row>
    <row r="15" spans="2:8" ht="15" customHeight="1" x14ac:dyDescent="0.25">
      <c r="B15" s="32"/>
      <c r="C15" s="32"/>
      <c r="D15" s="32"/>
      <c r="E15" s="32"/>
      <c r="F15" s="32"/>
      <c r="G15" s="32"/>
      <c r="H15" s="32"/>
    </row>
    <row r="16" spans="2:8" ht="15" customHeight="1" x14ac:dyDescent="0.25">
      <c r="B16" s="32"/>
      <c r="C16" s="32"/>
      <c r="D16" s="32"/>
      <c r="E16" s="32"/>
      <c r="F16" s="32"/>
      <c r="G16" s="32"/>
      <c r="H16" s="32"/>
    </row>
    <row r="17" spans="2:9" ht="15" customHeight="1" x14ac:dyDescent="0.25">
      <c r="B17" s="32"/>
      <c r="C17" s="32"/>
      <c r="D17" s="32"/>
      <c r="E17" s="32"/>
      <c r="F17" s="32"/>
      <c r="G17" s="32"/>
      <c r="H17" s="32"/>
    </row>
    <row r="18" spans="2:9" ht="15" customHeight="1" x14ac:dyDescent="0.25">
      <c r="B18" s="32"/>
      <c r="C18" s="32"/>
      <c r="D18" s="32"/>
      <c r="E18" s="32"/>
      <c r="F18" s="32"/>
      <c r="G18" s="32"/>
      <c r="H18" s="32"/>
    </row>
    <row r="19" spans="2:9" ht="15" customHeight="1" x14ac:dyDescent="0.25">
      <c r="B19" s="32"/>
      <c r="C19" s="32"/>
      <c r="D19" s="32"/>
      <c r="E19" s="32"/>
      <c r="F19" s="32"/>
      <c r="G19" s="32"/>
      <c r="H19" s="32"/>
    </row>
    <row r="20" spans="2:9" ht="15" customHeight="1" x14ac:dyDescent="0.25">
      <c r="B20" s="32"/>
      <c r="C20" s="32"/>
      <c r="D20" s="32"/>
      <c r="E20" s="32"/>
      <c r="F20" s="32"/>
      <c r="G20" s="32"/>
      <c r="H20" s="32"/>
    </row>
    <row r="21" spans="2:9" ht="15" customHeight="1" x14ac:dyDescent="0.25">
      <c r="B21" s="32"/>
      <c r="C21" s="32"/>
      <c r="D21" s="32"/>
      <c r="E21" s="32"/>
      <c r="F21" s="32"/>
      <c r="G21" s="32"/>
      <c r="H21" s="32"/>
    </row>
    <row r="22" spans="2:9" ht="15" customHeight="1" x14ac:dyDescent="0.25">
      <c r="B22" s="32"/>
      <c r="C22" s="32"/>
      <c r="D22" s="32"/>
      <c r="E22" s="32"/>
      <c r="F22" s="32"/>
      <c r="G22" s="32"/>
      <c r="H22" s="32"/>
    </row>
    <row r="23" spans="2:9" ht="15" customHeight="1" x14ac:dyDescent="0.25">
      <c r="B23" s="32"/>
      <c r="C23" s="32"/>
      <c r="D23" s="32"/>
      <c r="E23" s="32"/>
      <c r="F23" s="32"/>
      <c r="G23" s="32"/>
      <c r="H23" s="32"/>
    </row>
    <row r="24" spans="2:9" ht="15" customHeight="1" x14ac:dyDescent="0.25">
      <c r="B24" s="32"/>
      <c r="C24" s="32"/>
      <c r="D24" s="32"/>
      <c r="E24" s="32"/>
      <c r="F24" s="32"/>
      <c r="G24" s="32"/>
      <c r="H24" s="32"/>
    </row>
    <row r="25" spans="2:9" ht="15" customHeight="1" x14ac:dyDescent="0.25">
      <c r="B25" s="32"/>
      <c r="C25" s="32"/>
      <c r="D25" s="32"/>
      <c r="E25" s="32"/>
      <c r="F25" s="32"/>
      <c r="G25" s="32"/>
      <c r="H25" s="32"/>
    </row>
    <row r="26" spans="2:9" ht="15" customHeight="1" x14ac:dyDescent="0.25">
      <c r="B26" s="32"/>
      <c r="C26" s="32"/>
      <c r="D26" s="32"/>
      <c r="E26" s="32"/>
      <c r="F26" s="32"/>
      <c r="G26" s="32"/>
      <c r="H26" s="32"/>
    </row>
    <row r="27" spans="2:9" ht="15" customHeight="1" x14ac:dyDescent="0.25">
      <c r="B27" s="32"/>
      <c r="C27" s="32"/>
      <c r="D27" s="32"/>
      <c r="E27" s="32"/>
      <c r="F27" s="32"/>
      <c r="G27" s="32"/>
      <c r="H27" s="32"/>
    </row>
    <row r="28" spans="2:9" x14ac:dyDescent="0.25">
      <c r="B28" s="238" t="s">
        <v>148</v>
      </c>
      <c r="C28" s="238"/>
      <c r="D28" s="238"/>
      <c r="E28" s="238"/>
      <c r="F28" s="238"/>
      <c r="G28" s="238"/>
      <c r="H28" s="238"/>
      <c r="I28" s="1"/>
    </row>
    <row r="30" spans="2:9" ht="15" customHeight="1" x14ac:dyDescent="0.3">
      <c r="B30" s="12" t="s">
        <v>213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B1:J15"/>
  <sheetViews>
    <sheetView zoomScaleNormal="100" workbookViewId="0"/>
  </sheetViews>
  <sheetFormatPr baseColWidth="10" defaultColWidth="11.5703125" defaultRowHeight="15" x14ac:dyDescent="0.25"/>
  <cols>
    <col min="2" max="2" width="12" customWidth="1"/>
    <col min="3" max="3" width="20.7109375" customWidth="1"/>
    <col min="4" max="9" width="9" customWidth="1"/>
    <col min="10" max="10" width="10.28515625" customWidth="1"/>
  </cols>
  <sheetData>
    <row r="1" spans="2:10" x14ac:dyDescent="0.25">
      <c r="B1" s="9" t="s">
        <v>141</v>
      </c>
    </row>
    <row r="2" spans="2:10" ht="16.5" x14ac:dyDescent="0.25">
      <c r="B2" s="10" t="s">
        <v>275</v>
      </c>
    </row>
    <row r="4" spans="2:10" ht="15" customHeight="1" x14ac:dyDescent="0.25">
      <c r="B4" s="13"/>
      <c r="C4" s="52" t="s">
        <v>99</v>
      </c>
      <c r="D4" s="272">
        <v>2024</v>
      </c>
      <c r="E4" s="296">
        <v>2023</v>
      </c>
      <c r="F4" s="296">
        <v>2022</v>
      </c>
      <c r="G4" s="298">
        <v>2021</v>
      </c>
      <c r="H4" s="296">
        <v>2020</v>
      </c>
      <c r="I4" s="268">
        <v>2011</v>
      </c>
      <c r="J4" s="263" t="s">
        <v>274</v>
      </c>
    </row>
    <row r="5" spans="2:10" x14ac:dyDescent="0.25">
      <c r="B5" s="65" t="s">
        <v>219</v>
      </c>
      <c r="C5" s="53"/>
      <c r="D5" s="300"/>
      <c r="E5" s="297"/>
      <c r="F5" s="297"/>
      <c r="G5" s="299"/>
      <c r="H5" s="297"/>
      <c r="I5" s="282"/>
      <c r="J5" s="264"/>
    </row>
    <row r="6" spans="2:10" x14ac:dyDescent="0.25">
      <c r="B6" s="307" t="s">
        <v>113</v>
      </c>
      <c r="C6" s="207" t="s">
        <v>114</v>
      </c>
      <c r="D6" s="21">
        <v>5773</v>
      </c>
      <c r="E6" s="21">
        <v>6275</v>
      </c>
      <c r="F6" s="21">
        <v>5826</v>
      </c>
      <c r="G6" s="21">
        <v>5498</v>
      </c>
      <c r="H6" s="21">
        <v>5879</v>
      </c>
      <c r="I6" s="50">
        <v>9158</v>
      </c>
      <c r="J6" s="48">
        <v>93658</v>
      </c>
    </row>
    <row r="7" spans="2:10" x14ac:dyDescent="0.25">
      <c r="B7" s="308"/>
      <c r="C7" s="208" t="s">
        <v>38</v>
      </c>
      <c r="D7" s="22">
        <v>6657</v>
      </c>
      <c r="E7" s="22">
        <v>7476</v>
      </c>
      <c r="F7" s="22">
        <v>7038</v>
      </c>
      <c r="G7" s="22">
        <v>6835</v>
      </c>
      <c r="H7" s="22">
        <v>6717</v>
      </c>
      <c r="I7" s="51">
        <v>7748</v>
      </c>
      <c r="J7" s="49">
        <v>94972</v>
      </c>
    </row>
    <row r="8" spans="2:10" x14ac:dyDescent="0.25">
      <c r="B8" s="309"/>
      <c r="C8" s="207" t="s">
        <v>115</v>
      </c>
      <c r="D8" s="21">
        <v>5307</v>
      </c>
      <c r="E8" s="21">
        <v>5563</v>
      </c>
      <c r="F8" s="21">
        <v>4517</v>
      </c>
      <c r="G8" s="21">
        <v>3801</v>
      </c>
      <c r="H8" s="21">
        <v>3827</v>
      </c>
      <c r="I8" s="50">
        <v>2294</v>
      </c>
      <c r="J8" s="48">
        <v>48395</v>
      </c>
    </row>
    <row r="9" spans="2:10" x14ac:dyDescent="0.25">
      <c r="B9" s="209" t="s">
        <v>116</v>
      </c>
      <c r="C9" s="206"/>
      <c r="D9" s="22">
        <v>328</v>
      </c>
      <c r="E9" s="22">
        <v>353</v>
      </c>
      <c r="F9" s="22">
        <v>303</v>
      </c>
      <c r="G9" s="22">
        <v>296</v>
      </c>
      <c r="H9" s="22">
        <v>308</v>
      </c>
      <c r="I9" s="51">
        <v>626</v>
      </c>
      <c r="J9" s="49">
        <v>5960</v>
      </c>
    </row>
    <row r="10" spans="2:10" x14ac:dyDescent="0.25">
      <c r="B10" s="307" t="s">
        <v>117</v>
      </c>
      <c r="C10" s="207" t="s">
        <v>118</v>
      </c>
      <c r="D10" s="21">
        <v>1641</v>
      </c>
      <c r="E10" s="21">
        <v>1811</v>
      </c>
      <c r="F10" s="21">
        <v>1691</v>
      </c>
      <c r="G10" s="21">
        <v>1520</v>
      </c>
      <c r="H10" s="21">
        <v>1471</v>
      </c>
      <c r="I10" s="50">
        <v>2310</v>
      </c>
      <c r="J10" s="48">
        <v>25435</v>
      </c>
    </row>
    <row r="11" spans="2:10" x14ac:dyDescent="0.25">
      <c r="B11" s="308"/>
      <c r="C11" s="208" t="s">
        <v>43</v>
      </c>
      <c r="D11" s="22">
        <v>7165</v>
      </c>
      <c r="E11" s="22">
        <v>7969</v>
      </c>
      <c r="F11" s="22">
        <v>7276</v>
      </c>
      <c r="G11" s="22">
        <v>6777</v>
      </c>
      <c r="H11" s="22">
        <v>6265</v>
      </c>
      <c r="I11" s="51">
        <v>6661</v>
      </c>
      <c r="J11" s="49">
        <v>92759</v>
      </c>
    </row>
    <row r="12" spans="2:10" x14ac:dyDescent="0.25">
      <c r="B12" s="309"/>
      <c r="C12" s="207" t="s">
        <v>119</v>
      </c>
      <c r="D12" s="21">
        <v>7813</v>
      </c>
      <c r="E12" s="21">
        <v>7135</v>
      </c>
      <c r="F12" s="21">
        <v>5993</v>
      </c>
      <c r="G12" s="21">
        <v>5414</v>
      </c>
      <c r="H12" s="21">
        <v>4748</v>
      </c>
      <c r="I12" s="50">
        <v>3445</v>
      </c>
      <c r="J12" s="48">
        <v>65794</v>
      </c>
    </row>
    <row r="13" spans="2:10" x14ac:dyDescent="0.25">
      <c r="B13" s="310" t="s">
        <v>110</v>
      </c>
      <c r="C13" s="311"/>
      <c r="D13" s="116">
        <v>34684</v>
      </c>
      <c r="E13" s="116">
        <v>36582</v>
      </c>
      <c r="F13" s="116">
        <v>32644</v>
      </c>
      <c r="G13" s="116">
        <v>30141</v>
      </c>
      <c r="H13" s="117">
        <v>29215</v>
      </c>
      <c r="I13" s="118">
        <v>32242</v>
      </c>
      <c r="J13" s="119">
        <v>426973</v>
      </c>
    </row>
    <row r="15" spans="2:10" ht="15.75" x14ac:dyDescent="0.3">
      <c r="B15" s="12" t="s">
        <v>213</v>
      </c>
    </row>
  </sheetData>
  <mergeCells count="10">
    <mergeCell ref="J4:J5"/>
    <mergeCell ref="B6:B8"/>
    <mergeCell ref="B10:B12"/>
    <mergeCell ref="B13:C13"/>
    <mergeCell ref="H4:H5"/>
    <mergeCell ref="I4:I5"/>
    <mergeCell ref="G4:G5"/>
    <mergeCell ref="F4:F5"/>
    <mergeCell ref="E4:E5"/>
    <mergeCell ref="D4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B1:L19"/>
  <sheetViews>
    <sheetView workbookViewId="0"/>
  </sheetViews>
  <sheetFormatPr baseColWidth="10" defaultRowHeight="15" customHeight="1" x14ac:dyDescent="0.25"/>
  <cols>
    <col min="2" max="10" width="11.5703125" customWidth="1"/>
    <col min="12" max="12" width="11.5703125" customWidth="1"/>
    <col min="18" max="19" width="11.5703125" customWidth="1"/>
  </cols>
  <sheetData>
    <row r="1" spans="2:12" ht="15" customHeight="1" x14ac:dyDescent="0.25">
      <c r="B1" s="9" t="s">
        <v>220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2:12" ht="15" customHeight="1" x14ac:dyDescent="0.25">
      <c r="B2" s="10" t="s">
        <v>96</v>
      </c>
    </row>
    <row r="19" spans="2:2" ht="15" customHeight="1" x14ac:dyDescent="0.3">
      <c r="B19" s="12" t="s">
        <v>213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/>
  <dimension ref="A1:T22"/>
  <sheetViews>
    <sheetView zoomScaleNormal="100" workbookViewId="0"/>
  </sheetViews>
  <sheetFormatPr baseColWidth="10" defaultRowHeight="15" customHeight="1" x14ac:dyDescent="0.25"/>
  <cols>
    <col min="1" max="1" width="11.5703125" customWidth="1"/>
    <col min="2" max="2" width="14" customWidth="1"/>
    <col min="3" max="3" width="5.7109375" customWidth="1"/>
    <col min="4" max="17" width="7.28515625" customWidth="1"/>
    <col min="18" max="18" width="12.140625" customWidth="1"/>
  </cols>
  <sheetData>
    <row r="1" spans="2:20" ht="15" customHeight="1" x14ac:dyDescent="0.25">
      <c r="B1" s="9" t="s">
        <v>221</v>
      </c>
      <c r="C1" s="9"/>
    </row>
    <row r="2" spans="2:20" ht="15" customHeight="1" x14ac:dyDescent="0.25">
      <c r="B2" s="10" t="s">
        <v>264</v>
      </c>
      <c r="C2" s="10"/>
    </row>
    <row r="3" spans="2:20" ht="15" customHeight="1" x14ac:dyDescent="0.25">
      <c r="B3" s="24"/>
      <c r="C3" s="23"/>
    </row>
    <row r="4" spans="2:20" ht="22.35" customHeight="1" x14ac:dyDescent="0.25">
      <c r="B4" s="13"/>
      <c r="C4" s="35" t="s">
        <v>120</v>
      </c>
      <c r="D4" s="298" t="s">
        <v>44</v>
      </c>
      <c r="E4" s="261" t="s">
        <v>0</v>
      </c>
      <c r="F4" s="261" t="s">
        <v>1</v>
      </c>
      <c r="G4" s="261" t="s">
        <v>2</v>
      </c>
      <c r="H4" s="261" t="s">
        <v>3</v>
      </c>
      <c r="I4" s="261" t="s">
        <v>4</v>
      </c>
      <c r="J4" s="261" t="s">
        <v>5</v>
      </c>
      <c r="K4" s="261" t="s">
        <v>6</v>
      </c>
      <c r="L4" s="261" t="s">
        <v>7</v>
      </c>
      <c r="M4" s="261" t="s">
        <v>8</v>
      </c>
      <c r="N4" s="261" t="s">
        <v>9</v>
      </c>
      <c r="O4" s="261" t="s">
        <v>10</v>
      </c>
      <c r="P4" s="261" t="s">
        <v>11</v>
      </c>
      <c r="Q4" s="261" t="s">
        <v>222</v>
      </c>
      <c r="R4" s="314" t="s">
        <v>112</v>
      </c>
      <c r="S4" s="30"/>
    </row>
    <row r="5" spans="2:20" ht="22.35" customHeight="1" x14ac:dyDescent="0.25">
      <c r="B5" s="31" t="s">
        <v>145</v>
      </c>
      <c r="C5" s="53"/>
      <c r="D5" s="299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5"/>
      <c r="S5" s="7"/>
    </row>
    <row r="6" spans="2:20" ht="15" customHeight="1" x14ac:dyDescent="0.25">
      <c r="B6" s="312" t="s">
        <v>42</v>
      </c>
      <c r="C6" s="313"/>
      <c r="D6" s="122">
        <v>0.3</v>
      </c>
      <c r="E6" s="123">
        <v>0.1</v>
      </c>
      <c r="F6" s="123">
        <v>0</v>
      </c>
      <c r="G6" s="123">
        <v>0</v>
      </c>
      <c r="H6" s="123">
        <v>0</v>
      </c>
      <c r="I6" s="123">
        <v>0</v>
      </c>
      <c r="J6" s="123">
        <v>0</v>
      </c>
      <c r="K6" s="123">
        <v>0</v>
      </c>
      <c r="L6" s="123">
        <v>0</v>
      </c>
      <c r="M6" s="123">
        <v>0</v>
      </c>
      <c r="N6" s="123">
        <v>0</v>
      </c>
      <c r="O6" s="123">
        <v>0</v>
      </c>
      <c r="P6" s="123">
        <v>0</v>
      </c>
      <c r="Q6" s="124">
        <v>0</v>
      </c>
      <c r="R6" s="66">
        <v>0.3</v>
      </c>
      <c r="S6" s="1"/>
      <c r="T6" s="34"/>
    </row>
    <row r="7" spans="2:20" ht="15" customHeight="1" x14ac:dyDescent="0.25">
      <c r="B7" s="312" t="s">
        <v>0</v>
      </c>
      <c r="C7" s="313"/>
      <c r="D7" s="125">
        <v>0.5</v>
      </c>
      <c r="E7" s="126">
        <v>0.5</v>
      </c>
      <c r="F7" s="126">
        <v>0.3</v>
      </c>
      <c r="G7" s="126">
        <v>0.1</v>
      </c>
      <c r="H7" s="126">
        <v>0</v>
      </c>
      <c r="I7" s="126">
        <v>0</v>
      </c>
      <c r="J7" s="126">
        <v>0</v>
      </c>
      <c r="K7" s="126">
        <v>0</v>
      </c>
      <c r="L7" s="126">
        <v>0</v>
      </c>
      <c r="M7" s="126">
        <v>0</v>
      </c>
      <c r="N7" s="126">
        <v>0</v>
      </c>
      <c r="O7" s="126">
        <v>0</v>
      </c>
      <c r="P7" s="126">
        <v>0</v>
      </c>
      <c r="Q7" s="127">
        <v>0</v>
      </c>
      <c r="R7" s="66">
        <v>1.4</v>
      </c>
      <c r="S7" s="1"/>
    </row>
    <row r="8" spans="2:20" ht="15" customHeight="1" x14ac:dyDescent="0.25">
      <c r="B8" s="312" t="s">
        <v>1</v>
      </c>
      <c r="C8" s="313"/>
      <c r="D8" s="122">
        <v>0.7</v>
      </c>
      <c r="E8" s="123">
        <v>1.4</v>
      </c>
      <c r="F8" s="123">
        <v>3.4</v>
      </c>
      <c r="G8" s="123">
        <v>1.2</v>
      </c>
      <c r="H8" s="123">
        <v>0.5</v>
      </c>
      <c r="I8" s="123">
        <v>0.3</v>
      </c>
      <c r="J8" s="123">
        <v>0.1</v>
      </c>
      <c r="K8" s="123">
        <v>0</v>
      </c>
      <c r="L8" s="123">
        <v>0</v>
      </c>
      <c r="M8" s="123">
        <v>0</v>
      </c>
      <c r="N8" s="123">
        <v>0</v>
      </c>
      <c r="O8" s="123">
        <v>0</v>
      </c>
      <c r="P8" s="123">
        <v>0</v>
      </c>
      <c r="Q8" s="124">
        <v>0</v>
      </c>
      <c r="R8" s="66">
        <v>7.6</v>
      </c>
      <c r="S8" s="1"/>
    </row>
    <row r="9" spans="2:20" ht="15" customHeight="1" x14ac:dyDescent="0.25">
      <c r="B9" s="312" t="s">
        <v>2</v>
      </c>
      <c r="C9" s="313"/>
      <c r="D9" s="125">
        <v>0.2</v>
      </c>
      <c r="E9" s="126">
        <v>0.5</v>
      </c>
      <c r="F9" s="126">
        <v>3.2</v>
      </c>
      <c r="G9" s="126">
        <v>3.7</v>
      </c>
      <c r="H9" s="126">
        <v>1.7</v>
      </c>
      <c r="I9" s="126">
        <v>0.9</v>
      </c>
      <c r="J9" s="126">
        <v>0.5</v>
      </c>
      <c r="K9" s="126">
        <v>0.2</v>
      </c>
      <c r="L9" s="126">
        <v>0.1</v>
      </c>
      <c r="M9" s="126">
        <v>0</v>
      </c>
      <c r="N9" s="126">
        <v>0</v>
      </c>
      <c r="O9" s="126">
        <v>0</v>
      </c>
      <c r="P9" s="126">
        <v>0</v>
      </c>
      <c r="Q9" s="127">
        <v>0</v>
      </c>
      <c r="R9" s="66">
        <v>11</v>
      </c>
      <c r="S9" s="1"/>
    </row>
    <row r="10" spans="2:20" ht="15" customHeight="1" x14ac:dyDescent="0.25">
      <c r="B10" s="312" t="s">
        <v>3</v>
      </c>
      <c r="C10" s="313"/>
      <c r="D10" s="122">
        <v>0.1</v>
      </c>
      <c r="E10" s="123">
        <v>0.2</v>
      </c>
      <c r="F10" s="123">
        <v>1.9</v>
      </c>
      <c r="G10" s="123">
        <v>4.2</v>
      </c>
      <c r="H10" s="123">
        <v>4.7</v>
      </c>
      <c r="I10" s="123">
        <v>2.2999999999999998</v>
      </c>
      <c r="J10" s="123">
        <v>1.2</v>
      </c>
      <c r="K10" s="123">
        <v>0.5</v>
      </c>
      <c r="L10" s="123">
        <v>0.2</v>
      </c>
      <c r="M10" s="123">
        <v>0.1</v>
      </c>
      <c r="N10" s="123">
        <v>0</v>
      </c>
      <c r="O10" s="123">
        <v>0</v>
      </c>
      <c r="P10" s="123">
        <v>0</v>
      </c>
      <c r="Q10" s="124">
        <v>0</v>
      </c>
      <c r="R10" s="66">
        <v>15.4</v>
      </c>
      <c r="S10" s="1"/>
    </row>
    <row r="11" spans="2:20" ht="15" customHeight="1" x14ac:dyDescent="0.25">
      <c r="B11" s="312" t="s">
        <v>4</v>
      </c>
      <c r="C11" s="313"/>
      <c r="D11" s="125">
        <v>0.1</v>
      </c>
      <c r="E11" s="126">
        <v>0.1</v>
      </c>
      <c r="F11" s="126">
        <v>0.8</v>
      </c>
      <c r="G11" s="126">
        <v>2.1</v>
      </c>
      <c r="H11" s="126">
        <v>4.5</v>
      </c>
      <c r="I11" s="126">
        <v>5.0999999999999996</v>
      </c>
      <c r="J11" s="126">
        <v>2.7</v>
      </c>
      <c r="K11" s="126">
        <v>1.1000000000000001</v>
      </c>
      <c r="L11" s="126">
        <v>0.3</v>
      </c>
      <c r="M11" s="126">
        <v>0.1</v>
      </c>
      <c r="N11" s="126">
        <v>0</v>
      </c>
      <c r="O11" s="126">
        <v>0</v>
      </c>
      <c r="P11" s="126">
        <v>0</v>
      </c>
      <c r="Q11" s="127">
        <v>0</v>
      </c>
      <c r="R11" s="66">
        <v>17</v>
      </c>
      <c r="S11" s="1"/>
    </row>
    <row r="12" spans="2:20" ht="15" customHeight="1" x14ac:dyDescent="0.25">
      <c r="B12" s="312" t="s">
        <v>5</v>
      </c>
      <c r="C12" s="313"/>
      <c r="D12" s="122">
        <v>0</v>
      </c>
      <c r="E12" s="123">
        <v>0</v>
      </c>
      <c r="F12" s="123">
        <v>0.4</v>
      </c>
      <c r="G12" s="123">
        <v>1</v>
      </c>
      <c r="H12" s="123">
        <v>2.2999999999999998</v>
      </c>
      <c r="I12" s="123">
        <v>4.5</v>
      </c>
      <c r="J12" s="123">
        <v>4.9000000000000004</v>
      </c>
      <c r="K12" s="123">
        <v>2.1</v>
      </c>
      <c r="L12" s="123">
        <v>0.6</v>
      </c>
      <c r="M12" s="123">
        <v>0.2</v>
      </c>
      <c r="N12" s="123">
        <v>0.1</v>
      </c>
      <c r="O12" s="123">
        <v>0</v>
      </c>
      <c r="P12" s="123">
        <v>0</v>
      </c>
      <c r="Q12" s="124">
        <v>0</v>
      </c>
      <c r="R12" s="66">
        <v>16.100000000000001</v>
      </c>
      <c r="S12" s="1"/>
    </row>
    <row r="13" spans="2:20" ht="15" customHeight="1" x14ac:dyDescent="0.25">
      <c r="B13" s="312" t="s">
        <v>6</v>
      </c>
      <c r="C13" s="313"/>
      <c r="D13" s="125">
        <v>0</v>
      </c>
      <c r="E13" s="126">
        <v>0</v>
      </c>
      <c r="F13" s="126">
        <v>0.2</v>
      </c>
      <c r="G13" s="126">
        <v>0.4</v>
      </c>
      <c r="H13" s="126">
        <v>1</v>
      </c>
      <c r="I13" s="126">
        <v>2.1</v>
      </c>
      <c r="J13" s="126">
        <v>3.8</v>
      </c>
      <c r="K13" s="126">
        <v>3.7</v>
      </c>
      <c r="L13" s="126">
        <v>1</v>
      </c>
      <c r="M13" s="126">
        <v>0.3</v>
      </c>
      <c r="N13" s="126">
        <v>0.1</v>
      </c>
      <c r="O13" s="126">
        <v>0</v>
      </c>
      <c r="P13" s="126">
        <v>0</v>
      </c>
      <c r="Q13" s="127">
        <v>0</v>
      </c>
      <c r="R13" s="66">
        <v>12.6</v>
      </c>
      <c r="S13" s="1"/>
    </row>
    <row r="14" spans="2:20" ht="15" customHeight="1" x14ac:dyDescent="0.25">
      <c r="B14" s="312" t="s">
        <v>7</v>
      </c>
      <c r="C14" s="313"/>
      <c r="D14" s="122">
        <v>0</v>
      </c>
      <c r="E14" s="123">
        <v>0</v>
      </c>
      <c r="F14" s="123">
        <v>0.1</v>
      </c>
      <c r="G14" s="123">
        <v>0.1</v>
      </c>
      <c r="H14" s="123">
        <v>0.4</v>
      </c>
      <c r="I14" s="123">
        <v>0.9</v>
      </c>
      <c r="J14" s="123">
        <v>1.6</v>
      </c>
      <c r="K14" s="123">
        <v>2.2999999999999998</v>
      </c>
      <c r="L14" s="123">
        <v>1.9</v>
      </c>
      <c r="M14" s="123">
        <v>0.5</v>
      </c>
      <c r="N14" s="123">
        <v>0.1</v>
      </c>
      <c r="O14" s="123">
        <v>0</v>
      </c>
      <c r="P14" s="123">
        <v>0</v>
      </c>
      <c r="Q14" s="124">
        <v>0</v>
      </c>
      <c r="R14" s="66">
        <v>8</v>
      </c>
      <c r="S14" s="1"/>
    </row>
    <row r="15" spans="2:20" ht="15" customHeight="1" x14ac:dyDescent="0.25">
      <c r="B15" s="312" t="s">
        <v>8</v>
      </c>
      <c r="C15" s="313"/>
      <c r="D15" s="125">
        <v>0</v>
      </c>
      <c r="E15" s="126">
        <v>0</v>
      </c>
      <c r="F15" s="126">
        <v>0</v>
      </c>
      <c r="G15" s="126">
        <v>0.1</v>
      </c>
      <c r="H15" s="126">
        <v>0.2</v>
      </c>
      <c r="I15" s="126">
        <v>0.4</v>
      </c>
      <c r="J15" s="126">
        <v>0.6</v>
      </c>
      <c r="K15" s="126">
        <v>0.9</v>
      </c>
      <c r="L15" s="126">
        <v>1.3</v>
      </c>
      <c r="M15" s="126">
        <v>1</v>
      </c>
      <c r="N15" s="126">
        <v>0.3</v>
      </c>
      <c r="O15" s="126">
        <v>0</v>
      </c>
      <c r="P15" s="126">
        <v>0</v>
      </c>
      <c r="Q15" s="127">
        <v>0</v>
      </c>
      <c r="R15" s="66">
        <v>4.8</v>
      </c>
      <c r="S15" s="1"/>
    </row>
    <row r="16" spans="2:20" ht="15" customHeight="1" x14ac:dyDescent="0.25">
      <c r="B16" s="312" t="s">
        <v>9</v>
      </c>
      <c r="C16" s="313"/>
      <c r="D16" s="122">
        <v>0</v>
      </c>
      <c r="E16" s="123">
        <v>0</v>
      </c>
      <c r="F16" s="123">
        <v>0</v>
      </c>
      <c r="G16" s="123">
        <v>0</v>
      </c>
      <c r="H16" s="123">
        <v>0</v>
      </c>
      <c r="I16" s="123">
        <v>0.1</v>
      </c>
      <c r="J16" s="123">
        <v>0.2</v>
      </c>
      <c r="K16" s="123">
        <v>0.4</v>
      </c>
      <c r="L16" s="123">
        <v>0.4</v>
      </c>
      <c r="M16" s="123">
        <v>0.7</v>
      </c>
      <c r="N16" s="123">
        <v>0.5</v>
      </c>
      <c r="O16" s="123">
        <v>0.2</v>
      </c>
      <c r="P16" s="123">
        <v>0</v>
      </c>
      <c r="Q16" s="124">
        <v>0</v>
      </c>
      <c r="R16" s="66">
        <v>2.5</v>
      </c>
      <c r="S16" s="1"/>
    </row>
    <row r="17" spans="1:19" ht="15" customHeight="1" x14ac:dyDescent="0.25">
      <c r="B17" s="312" t="s">
        <v>10</v>
      </c>
      <c r="C17" s="313"/>
      <c r="D17" s="125">
        <v>0</v>
      </c>
      <c r="E17" s="126">
        <v>0</v>
      </c>
      <c r="F17" s="126">
        <v>0</v>
      </c>
      <c r="G17" s="126">
        <v>0</v>
      </c>
      <c r="H17" s="126">
        <v>0</v>
      </c>
      <c r="I17" s="126">
        <v>0</v>
      </c>
      <c r="J17" s="126">
        <v>0.1</v>
      </c>
      <c r="K17" s="126">
        <v>0.1</v>
      </c>
      <c r="L17" s="126">
        <v>0.2</v>
      </c>
      <c r="M17" s="126">
        <v>0.2</v>
      </c>
      <c r="N17" s="126">
        <v>0.4</v>
      </c>
      <c r="O17" s="126">
        <v>0.3</v>
      </c>
      <c r="P17" s="126">
        <v>0</v>
      </c>
      <c r="Q17" s="127">
        <v>0</v>
      </c>
      <c r="R17" s="66">
        <v>1.3</v>
      </c>
      <c r="S17" s="1"/>
    </row>
    <row r="18" spans="1:19" ht="15" customHeight="1" x14ac:dyDescent="0.25">
      <c r="B18" s="312" t="s">
        <v>11</v>
      </c>
      <c r="C18" s="313"/>
      <c r="D18" s="122">
        <v>0</v>
      </c>
      <c r="E18" s="123">
        <v>0</v>
      </c>
      <c r="F18" s="123">
        <v>0</v>
      </c>
      <c r="G18" s="123">
        <v>0</v>
      </c>
      <c r="H18" s="123">
        <v>0</v>
      </c>
      <c r="I18" s="123">
        <v>0</v>
      </c>
      <c r="J18" s="123">
        <v>0</v>
      </c>
      <c r="K18" s="123">
        <v>0.1</v>
      </c>
      <c r="L18" s="123">
        <v>0.1</v>
      </c>
      <c r="M18" s="123">
        <v>0.1</v>
      </c>
      <c r="N18" s="123">
        <v>0.1</v>
      </c>
      <c r="O18" s="123">
        <v>0.2</v>
      </c>
      <c r="P18" s="123">
        <v>0.2</v>
      </c>
      <c r="Q18" s="124">
        <v>0</v>
      </c>
      <c r="R18" s="66">
        <v>0.9</v>
      </c>
      <c r="S18" s="1"/>
    </row>
    <row r="19" spans="1:19" ht="15" customHeight="1" x14ac:dyDescent="0.25">
      <c r="B19" s="312" t="s">
        <v>222</v>
      </c>
      <c r="C19" s="313"/>
      <c r="D19" s="125">
        <v>0</v>
      </c>
      <c r="E19" s="126">
        <v>0</v>
      </c>
      <c r="F19" s="126">
        <v>0</v>
      </c>
      <c r="G19" s="126">
        <v>0</v>
      </c>
      <c r="H19" s="126">
        <v>0</v>
      </c>
      <c r="I19" s="126">
        <v>0</v>
      </c>
      <c r="J19" s="126">
        <v>0</v>
      </c>
      <c r="K19" s="126">
        <v>0</v>
      </c>
      <c r="L19" s="126">
        <v>0</v>
      </c>
      <c r="M19" s="126">
        <v>0</v>
      </c>
      <c r="N19" s="126">
        <v>0.1</v>
      </c>
      <c r="O19" s="126">
        <v>0.1</v>
      </c>
      <c r="P19" s="126">
        <v>0.2</v>
      </c>
      <c r="Q19" s="127">
        <v>0.5</v>
      </c>
      <c r="R19" s="66">
        <v>1</v>
      </c>
      <c r="S19" s="1"/>
    </row>
    <row r="20" spans="1:19" ht="15" customHeight="1" x14ac:dyDescent="0.25">
      <c r="A20" s="10"/>
      <c r="B20" s="317" t="s">
        <v>110</v>
      </c>
      <c r="C20" s="318"/>
      <c r="D20" s="120">
        <v>1.8</v>
      </c>
      <c r="E20" s="121">
        <v>2.8</v>
      </c>
      <c r="F20" s="121">
        <v>10.3</v>
      </c>
      <c r="G20" s="121">
        <v>12.9</v>
      </c>
      <c r="H20" s="121">
        <v>15.2</v>
      </c>
      <c r="I20" s="120">
        <v>16.7</v>
      </c>
      <c r="J20" s="121">
        <v>15.8</v>
      </c>
      <c r="K20" s="121">
        <v>11.6</v>
      </c>
      <c r="L20" s="121">
        <v>6.1</v>
      </c>
      <c r="M20" s="121">
        <v>3.1</v>
      </c>
      <c r="N20" s="121">
        <v>1.6</v>
      </c>
      <c r="O20" s="121">
        <v>0.9</v>
      </c>
      <c r="P20" s="121">
        <v>0.6</v>
      </c>
      <c r="Q20" s="121">
        <v>0.6</v>
      </c>
      <c r="R20" s="67">
        <v>100</v>
      </c>
      <c r="S20" s="1"/>
    </row>
    <row r="21" spans="1:19" ht="15" customHeight="1" x14ac:dyDescent="0.25">
      <c r="A21" s="10"/>
      <c r="B21" s="10"/>
      <c r="C21" s="1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9" ht="15" customHeight="1" x14ac:dyDescent="0.3">
      <c r="A22" s="10"/>
      <c r="B22" s="12" t="s">
        <v>213</v>
      </c>
      <c r="C22" s="12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</sheetData>
  <mergeCells count="30">
    <mergeCell ref="B20:C20"/>
    <mergeCell ref="K4:K5"/>
    <mergeCell ref="L4:L5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6:C6"/>
    <mergeCell ref="B7:C7"/>
    <mergeCell ref="R4:R5"/>
    <mergeCell ref="M4:M5"/>
    <mergeCell ref="N4:N5"/>
    <mergeCell ref="O4:O5"/>
    <mergeCell ref="P4:P5"/>
    <mergeCell ref="Q4:Q5"/>
    <mergeCell ref="I4:I5"/>
    <mergeCell ref="J4:J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/>
  <dimension ref="B1:O16"/>
  <sheetViews>
    <sheetView workbookViewId="0"/>
  </sheetViews>
  <sheetFormatPr baseColWidth="10" defaultRowHeight="15" x14ac:dyDescent="0.25"/>
  <cols>
    <col min="2" max="2" width="14.42578125" customWidth="1"/>
    <col min="3" max="3" width="5.7109375" customWidth="1"/>
    <col min="4" max="11" width="9" customWidth="1"/>
    <col min="12" max="12" width="12.7109375" customWidth="1"/>
  </cols>
  <sheetData>
    <row r="1" spans="2:15" x14ac:dyDescent="0.25">
      <c r="B1" s="9" t="s">
        <v>140</v>
      </c>
      <c r="C1" s="9"/>
    </row>
    <row r="2" spans="2:15" ht="16.5" x14ac:dyDescent="0.25">
      <c r="B2" s="10" t="s">
        <v>264</v>
      </c>
      <c r="C2" s="10"/>
    </row>
    <row r="3" spans="2:15" ht="15.75" x14ac:dyDescent="0.25">
      <c r="B3" s="24"/>
      <c r="C3" s="24"/>
    </row>
    <row r="4" spans="2:15" ht="15" customHeight="1" x14ac:dyDescent="0.25">
      <c r="B4" s="13"/>
      <c r="C4" s="35" t="s">
        <v>120</v>
      </c>
      <c r="D4" s="298" t="s">
        <v>45</v>
      </c>
      <c r="E4" s="261" t="s">
        <v>39</v>
      </c>
      <c r="F4" s="261" t="s">
        <v>85</v>
      </c>
      <c r="G4" s="261" t="s">
        <v>40</v>
      </c>
      <c r="H4" s="261" t="s">
        <v>47</v>
      </c>
      <c r="I4" s="261" t="s">
        <v>46</v>
      </c>
      <c r="J4" s="261" t="s">
        <v>48</v>
      </c>
      <c r="K4" s="261" t="s">
        <v>49</v>
      </c>
      <c r="L4" s="314" t="s">
        <v>112</v>
      </c>
    </row>
    <row r="5" spans="2:15" ht="15" customHeight="1" x14ac:dyDescent="0.25">
      <c r="B5" s="31" t="s">
        <v>145</v>
      </c>
      <c r="C5" s="53"/>
      <c r="D5" s="299"/>
      <c r="E5" s="316"/>
      <c r="F5" s="316"/>
      <c r="G5" s="316"/>
      <c r="H5" s="316"/>
      <c r="I5" s="316"/>
      <c r="J5" s="316"/>
      <c r="K5" s="316"/>
      <c r="L5" s="315"/>
    </row>
    <row r="6" spans="2:15" x14ac:dyDescent="0.25">
      <c r="B6" s="319" t="s">
        <v>45</v>
      </c>
      <c r="C6" s="320"/>
      <c r="D6" s="130">
        <v>61.9</v>
      </c>
      <c r="E6" s="131">
        <v>53.8</v>
      </c>
      <c r="F6" s="131">
        <v>5.4</v>
      </c>
      <c r="G6" s="131">
        <v>2.7</v>
      </c>
      <c r="H6" s="131">
        <v>1.2</v>
      </c>
      <c r="I6" s="131">
        <v>8</v>
      </c>
      <c r="J6" s="131">
        <v>0.1</v>
      </c>
      <c r="K6" s="132">
        <v>0</v>
      </c>
      <c r="L6" s="66">
        <v>71.3</v>
      </c>
    </row>
    <row r="7" spans="2:15" x14ac:dyDescent="0.25">
      <c r="B7" s="321" t="s">
        <v>39</v>
      </c>
      <c r="C7" s="322"/>
      <c r="D7" s="133">
        <v>53.9</v>
      </c>
      <c r="E7" s="134">
        <v>51.3</v>
      </c>
      <c r="F7" s="134">
        <v>1.8</v>
      </c>
      <c r="G7" s="134">
        <v>0.7</v>
      </c>
      <c r="H7" s="134">
        <v>1</v>
      </c>
      <c r="I7" s="134">
        <v>6.8</v>
      </c>
      <c r="J7" s="134">
        <v>0.1</v>
      </c>
      <c r="K7" s="135">
        <v>0</v>
      </c>
      <c r="L7" s="66">
        <v>61.7</v>
      </c>
    </row>
    <row r="8" spans="2:15" x14ac:dyDescent="0.25">
      <c r="B8" s="321" t="s">
        <v>85</v>
      </c>
      <c r="C8" s="322"/>
      <c r="D8" s="130">
        <v>5.7</v>
      </c>
      <c r="E8" s="131">
        <v>2</v>
      </c>
      <c r="F8" s="131">
        <v>3.4</v>
      </c>
      <c r="G8" s="131">
        <v>0.3</v>
      </c>
      <c r="H8" s="131">
        <v>0.2</v>
      </c>
      <c r="I8" s="131">
        <v>1.1000000000000001</v>
      </c>
      <c r="J8" s="131">
        <v>0</v>
      </c>
      <c r="K8" s="132">
        <v>0</v>
      </c>
      <c r="L8" s="66">
        <v>7</v>
      </c>
    </row>
    <row r="9" spans="2:15" x14ac:dyDescent="0.25">
      <c r="B9" s="321" t="s">
        <v>40</v>
      </c>
      <c r="C9" s="322"/>
      <c r="D9" s="133">
        <v>2.4</v>
      </c>
      <c r="E9" s="134">
        <v>0.5</v>
      </c>
      <c r="F9" s="134">
        <v>0.2</v>
      </c>
      <c r="G9" s="134">
        <v>1.7</v>
      </c>
      <c r="H9" s="134">
        <v>0</v>
      </c>
      <c r="I9" s="134">
        <v>0.2</v>
      </c>
      <c r="J9" s="134">
        <v>0</v>
      </c>
      <c r="K9" s="135">
        <v>0</v>
      </c>
      <c r="L9" s="66">
        <v>2.6</v>
      </c>
    </row>
    <row r="10" spans="2:15" x14ac:dyDescent="0.25">
      <c r="B10" s="319" t="s">
        <v>47</v>
      </c>
      <c r="C10" s="320"/>
      <c r="D10" s="130">
        <v>4</v>
      </c>
      <c r="E10" s="131">
        <v>3.5</v>
      </c>
      <c r="F10" s="131">
        <v>0.3</v>
      </c>
      <c r="G10" s="131">
        <v>0.1</v>
      </c>
      <c r="H10" s="131">
        <v>4.8</v>
      </c>
      <c r="I10" s="131">
        <v>0.8</v>
      </c>
      <c r="J10" s="131">
        <v>0</v>
      </c>
      <c r="K10" s="132">
        <v>0</v>
      </c>
      <c r="L10" s="66">
        <v>9.5</v>
      </c>
    </row>
    <row r="11" spans="2:15" x14ac:dyDescent="0.25">
      <c r="B11" s="319" t="s">
        <v>46</v>
      </c>
      <c r="C11" s="320"/>
      <c r="D11" s="133">
        <v>4.8</v>
      </c>
      <c r="E11" s="134">
        <v>4.3</v>
      </c>
      <c r="F11" s="134">
        <v>0.4</v>
      </c>
      <c r="G11" s="134">
        <v>0.2</v>
      </c>
      <c r="H11" s="134">
        <v>0.1</v>
      </c>
      <c r="I11" s="134">
        <v>13.3</v>
      </c>
      <c r="J11" s="134">
        <v>0</v>
      </c>
      <c r="K11" s="135">
        <v>0</v>
      </c>
      <c r="L11" s="66">
        <v>18.3</v>
      </c>
    </row>
    <row r="12" spans="2:15" x14ac:dyDescent="0.25">
      <c r="B12" s="319" t="s">
        <v>48</v>
      </c>
      <c r="C12" s="320"/>
      <c r="D12" s="130">
        <v>0.2</v>
      </c>
      <c r="E12" s="131">
        <v>0.1</v>
      </c>
      <c r="F12" s="131">
        <v>0</v>
      </c>
      <c r="G12" s="131">
        <v>0</v>
      </c>
      <c r="H12" s="131">
        <v>0.1</v>
      </c>
      <c r="I12" s="131">
        <v>0.1</v>
      </c>
      <c r="J12" s="131">
        <v>0.6</v>
      </c>
      <c r="K12" s="132">
        <v>0</v>
      </c>
      <c r="L12" s="66">
        <v>0.9</v>
      </c>
    </row>
    <row r="13" spans="2:15" x14ac:dyDescent="0.25">
      <c r="B13" s="319" t="s">
        <v>49</v>
      </c>
      <c r="C13" s="320"/>
      <c r="D13" s="133">
        <v>0</v>
      </c>
      <c r="E13" s="134">
        <v>0</v>
      </c>
      <c r="F13" s="134">
        <v>0</v>
      </c>
      <c r="G13" s="134">
        <v>0</v>
      </c>
      <c r="H13" s="134">
        <v>0</v>
      </c>
      <c r="I13" s="134">
        <v>0</v>
      </c>
      <c r="J13" s="134">
        <v>0</v>
      </c>
      <c r="K13" s="135">
        <v>0</v>
      </c>
      <c r="L13" s="66">
        <v>0</v>
      </c>
    </row>
    <row r="14" spans="2:15" ht="15" customHeight="1" x14ac:dyDescent="0.25">
      <c r="B14" s="317" t="s">
        <v>110</v>
      </c>
      <c r="C14" s="318"/>
      <c r="D14" s="128">
        <v>70.900000000000006</v>
      </c>
      <c r="E14" s="129">
        <v>61.7</v>
      </c>
      <c r="F14" s="129">
        <v>6.2</v>
      </c>
      <c r="G14" s="129">
        <v>3.1</v>
      </c>
      <c r="H14" s="129">
        <v>6.1</v>
      </c>
      <c r="I14" s="129">
        <v>22.2</v>
      </c>
      <c r="J14" s="129">
        <v>0.8</v>
      </c>
      <c r="K14" s="129">
        <v>0</v>
      </c>
      <c r="L14" s="67">
        <v>100</v>
      </c>
    </row>
    <row r="15" spans="2:15" x14ac:dyDescent="0.25"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2:15" ht="15.75" x14ac:dyDescent="0.3">
      <c r="B16" s="12" t="s">
        <v>213</v>
      </c>
      <c r="C16" s="12"/>
      <c r="O16" s="1"/>
    </row>
  </sheetData>
  <mergeCells count="18">
    <mergeCell ref="B12:C12"/>
    <mergeCell ref="B13:C13"/>
    <mergeCell ref="B14:C14"/>
    <mergeCell ref="B6:C6"/>
    <mergeCell ref="B7:C7"/>
    <mergeCell ref="B8:C8"/>
    <mergeCell ref="B9:C9"/>
    <mergeCell ref="B10:C10"/>
    <mergeCell ref="B11:C11"/>
    <mergeCell ref="L4:L5"/>
    <mergeCell ref="D4:D5"/>
    <mergeCell ref="E4:E5"/>
    <mergeCell ref="F4:F5"/>
    <mergeCell ref="G4:G5"/>
    <mergeCell ref="H4:H5"/>
    <mergeCell ref="I4:I5"/>
    <mergeCell ref="J4:J5"/>
    <mergeCell ref="K4:K5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/>
  <dimension ref="B1:O19"/>
  <sheetViews>
    <sheetView zoomScaleNormal="100" workbookViewId="0"/>
  </sheetViews>
  <sheetFormatPr baseColWidth="10" defaultColWidth="11.5703125" defaultRowHeight="15" customHeight="1" x14ac:dyDescent="0.25"/>
  <cols>
    <col min="2" max="5" width="11.5703125" customWidth="1"/>
    <col min="8" max="8" width="11.5703125" customWidth="1"/>
  </cols>
  <sheetData>
    <row r="1" spans="2:15" ht="15" customHeight="1" x14ac:dyDescent="0.25">
      <c r="B1" s="9" t="s">
        <v>146</v>
      </c>
      <c r="C1" s="11"/>
      <c r="D1" s="11"/>
      <c r="E1" s="11"/>
      <c r="F1" s="11"/>
      <c r="G1" s="11"/>
      <c r="H1" s="11"/>
      <c r="I1" s="11"/>
      <c r="J1" s="11"/>
      <c r="K1" s="11"/>
    </row>
    <row r="2" spans="2:15" ht="15" customHeight="1" x14ac:dyDescent="0.25">
      <c r="B2" s="10" t="s">
        <v>273</v>
      </c>
    </row>
    <row r="5" spans="2:15" ht="15" customHeight="1" x14ac:dyDescent="0.25">
      <c r="K5" s="63"/>
      <c r="L5" s="63"/>
      <c r="M5" s="63"/>
      <c r="N5" s="63"/>
      <c r="O5" s="63"/>
    </row>
    <row r="6" spans="2:15" ht="15" customHeight="1" x14ac:dyDescent="0.25">
      <c r="K6" s="63"/>
      <c r="L6" s="63"/>
      <c r="M6" s="63"/>
      <c r="N6" s="63"/>
      <c r="O6" s="63"/>
    </row>
    <row r="7" spans="2:15" ht="15" customHeight="1" x14ac:dyDescent="0.25">
      <c r="I7" s="63"/>
      <c r="J7" s="63"/>
      <c r="K7" s="63"/>
      <c r="L7" s="63"/>
      <c r="M7" s="63"/>
      <c r="N7" s="63"/>
      <c r="O7" s="63"/>
    </row>
    <row r="8" spans="2:15" ht="15" customHeight="1" x14ac:dyDescent="0.25">
      <c r="I8" s="63"/>
      <c r="J8" s="63"/>
      <c r="K8" s="63"/>
      <c r="L8" s="63"/>
      <c r="M8" s="63"/>
      <c r="N8" s="63"/>
      <c r="O8" s="63"/>
    </row>
    <row r="9" spans="2:15" ht="15" customHeight="1" x14ac:dyDescent="0.25">
      <c r="I9" s="63"/>
      <c r="J9" s="63"/>
      <c r="K9" s="63"/>
      <c r="L9" s="63"/>
      <c r="M9" s="63"/>
      <c r="N9" s="63"/>
      <c r="O9" s="63"/>
    </row>
    <row r="10" spans="2:15" ht="15" customHeight="1" x14ac:dyDescent="0.25">
      <c r="I10" s="63"/>
      <c r="J10" s="63"/>
      <c r="K10" s="63"/>
      <c r="L10" s="63"/>
      <c r="M10" s="63"/>
      <c r="N10" s="63"/>
      <c r="O10" s="63"/>
    </row>
    <row r="11" spans="2:15" ht="15" customHeight="1" x14ac:dyDescent="0.25">
      <c r="I11" s="63"/>
      <c r="J11" s="63"/>
      <c r="K11" s="63"/>
      <c r="L11" s="63"/>
      <c r="M11" s="63"/>
      <c r="N11" s="63"/>
      <c r="O11" s="63"/>
    </row>
    <row r="19" spans="2:2" ht="15" customHeight="1" x14ac:dyDescent="0.3">
      <c r="B19" s="12" t="s">
        <v>213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/>
  <dimension ref="B1:H21"/>
  <sheetViews>
    <sheetView zoomScaleNormal="100" workbookViewId="0"/>
  </sheetViews>
  <sheetFormatPr baseColWidth="10" defaultRowHeight="15" customHeight="1" x14ac:dyDescent="0.25"/>
  <cols>
    <col min="1" max="1" width="11.5703125"/>
    <col min="2" max="2" width="49" customWidth="1"/>
    <col min="3" max="5" width="11.7109375" customWidth="1"/>
  </cols>
  <sheetData>
    <row r="1" spans="2:8" ht="15" customHeight="1" x14ac:dyDescent="0.25">
      <c r="B1" s="9" t="s">
        <v>226</v>
      </c>
      <c r="C1" s="11"/>
      <c r="D1" s="11"/>
      <c r="E1" s="11"/>
      <c r="F1" s="11"/>
      <c r="G1" s="11"/>
      <c r="H1" s="11"/>
    </row>
    <row r="2" spans="2:8" ht="15" customHeight="1" x14ac:dyDescent="0.25">
      <c r="B2" s="10" t="s">
        <v>264</v>
      </c>
    </row>
    <row r="4" spans="2:8" ht="30" customHeight="1" x14ac:dyDescent="0.25">
      <c r="B4" s="161" t="s">
        <v>90</v>
      </c>
      <c r="C4" s="136" t="s">
        <v>111</v>
      </c>
      <c r="D4" s="137" t="s">
        <v>92</v>
      </c>
    </row>
    <row r="5" spans="2:8" ht="15" customHeight="1" x14ac:dyDescent="0.25">
      <c r="B5" s="210" t="s">
        <v>55</v>
      </c>
      <c r="C5" s="142">
        <v>17</v>
      </c>
      <c r="D5" s="163">
        <v>3.8016011449528153E-2</v>
      </c>
      <c r="E5" s="8"/>
    </row>
    <row r="6" spans="2:8" ht="15" customHeight="1" x14ac:dyDescent="0.25">
      <c r="B6" s="211" t="s">
        <v>234</v>
      </c>
      <c r="C6" s="141">
        <v>84</v>
      </c>
      <c r="D6" s="164">
        <v>0.18784382128002147</v>
      </c>
    </row>
    <row r="7" spans="2:8" ht="15" customHeight="1" x14ac:dyDescent="0.25">
      <c r="B7" s="212" t="s">
        <v>54</v>
      </c>
      <c r="C7" s="142">
        <v>557</v>
      </c>
      <c r="D7" s="163">
        <v>1.2455834339639518</v>
      </c>
    </row>
    <row r="8" spans="2:8" ht="15" customHeight="1" x14ac:dyDescent="0.25">
      <c r="B8" s="211" t="s">
        <v>56</v>
      </c>
      <c r="C8" s="141">
        <v>64</v>
      </c>
      <c r="D8" s="164">
        <v>0.14311910192763541</v>
      </c>
    </row>
    <row r="9" spans="2:8" ht="15" customHeight="1" x14ac:dyDescent="0.25">
      <c r="B9" s="212" t="s">
        <v>51</v>
      </c>
      <c r="C9" s="142">
        <v>6942</v>
      </c>
      <c r="D9" s="163">
        <v>15.523950087213203</v>
      </c>
    </row>
    <row r="10" spans="2:8" ht="15" customHeight="1" x14ac:dyDescent="0.25">
      <c r="B10" s="211" t="s">
        <v>52</v>
      </c>
      <c r="C10" s="141">
        <v>1640</v>
      </c>
      <c r="D10" s="164">
        <v>3.6674269868956575</v>
      </c>
    </row>
    <row r="11" spans="2:8" ht="15" customHeight="1" x14ac:dyDescent="0.25">
      <c r="B11" s="212" t="s">
        <v>58</v>
      </c>
      <c r="C11" s="142">
        <v>344</v>
      </c>
      <c r="D11" s="163">
        <v>0.76926517286104024</v>
      </c>
    </row>
    <row r="12" spans="2:8" ht="15" customHeight="1" x14ac:dyDescent="0.25">
      <c r="B12" s="211" t="s">
        <v>87</v>
      </c>
      <c r="C12" s="141">
        <v>47</v>
      </c>
      <c r="D12" s="164">
        <v>0.10510309047810724</v>
      </c>
    </row>
    <row r="13" spans="2:8" ht="15" customHeight="1" x14ac:dyDescent="0.25">
      <c r="B13" s="212" t="s">
        <v>86</v>
      </c>
      <c r="C13" s="142">
        <v>111</v>
      </c>
      <c r="D13" s="163">
        <v>0.24822219240574267</v>
      </c>
    </row>
    <row r="14" spans="2:8" ht="15" customHeight="1" x14ac:dyDescent="0.25">
      <c r="B14" s="211" t="s">
        <v>57</v>
      </c>
      <c r="C14" s="141">
        <v>2</v>
      </c>
      <c r="D14" s="164">
        <v>4.4724719352386066E-3</v>
      </c>
    </row>
    <row r="15" spans="2:8" ht="15" customHeight="1" x14ac:dyDescent="0.25">
      <c r="B15" s="212" t="s">
        <v>50</v>
      </c>
      <c r="C15" s="142">
        <v>21868</v>
      </c>
      <c r="D15" s="163">
        <v>48.902008139898925</v>
      </c>
    </row>
    <row r="16" spans="2:8" ht="15" customHeight="1" x14ac:dyDescent="0.25">
      <c r="B16" s="211" t="s">
        <v>59</v>
      </c>
      <c r="C16" s="141">
        <v>3862</v>
      </c>
      <c r="D16" s="164">
        <v>8.6363433069457489</v>
      </c>
    </row>
    <row r="17" spans="2:5" ht="15" customHeight="1" x14ac:dyDescent="0.25">
      <c r="B17" s="212" t="s">
        <v>53</v>
      </c>
      <c r="C17" s="142">
        <v>8875</v>
      </c>
      <c r="D17" s="163">
        <v>19.846594212621316</v>
      </c>
    </row>
    <row r="18" spans="2:5" ht="15" customHeight="1" x14ac:dyDescent="0.25">
      <c r="B18" s="211" t="s">
        <v>88</v>
      </c>
      <c r="C18" s="141">
        <v>305</v>
      </c>
      <c r="D18" s="164">
        <v>0.68205197012388752</v>
      </c>
    </row>
    <row r="19" spans="2:5" ht="15" customHeight="1" x14ac:dyDescent="0.25">
      <c r="B19" s="162" t="s">
        <v>126</v>
      </c>
      <c r="C19" s="165">
        <v>44718</v>
      </c>
      <c r="D19" s="166" t="s">
        <v>89</v>
      </c>
      <c r="E19" s="1"/>
    </row>
    <row r="21" spans="2:5" ht="15" customHeight="1" x14ac:dyDescent="0.3">
      <c r="B21" s="12" t="s">
        <v>213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/>
  <dimension ref="B1:H44"/>
  <sheetViews>
    <sheetView zoomScaleNormal="100" workbookViewId="0"/>
  </sheetViews>
  <sheetFormatPr baseColWidth="10" defaultRowHeight="15" x14ac:dyDescent="0.25"/>
  <cols>
    <col min="1" max="1" width="11.5703125"/>
    <col min="2" max="2" width="10.42578125" customWidth="1"/>
    <col min="3" max="3" width="61.7109375" customWidth="1"/>
    <col min="4" max="5" width="11.7109375" customWidth="1"/>
  </cols>
  <sheetData>
    <row r="1" spans="2:6" x14ac:dyDescent="0.25">
      <c r="B1" s="9" t="s">
        <v>154</v>
      </c>
    </row>
    <row r="2" spans="2:6" ht="16.5" x14ac:dyDescent="0.25">
      <c r="B2" s="10" t="s">
        <v>264</v>
      </c>
    </row>
    <row r="3" spans="2:6" ht="16.5" x14ac:dyDescent="0.25">
      <c r="B3" s="10"/>
    </row>
    <row r="4" spans="2:6" ht="30" x14ac:dyDescent="0.25">
      <c r="B4" s="326" t="s">
        <v>121</v>
      </c>
      <c r="C4" s="327"/>
      <c r="D4" s="57" t="s">
        <v>111</v>
      </c>
      <c r="E4" s="58" t="s">
        <v>92</v>
      </c>
    </row>
    <row r="5" spans="2:6" x14ac:dyDescent="0.25">
      <c r="B5" s="323" t="s">
        <v>271</v>
      </c>
      <c r="C5" s="213" t="s">
        <v>60</v>
      </c>
      <c r="D5" s="144">
        <v>46</v>
      </c>
      <c r="E5" s="143">
        <v>0.1675224880731272</v>
      </c>
    </row>
    <row r="6" spans="2:6" ht="15" customHeight="1" x14ac:dyDescent="0.25">
      <c r="B6" s="324"/>
      <c r="C6" s="214" t="s">
        <v>61</v>
      </c>
      <c r="D6" s="145">
        <v>195</v>
      </c>
      <c r="E6" s="139">
        <v>0.71014967770130011</v>
      </c>
    </row>
    <row r="7" spans="2:6" x14ac:dyDescent="0.25">
      <c r="B7" s="324"/>
      <c r="C7" s="213" t="s">
        <v>65</v>
      </c>
      <c r="D7" s="146">
        <v>7758</v>
      </c>
      <c r="E7" s="138">
        <v>28.253031792854799</v>
      </c>
      <c r="F7" s="1"/>
    </row>
    <row r="8" spans="2:6" x14ac:dyDescent="0.25">
      <c r="B8" s="324"/>
      <c r="C8" s="214" t="s">
        <v>66</v>
      </c>
      <c r="D8" s="145">
        <v>1883</v>
      </c>
      <c r="E8" s="139">
        <v>6.8574966313412729</v>
      </c>
    </row>
    <row r="9" spans="2:6" x14ac:dyDescent="0.25">
      <c r="B9" s="324"/>
      <c r="C9" s="213" t="s">
        <v>62</v>
      </c>
      <c r="D9" s="146">
        <v>7619</v>
      </c>
      <c r="E9" s="138">
        <v>27.746822535416438</v>
      </c>
    </row>
    <row r="10" spans="2:6" x14ac:dyDescent="0.25">
      <c r="B10" s="324"/>
      <c r="C10" s="214" t="s">
        <v>69</v>
      </c>
      <c r="D10" s="145">
        <v>3818</v>
      </c>
      <c r="E10" s="139">
        <v>13.904366510069558</v>
      </c>
    </row>
    <row r="11" spans="2:6" x14ac:dyDescent="0.25">
      <c r="B11" s="324"/>
      <c r="C11" s="213" t="s">
        <v>64</v>
      </c>
      <c r="D11" s="146">
        <v>1409</v>
      </c>
      <c r="E11" s="138">
        <v>5.1312866455442663</v>
      </c>
    </row>
    <row r="12" spans="2:6" x14ac:dyDescent="0.25">
      <c r="B12" s="324"/>
      <c r="C12" s="214" t="s">
        <v>67</v>
      </c>
      <c r="D12" s="145">
        <v>265</v>
      </c>
      <c r="E12" s="139">
        <v>0.96507520302997196</v>
      </c>
    </row>
    <row r="13" spans="2:6" x14ac:dyDescent="0.25">
      <c r="B13" s="324"/>
      <c r="C13" s="213" t="s">
        <v>68</v>
      </c>
      <c r="D13" s="146">
        <v>3154</v>
      </c>
      <c r="E13" s="138">
        <v>11.486215812666156</v>
      </c>
    </row>
    <row r="14" spans="2:6" x14ac:dyDescent="0.25">
      <c r="B14" s="324"/>
      <c r="C14" s="214" t="s">
        <v>70</v>
      </c>
      <c r="D14" s="145">
        <v>748</v>
      </c>
      <c r="E14" s="139">
        <v>2.7240613277978074</v>
      </c>
    </row>
    <row r="15" spans="2:6" x14ac:dyDescent="0.25">
      <c r="B15" s="324"/>
      <c r="C15" s="213" t="s">
        <v>63</v>
      </c>
      <c r="D15" s="146">
        <v>507</v>
      </c>
      <c r="E15" s="138">
        <v>1.8463891620233801</v>
      </c>
    </row>
    <row r="16" spans="2:6" x14ac:dyDescent="0.25">
      <c r="B16" s="324"/>
      <c r="C16" s="215" t="s">
        <v>71</v>
      </c>
      <c r="D16" s="145">
        <v>57</v>
      </c>
      <c r="E16" s="139">
        <v>0.20758221348191852</v>
      </c>
    </row>
    <row r="17" spans="2:8" x14ac:dyDescent="0.25">
      <c r="B17" s="325"/>
      <c r="C17" s="217" t="s">
        <v>124</v>
      </c>
      <c r="D17" s="218">
        <v>27459</v>
      </c>
      <c r="E17" s="219">
        <v>100</v>
      </c>
      <c r="F17" s="7"/>
      <c r="G17" s="7"/>
      <c r="H17" s="7"/>
    </row>
    <row r="18" spans="2:8" x14ac:dyDescent="0.25">
      <c r="B18" s="323" t="s">
        <v>272</v>
      </c>
      <c r="C18" s="216" t="s">
        <v>74</v>
      </c>
      <c r="D18" s="144">
        <v>1948</v>
      </c>
      <c r="E18" s="143">
        <v>2.5775378427013869</v>
      </c>
    </row>
    <row r="19" spans="2:8" ht="15" customHeight="1" x14ac:dyDescent="0.25">
      <c r="B19" s="324"/>
      <c r="C19" s="214" t="s">
        <v>214</v>
      </c>
      <c r="D19" s="145">
        <v>0</v>
      </c>
      <c r="E19" s="139">
        <v>0</v>
      </c>
    </row>
    <row r="20" spans="2:8" ht="15" customHeight="1" x14ac:dyDescent="0.25">
      <c r="B20" s="324"/>
      <c r="C20" s="213" t="s">
        <v>133</v>
      </c>
      <c r="D20" s="144">
        <v>0</v>
      </c>
      <c r="E20" s="143">
        <v>0</v>
      </c>
    </row>
    <row r="21" spans="2:8" x14ac:dyDescent="0.25">
      <c r="B21" s="324"/>
      <c r="C21" s="214" t="s">
        <v>131</v>
      </c>
      <c r="D21" s="145">
        <v>2</v>
      </c>
      <c r="E21" s="139">
        <v>2.6463427543135386E-3</v>
      </c>
    </row>
    <row r="22" spans="2:8" x14ac:dyDescent="0.25">
      <c r="B22" s="324"/>
      <c r="C22" s="213" t="s">
        <v>83</v>
      </c>
      <c r="D22" s="144">
        <v>103</v>
      </c>
      <c r="E22" s="143">
        <v>0.13628665184714725</v>
      </c>
    </row>
    <row r="23" spans="2:8" x14ac:dyDescent="0.25">
      <c r="B23" s="324"/>
      <c r="C23" s="214" t="s">
        <v>72</v>
      </c>
      <c r="D23" s="145">
        <v>9</v>
      </c>
      <c r="E23" s="139">
        <v>1.1908542394410925E-2</v>
      </c>
    </row>
    <row r="24" spans="2:8" x14ac:dyDescent="0.25">
      <c r="B24" s="324"/>
      <c r="C24" s="213" t="s">
        <v>129</v>
      </c>
      <c r="D24" s="144">
        <v>0</v>
      </c>
      <c r="E24" s="143">
        <v>0</v>
      </c>
    </row>
    <row r="25" spans="2:8" x14ac:dyDescent="0.25">
      <c r="B25" s="324"/>
      <c r="C25" s="214" t="s">
        <v>75</v>
      </c>
      <c r="D25" s="145">
        <v>11699</v>
      </c>
      <c r="E25" s="139">
        <v>15.479781941357047</v>
      </c>
    </row>
    <row r="26" spans="2:8" x14ac:dyDescent="0.25">
      <c r="B26" s="324"/>
      <c r="C26" s="213" t="s">
        <v>73</v>
      </c>
      <c r="D26" s="144">
        <v>0</v>
      </c>
      <c r="E26" s="143">
        <v>0</v>
      </c>
    </row>
    <row r="27" spans="2:8" x14ac:dyDescent="0.25">
      <c r="B27" s="324"/>
      <c r="C27" s="214" t="s">
        <v>81</v>
      </c>
      <c r="D27" s="145">
        <v>1922</v>
      </c>
      <c r="E27" s="139">
        <v>2.5431353868953108</v>
      </c>
    </row>
    <row r="28" spans="2:8" x14ac:dyDescent="0.25">
      <c r="B28" s="324"/>
      <c r="C28" s="213" t="s">
        <v>95</v>
      </c>
      <c r="D28" s="144">
        <v>2384</v>
      </c>
      <c r="E28" s="143">
        <v>3.1544405631417383</v>
      </c>
    </row>
    <row r="29" spans="2:8" x14ac:dyDescent="0.25">
      <c r="B29" s="324"/>
      <c r="C29" s="214" t="s">
        <v>91</v>
      </c>
      <c r="D29" s="145">
        <v>1</v>
      </c>
      <c r="E29" s="139">
        <v>1.3231713771567693E-3</v>
      </c>
    </row>
    <row r="30" spans="2:8" x14ac:dyDescent="0.25">
      <c r="B30" s="324"/>
      <c r="C30" s="213" t="s">
        <v>77</v>
      </c>
      <c r="D30" s="144">
        <v>1437</v>
      </c>
      <c r="E30" s="143">
        <v>1.9013972689742773</v>
      </c>
    </row>
    <row r="31" spans="2:8" x14ac:dyDescent="0.25">
      <c r="B31" s="324"/>
      <c r="C31" s="214" t="s">
        <v>78</v>
      </c>
      <c r="D31" s="145">
        <v>26697</v>
      </c>
      <c r="E31" s="139">
        <v>35.324706255954268</v>
      </c>
    </row>
    <row r="32" spans="2:8" x14ac:dyDescent="0.25">
      <c r="B32" s="324"/>
      <c r="C32" s="213" t="s">
        <v>79</v>
      </c>
      <c r="D32" s="144">
        <v>26540</v>
      </c>
      <c r="E32" s="143">
        <v>35.11696834974066</v>
      </c>
    </row>
    <row r="33" spans="2:7" x14ac:dyDescent="0.25">
      <c r="B33" s="324"/>
      <c r="C33" s="214" t="s">
        <v>80</v>
      </c>
      <c r="D33" s="145">
        <v>323</v>
      </c>
      <c r="E33" s="139">
        <v>0.4273843548216365</v>
      </c>
    </row>
    <row r="34" spans="2:7" x14ac:dyDescent="0.25">
      <c r="B34" s="324"/>
      <c r="C34" s="213" t="s">
        <v>94</v>
      </c>
      <c r="D34" s="144">
        <v>190</v>
      </c>
      <c r="E34" s="143">
        <v>0.25140256165978619</v>
      </c>
    </row>
    <row r="35" spans="2:7" x14ac:dyDescent="0.25">
      <c r="B35" s="324"/>
      <c r="C35" s="214" t="s">
        <v>128</v>
      </c>
      <c r="D35" s="145">
        <v>0</v>
      </c>
      <c r="E35" s="139">
        <v>0</v>
      </c>
    </row>
    <row r="36" spans="2:7" x14ac:dyDescent="0.25">
      <c r="B36" s="324"/>
      <c r="C36" s="213" t="s">
        <v>82</v>
      </c>
      <c r="D36" s="144">
        <v>140</v>
      </c>
      <c r="E36" s="143">
        <v>0.1852439928019477</v>
      </c>
    </row>
    <row r="37" spans="2:7" x14ac:dyDescent="0.25">
      <c r="B37" s="324"/>
      <c r="C37" s="214" t="s">
        <v>132</v>
      </c>
      <c r="D37" s="145">
        <v>0</v>
      </c>
      <c r="E37" s="139">
        <v>0</v>
      </c>
    </row>
    <row r="38" spans="2:7" x14ac:dyDescent="0.25">
      <c r="B38" s="324"/>
      <c r="C38" s="213" t="s">
        <v>130</v>
      </c>
      <c r="D38" s="144">
        <v>0</v>
      </c>
      <c r="E38" s="143">
        <v>0</v>
      </c>
    </row>
    <row r="39" spans="2:7" x14ac:dyDescent="0.25">
      <c r="B39" s="324"/>
      <c r="C39" s="214" t="s">
        <v>76</v>
      </c>
      <c r="D39" s="145">
        <v>1569</v>
      </c>
      <c r="E39" s="139">
        <v>2.0760558907589708</v>
      </c>
    </row>
    <row r="40" spans="2:7" x14ac:dyDescent="0.25">
      <c r="B40" s="324"/>
      <c r="C40" s="213" t="s">
        <v>84</v>
      </c>
      <c r="D40" s="144">
        <v>612</v>
      </c>
      <c r="E40" s="143">
        <v>0.80978088281994287</v>
      </c>
    </row>
    <row r="41" spans="2:7" x14ac:dyDescent="0.25">
      <c r="B41" s="325"/>
      <c r="C41" s="217" t="s">
        <v>123</v>
      </c>
      <c r="D41" s="218">
        <v>75576</v>
      </c>
      <c r="E41" s="219">
        <v>100</v>
      </c>
    </row>
    <row r="42" spans="2:7" ht="15" customHeight="1" x14ac:dyDescent="0.25">
      <c r="B42" s="54" t="s">
        <v>122</v>
      </c>
      <c r="C42" s="55"/>
      <c r="D42" s="96">
        <v>103035</v>
      </c>
      <c r="E42" s="56" t="s">
        <v>89</v>
      </c>
      <c r="G42" s="99"/>
    </row>
    <row r="44" spans="2:7" ht="15.75" x14ac:dyDescent="0.3">
      <c r="B44" s="12" t="s">
        <v>213</v>
      </c>
    </row>
  </sheetData>
  <mergeCells count="3">
    <mergeCell ref="B5:B17"/>
    <mergeCell ref="B18:B41"/>
    <mergeCell ref="B4:C4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/>
  <dimension ref="B1:K29"/>
  <sheetViews>
    <sheetView zoomScaleNormal="100" workbookViewId="0"/>
  </sheetViews>
  <sheetFormatPr baseColWidth="10" defaultColWidth="11.5703125" defaultRowHeight="15" customHeight="1" x14ac:dyDescent="0.25"/>
  <cols>
    <col min="2" max="2" width="18" customWidth="1"/>
    <col min="3" max="3" width="12.85546875" customWidth="1"/>
    <col min="4" max="8" width="11.5703125" customWidth="1"/>
  </cols>
  <sheetData>
    <row r="1" spans="2:4" ht="15" customHeight="1" x14ac:dyDescent="0.25">
      <c r="B1" s="9" t="s">
        <v>237</v>
      </c>
    </row>
    <row r="2" spans="2:4" ht="15" customHeight="1" x14ac:dyDescent="0.25">
      <c r="B2" s="10" t="s">
        <v>269</v>
      </c>
    </row>
    <row r="4" spans="2:4" ht="45.2" customHeight="1" x14ac:dyDescent="0.25">
      <c r="B4" s="85" t="s">
        <v>97</v>
      </c>
      <c r="C4" s="167" t="s">
        <v>147</v>
      </c>
      <c r="D4" s="87" t="s">
        <v>100</v>
      </c>
    </row>
    <row r="5" spans="2:4" ht="15.95" customHeight="1" x14ac:dyDescent="0.25">
      <c r="B5" s="155" t="s">
        <v>251</v>
      </c>
      <c r="C5" s="158">
        <v>39056</v>
      </c>
      <c r="D5" s="157">
        <v>5.0994322004251691</v>
      </c>
    </row>
    <row r="6" spans="2:4" ht="15.95" customHeight="1" x14ac:dyDescent="0.25">
      <c r="B6" s="154" t="s">
        <v>241</v>
      </c>
      <c r="C6" s="159">
        <v>37161</v>
      </c>
      <c r="D6" s="156">
        <v>2.7654102486103893</v>
      </c>
    </row>
    <row r="7" spans="2:4" ht="15.95" customHeight="1" x14ac:dyDescent="0.25">
      <c r="B7" s="155" t="s">
        <v>242</v>
      </c>
      <c r="C7" s="158">
        <v>36161</v>
      </c>
      <c r="D7" s="157">
        <v>9.3534534897786301</v>
      </c>
    </row>
    <row r="8" spans="2:4" ht="15.95" customHeight="1" x14ac:dyDescent="0.25">
      <c r="B8" s="154" t="s">
        <v>243</v>
      </c>
      <c r="C8" s="159">
        <v>33068</v>
      </c>
      <c r="D8" s="156">
        <v>30.0047177229124</v>
      </c>
    </row>
    <row r="9" spans="2:4" ht="15.95" customHeight="1" x14ac:dyDescent="0.25">
      <c r="B9" s="155" t="s">
        <v>244</v>
      </c>
      <c r="C9" s="158">
        <v>25436</v>
      </c>
      <c r="D9" s="157">
        <v>-16.589604853254635</v>
      </c>
    </row>
    <row r="10" spans="2:4" ht="15.95" customHeight="1" x14ac:dyDescent="0.25">
      <c r="B10" s="154" t="s">
        <v>245</v>
      </c>
      <c r="C10" s="159">
        <v>30495</v>
      </c>
      <c r="D10" s="156">
        <v>9.0197340197340168</v>
      </c>
    </row>
    <row r="11" spans="2:4" ht="15.95" customHeight="1" x14ac:dyDescent="0.25">
      <c r="B11" s="155" t="s">
        <v>246</v>
      </c>
      <c r="C11" s="158">
        <v>27972</v>
      </c>
      <c r="D11" s="157">
        <v>2.8306742151312347</v>
      </c>
    </row>
    <row r="12" spans="2:4" ht="15.95" customHeight="1" x14ac:dyDescent="0.25">
      <c r="B12" s="154" t="s">
        <v>247</v>
      </c>
      <c r="C12" s="159">
        <v>27202</v>
      </c>
      <c r="D12" s="156">
        <v>4.7883200431449557</v>
      </c>
    </row>
    <row r="13" spans="2:4" ht="15.95" customHeight="1" x14ac:dyDescent="0.25">
      <c r="B13" s="155" t="s">
        <v>248</v>
      </c>
      <c r="C13" s="158">
        <v>25959</v>
      </c>
      <c r="D13" s="157">
        <v>6.9812487121368116</v>
      </c>
    </row>
    <row r="14" spans="2:4" ht="15.95" customHeight="1" x14ac:dyDescent="0.25">
      <c r="B14" s="154" t="s">
        <v>249</v>
      </c>
      <c r="C14" s="159">
        <v>24265</v>
      </c>
      <c r="D14" s="156" t="s">
        <v>89</v>
      </c>
    </row>
    <row r="15" spans="2:4" ht="15" customHeight="1" x14ac:dyDescent="0.25">
      <c r="B15" s="88" t="s">
        <v>270</v>
      </c>
      <c r="C15" s="89">
        <v>306775</v>
      </c>
      <c r="D15" s="147" t="s">
        <v>89</v>
      </c>
    </row>
    <row r="16" spans="2:4" x14ac:dyDescent="0.25">
      <c r="B16" s="238" t="s">
        <v>198</v>
      </c>
      <c r="C16" s="238"/>
      <c r="D16" s="238"/>
    </row>
    <row r="18" spans="2:11" ht="15" customHeight="1" x14ac:dyDescent="0.3">
      <c r="B18" s="12" t="s">
        <v>213</v>
      </c>
    </row>
    <row r="23" spans="2:11" ht="15" customHeight="1" x14ac:dyDescent="0.25">
      <c r="I23" s="2"/>
      <c r="J23" s="2"/>
      <c r="K23" s="2"/>
    </row>
    <row r="24" spans="2:11" ht="15" customHeight="1" x14ac:dyDescent="0.25">
      <c r="I24" s="2"/>
      <c r="J24" s="2"/>
      <c r="K24" s="2"/>
    </row>
    <row r="28" spans="2:11" ht="15" customHeight="1" x14ac:dyDescent="0.25">
      <c r="B28" s="2"/>
      <c r="C28" s="2"/>
      <c r="D28" s="2"/>
      <c r="E28" s="2"/>
      <c r="F28" s="2"/>
      <c r="G28" s="2"/>
      <c r="H28" s="2"/>
    </row>
    <row r="29" spans="2:11" ht="15" customHeight="1" x14ac:dyDescent="0.25">
      <c r="B29" s="2"/>
      <c r="C29" s="2"/>
      <c r="D29" s="2"/>
      <c r="E29" s="2"/>
      <c r="F29" s="2"/>
      <c r="G29" s="2"/>
      <c r="H29" s="2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/>
  <dimension ref="B1:I20"/>
  <sheetViews>
    <sheetView zoomScaleNormal="100" workbookViewId="0"/>
  </sheetViews>
  <sheetFormatPr baseColWidth="10" defaultColWidth="11.5703125" defaultRowHeight="15" x14ac:dyDescent="0.25"/>
  <cols>
    <col min="2" max="2" width="29.42578125" customWidth="1"/>
    <col min="3" max="8" width="8.7109375" customWidth="1"/>
    <col min="9" max="9" width="11" customWidth="1"/>
  </cols>
  <sheetData>
    <row r="1" spans="2:9" ht="15" customHeight="1" x14ac:dyDescent="0.25">
      <c r="B1" s="9" t="s">
        <v>236</v>
      </c>
      <c r="C1" s="9"/>
      <c r="D1" s="9"/>
      <c r="E1" s="9"/>
      <c r="F1" s="9"/>
    </row>
    <row r="2" spans="2:9" ht="15" customHeight="1" x14ac:dyDescent="0.25">
      <c r="B2" s="10" t="s">
        <v>267</v>
      </c>
      <c r="C2" s="10"/>
      <c r="D2" s="10"/>
      <c r="E2" s="10"/>
      <c r="F2" s="10"/>
    </row>
    <row r="3" spans="2:9" ht="15" customHeight="1" x14ac:dyDescent="0.25"/>
    <row r="4" spans="2:9" ht="15" customHeight="1" x14ac:dyDescent="0.25">
      <c r="B4" s="169" t="s">
        <v>99</v>
      </c>
      <c r="C4" s="272">
        <v>2024</v>
      </c>
      <c r="D4" s="296">
        <v>2023</v>
      </c>
      <c r="E4" s="296">
        <v>2022</v>
      </c>
      <c r="F4" s="298">
        <v>2021</v>
      </c>
      <c r="G4" s="259">
        <v>2020</v>
      </c>
      <c r="H4" s="268">
        <v>2015</v>
      </c>
      <c r="I4" s="263" t="s">
        <v>268</v>
      </c>
    </row>
    <row r="5" spans="2:9" ht="15" customHeight="1" x14ac:dyDescent="0.25">
      <c r="B5" s="170" t="s">
        <v>210</v>
      </c>
      <c r="C5" s="300"/>
      <c r="D5" s="297"/>
      <c r="E5" s="297"/>
      <c r="F5" s="299"/>
      <c r="G5" s="260"/>
      <c r="H5" s="269"/>
      <c r="I5" s="328"/>
    </row>
    <row r="6" spans="2:9" ht="15" customHeight="1" x14ac:dyDescent="0.25">
      <c r="B6" s="265" t="s">
        <v>111</v>
      </c>
      <c r="C6" s="266"/>
      <c r="D6" s="266"/>
      <c r="E6" s="266"/>
      <c r="F6" s="266"/>
      <c r="G6" s="266"/>
      <c r="H6" s="266"/>
      <c r="I6" s="267"/>
    </row>
    <row r="7" spans="2:9" ht="15" customHeight="1" x14ac:dyDescent="0.25">
      <c r="B7" s="171" t="s">
        <v>149</v>
      </c>
      <c r="C7" s="179">
        <v>28582</v>
      </c>
      <c r="D7" s="180">
        <v>27847</v>
      </c>
      <c r="E7" s="180">
        <v>25954</v>
      </c>
      <c r="F7" s="180">
        <v>23487</v>
      </c>
      <c r="G7" s="187">
        <v>18629</v>
      </c>
      <c r="H7" s="41">
        <v>18034</v>
      </c>
      <c r="I7" s="40">
        <v>227128</v>
      </c>
    </row>
    <row r="8" spans="2:9" ht="15" customHeight="1" x14ac:dyDescent="0.25">
      <c r="B8" s="172" t="s">
        <v>150</v>
      </c>
      <c r="C8" s="16">
        <v>5094</v>
      </c>
      <c r="D8" s="17">
        <v>4606</v>
      </c>
      <c r="E8" s="17">
        <v>4909</v>
      </c>
      <c r="F8" s="17">
        <v>4866</v>
      </c>
      <c r="G8" s="220">
        <v>3801</v>
      </c>
      <c r="H8" s="39">
        <v>3363</v>
      </c>
      <c r="I8" s="37">
        <v>42343</v>
      </c>
    </row>
    <row r="9" spans="2:9" ht="15" customHeight="1" x14ac:dyDescent="0.25">
      <c r="B9" s="173" t="s">
        <v>151</v>
      </c>
      <c r="C9" s="14">
        <v>2703</v>
      </c>
      <c r="D9" s="15">
        <v>2374</v>
      </c>
      <c r="E9" s="15">
        <v>3010</v>
      </c>
      <c r="F9" s="15">
        <v>2743</v>
      </c>
      <c r="G9" s="221">
        <v>1786</v>
      </c>
      <c r="H9" s="38">
        <v>1594</v>
      </c>
      <c r="I9" s="36">
        <v>20784</v>
      </c>
    </row>
    <row r="10" spans="2:9" ht="15" customHeight="1" x14ac:dyDescent="0.25">
      <c r="B10" s="172" t="s">
        <v>152</v>
      </c>
      <c r="C10" s="16">
        <v>2677</v>
      </c>
      <c r="D10" s="17">
        <v>2334</v>
      </c>
      <c r="E10" s="17">
        <v>2288</v>
      </c>
      <c r="F10" s="17">
        <v>1972</v>
      </c>
      <c r="G10" s="220">
        <v>1220</v>
      </c>
      <c r="H10" s="39">
        <v>1274</v>
      </c>
      <c r="I10" s="37">
        <v>16520</v>
      </c>
    </row>
    <row r="11" spans="2:9" ht="15" customHeight="1" x14ac:dyDescent="0.25">
      <c r="B11" s="174" t="s">
        <v>153</v>
      </c>
      <c r="C11" s="107">
        <v>39056</v>
      </c>
      <c r="D11" s="181">
        <v>37161</v>
      </c>
      <c r="E11" s="181">
        <v>36161</v>
      </c>
      <c r="F11" s="181">
        <v>33068</v>
      </c>
      <c r="G11" s="181">
        <v>25436</v>
      </c>
      <c r="H11" s="108">
        <v>24265</v>
      </c>
      <c r="I11" s="109">
        <v>306775</v>
      </c>
    </row>
    <row r="12" spans="2:9" ht="15" customHeight="1" x14ac:dyDescent="0.25">
      <c r="B12" s="265" t="s">
        <v>92</v>
      </c>
      <c r="C12" s="266"/>
      <c r="D12" s="266"/>
      <c r="E12" s="266"/>
      <c r="F12" s="266"/>
      <c r="G12" s="266"/>
      <c r="H12" s="266"/>
      <c r="I12" s="267"/>
    </row>
    <row r="13" spans="2:9" ht="15" customHeight="1" x14ac:dyDescent="0.25">
      <c r="B13" s="171" t="s">
        <v>149</v>
      </c>
      <c r="C13" s="182">
        <v>73.182097501024174</v>
      </c>
      <c r="D13" s="183">
        <v>74.936088910416828</v>
      </c>
      <c r="E13" s="183">
        <v>71.773457592433843</v>
      </c>
      <c r="F13" s="183">
        <v>71.026369904439335</v>
      </c>
      <c r="G13" s="188">
        <v>73.238716779367834</v>
      </c>
      <c r="H13" s="45">
        <v>74.321038532866268</v>
      </c>
      <c r="I13" s="42">
        <v>74.037323771493774</v>
      </c>
    </row>
    <row r="14" spans="2:9" ht="15" customHeight="1" x14ac:dyDescent="0.25">
      <c r="B14" s="172" t="s">
        <v>150</v>
      </c>
      <c r="C14" s="19">
        <v>13.042810323637855</v>
      </c>
      <c r="D14" s="184">
        <v>12.394714889265627</v>
      </c>
      <c r="E14" s="184">
        <v>13.575398910428364</v>
      </c>
      <c r="F14" s="184">
        <v>14.715132454336519</v>
      </c>
      <c r="G14" s="189">
        <v>14.943387325051107</v>
      </c>
      <c r="H14" s="46">
        <v>13.859468370080364</v>
      </c>
      <c r="I14" s="43">
        <v>13.802624073017682</v>
      </c>
    </row>
    <row r="15" spans="2:9" ht="15" customHeight="1" x14ac:dyDescent="0.25">
      <c r="B15" s="173" t="s">
        <v>151</v>
      </c>
      <c r="C15" s="28">
        <v>6.9208316263826299</v>
      </c>
      <c r="D15" s="185">
        <v>6.3884179650709081</v>
      </c>
      <c r="E15" s="185">
        <v>8.3238848483172472</v>
      </c>
      <c r="F15" s="185">
        <v>8.2950284262731344</v>
      </c>
      <c r="G15" s="190">
        <v>7.0215442679666618</v>
      </c>
      <c r="H15" s="47">
        <v>6.5691324953636929</v>
      </c>
      <c r="I15" s="44">
        <v>6.7749979626762284</v>
      </c>
    </row>
    <row r="16" spans="2:9" ht="15" customHeight="1" x14ac:dyDescent="0.25">
      <c r="B16" s="172" t="s">
        <v>152</v>
      </c>
      <c r="C16" s="19">
        <v>6.8542605489553461</v>
      </c>
      <c r="D16" s="184">
        <v>6.2807782352466299</v>
      </c>
      <c r="E16" s="184">
        <v>6.3272586488205524</v>
      </c>
      <c r="F16" s="184">
        <v>5.9634692149510098</v>
      </c>
      <c r="G16" s="189">
        <v>4.7963516276144054</v>
      </c>
      <c r="H16" s="46">
        <v>5.2503606016896764</v>
      </c>
      <c r="I16" s="43">
        <v>5.3850541928123219</v>
      </c>
    </row>
    <row r="17" spans="2:9" ht="15" customHeight="1" x14ac:dyDescent="0.25">
      <c r="B17" s="174" t="s">
        <v>153</v>
      </c>
      <c r="C17" s="110">
        <v>100.00000000000001</v>
      </c>
      <c r="D17" s="186">
        <v>100</v>
      </c>
      <c r="E17" s="186">
        <v>100</v>
      </c>
      <c r="F17" s="186">
        <v>99.999999999999986</v>
      </c>
      <c r="G17" s="186">
        <v>100</v>
      </c>
      <c r="H17" s="111">
        <v>100</v>
      </c>
      <c r="I17" s="112">
        <v>100</v>
      </c>
    </row>
    <row r="18" spans="2:9" x14ac:dyDescent="0.25">
      <c r="B18" s="238" t="s">
        <v>198</v>
      </c>
      <c r="C18" s="238"/>
      <c r="D18" s="238"/>
      <c r="E18" s="238"/>
      <c r="F18" s="238"/>
      <c r="G18" s="238"/>
      <c r="H18" s="238"/>
      <c r="I18" s="238"/>
    </row>
    <row r="20" spans="2:9" ht="15.75" x14ac:dyDescent="0.3">
      <c r="B20" s="12" t="s">
        <v>213</v>
      </c>
      <c r="C20" s="12"/>
      <c r="D20" s="12"/>
      <c r="E20" s="12"/>
      <c r="F20" s="12"/>
    </row>
  </sheetData>
  <mergeCells count="9">
    <mergeCell ref="H4:H5"/>
    <mergeCell ref="B12:I12"/>
    <mergeCell ref="I4:I5"/>
    <mergeCell ref="B6:I6"/>
    <mergeCell ref="F4:F5"/>
    <mergeCell ref="G4:G5"/>
    <mergeCell ref="E4:E5"/>
    <mergeCell ref="D4:D5"/>
    <mergeCell ref="C4:C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/>
  <dimension ref="B1:F22"/>
  <sheetViews>
    <sheetView zoomScaleNormal="100" workbookViewId="0"/>
  </sheetViews>
  <sheetFormatPr baseColWidth="10" defaultColWidth="11.5703125" defaultRowHeight="15" customHeight="1" x14ac:dyDescent="0.25"/>
  <cols>
    <col min="2" max="2" width="48.5703125" customWidth="1"/>
    <col min="3" max="4" width="11.5703125" customWidth="1"/>
    <col min="5" max="5" width="12.140625" bestFit="1" customWidth="1"/>
  </cols>
  <sheetData>
    <row r="1" spans="2:6" ht="15" customHeight="1" x14ac:dyDescent="0.25">
      <c r="B1" s="9" t="s">
        <v>252</v>
      </c>
      <c r="C1" s="11"/>
      <c r="D1" s="11"/>
      <c r="E1" s="11"/>
      <c r="F1" s="11"/>
    </row>
    <row r="2" spans="2:6" ht="15" customHeight="1" x14ac:dyDescent="0.25">
      <c r="B2" s="10" t="s">
        <v>264</v>
      </c>
    </row>
    <row r="4" spans="2:6" ht="30" customHeight="1" x14ac:dyDescent="0.25">
      <c r="B4" s="161" t="s">
        <v>253</v>
      </c>
      <c r="C4" s="136" t="s">
        <v>111</v>
      </c>
      <c r="D4" s="137" t="s">
        <v>92</v>
      </c>
      <c r="E4" s="8"/>
    </row>
    <row r="5" spans="2:6" ht="15" customHeight="1" x14ac:dyDescent="0.25">
      <c r="B5" s="210" t="s">
        <v>55</v>
      </c>
      <c r="C5" s="142">
        <v>33</v>
      </c>
      <c r="D5" s="163">
        <v>5.570278345120943E-2</v>
      </c>
      <c r="E5" s="8"/>
    </row>
    <row r="6" spans="2:6" ht="15" customHeight="1" x14ac:dyDescent="0.25">
      <c r="B6" s="211" t="s">
        <v>234</v>
      </c>
      <c r="C6" s="141">
        <v>36</v>
      </c>
      <c r="D6" s="164">
        <v>6.0766672855864831E-2</v>
      </c>
      <c r="E6" s="8"/>
    </row>
    <row r="7" spans="2:6" ht="15" customHeight="1" x14ac:dyDescent="0.25">
      <c r="B7" s="212" t="s">
        <v>54</v>
      </c>
      <c r="C7" s="142">
        <v>130</v>
      </c>
      <c r="D7" s="163">
        <v>0.21943520753506743</v>
      </c>
    </row>
    <row r="8" spans="2:6" ht="15" customHeight="1" x14ac:dyDescent="0.25">
      <c r="B8" s="211" t="s">
        <v>56</v>
      </c>
      <c r="C8" s="141">
        <v>84</v>
      </c>
      <c r="D8" s="164">
        <v>0.14178890333035127</v>
      </c>
    </row>
    <row r="9" spans="2:6" ht="15" customHeight="1" x14ac:dyDescent="0.25">
      <c r="B9" s="212" t="s">
        <v>51</v>
      </c>
      <c r="C9" s="142">
        <v>10736</v>
      </c>
      <c r="D9" s="163">
        <v>18.1219722161268</v>
      </c>
    </row>
    <row r="10" spans="2:6" ht="15" customHeight="1" x14ac:dyDescent="0.25">
      <c r="B10" s="211" t="s">
        <v>52</v>
      </c>
      <c r="C10" s="141">
        <v>3314</v>
      </c>
      <c r="D10" s="164">
        <v>5.5939098290093341</v>
      </c>
    </row>
    <row r="11" spans="2:6" ht="15" customHeight="1" x14ac:dyDescent="0.25">
      <c r="B11" s="212" t="s">
        <v>58</v>
      </c>
      <c r="C11" s="142">
        <v>870</v>
      </c>
      <c r="D11" s="163">
        <v>1.4685279273500667</v>
      </c>
    </row>
    <row r="12" spans="2:6" ht="15" customHeight="1" x14ac:dyDescent="0.25">
      <c r="B12" s="211" t="s">
        <v>87</v>
      </c>
      <c r="C12" s="141">
        <v>38</v>
      </c>
      <c r="D12" s="164">
        <v>6.4142599125635094E-2</v>
      </c>
    </row>
    <row r="13" spans="2:6" ht="15" customHeight="1" x14ac:dyDescent="0.25">
      <c r="B13" s="212" t="s">
        <v>211</v>
      </c>
      <c r="C13" s="142">
        <v>78</v>
      </c>
      <c r="D13" s="163">
        <v>0.13166112452104045</v>
      </c>
    </row>
    <row r="14" spans="2:6" ht="15" customHeight="1" x14ac:dyDescent="0.25">
      <c r="B14" s="211" t="s">
        <v>57</v>
      </c>
      <c r="C14" s="141">
        <v>20</v>
      </c>
      <c r="D14" s="164">
        <v>3.3759262697702686E-2</v>
      </c>
    </row>
    <row r="15" spans="2:6" ht="15" customHeight="1" x14ac:dyDescent="0.25">
      <c r="B15" s="212" t="s">
        <v>50</v>
      </c>
      <c r="C15" s="142">
        <v>21824</v>
      </c>
      <c r="D15" s="163">
        <v>36.838107455733166</v>
      </c>
    </row>
    <row r="16" spans="2:6" ht="15" customHeight="1" x14ac:dyDescent="0.25">
      <c r="B16" s="211" t="s">
        <v>59</v>
      </c>
      <c r="C16" s="141">
        <v>11421</v>
      </c>
      <c r="D16" s="164">
        <v>19.278226963523117</v>
      </c>
    </row>
    <row r="17" spans="2:5" ht="15" customHeight="1" x14ac:dyDescent="0.25">
      <c r="B17" s="212" t="s">
        <v>53</v>
      </c>
      <c r="C17" s="142">
        <v>10010</v>
      </c>
      <c r="D17" s="163">
        <v>16.89651098020019</v>
      </c>
    </row>
    <row r="18" spans="2:5" ht="15" customHeight="1" x14ac:dyDescent="0.25">
      <c r="B18" s="211" t="s">
        <v>88</v>
      </c>
      <c r="C18" s="141">
        <v>649</v>
      </c>
      <c r="D18" s="164">
        <v>1.0954880745404521</v>
      </c>
    </row>
    <row r="19" spans="2:5" ht="15" customHeight="1" x14ac:dyDescent="0.25">
      <c r="B19" s="162" t="s">
        <v>254</v>
      </c>
      <c r="C19" s="165">
        <v>59243</v>
      </c>
      <c r="D19" s="191">
        <v>100</v>
      </c>
    </row>
    <row r="20" spans="2:5" x14ac:dyDescent="0.25">
      <c r="B20" s="239" t="s">
        <v>198</v>
      </c>
      <c r="C20" s="239"/>
      <c r="D20" s="239"/>
      <c r="E20" s="239"/>
    </row>
    <row r="22" spans="2:5" ht="15" customHeight="1" x14ac:dyDescent="0.3">
      <c r="B22" s="12" t="s">
        <v>213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/>
  <dimension ref="B1:G63"/>
  <sheetViews>
    <sheetView zoomScaleNormal="100" workbookViewId="0"/>
  </sheetViews>
  <sheetFormatPr baseColWidth="10" defaultColWidth="11.5703125" defaultRowHeight="15" x14ac:dyDescent="0.25"/>
  <cols>
    <col min="2" max="2" width="10.42578125" customWidth="1"/>
    <col min="3" max="3" width="26.5703125" customWidth="1"/>
    <col min="4" max="4" width="65" customWidth="1"/>
    <col min="5" max="6" width="11.7109375" customWidth="1"/>
  </cols>
  <sheetData>
    <row r="1" spans="2:6" x14ac:dyDescent="0.25">
      <c r="B1" s="9" t="s">
        <v>233</v>
      </c>
    </row>
    <row r="2" spans="2:6" ht="16.5" x14ac:dyDescent="0.25">
      <c r="B2" s="10" t="s">
        <v>264</v>
      </c>
    </row>
    <row r="3" spans="2:6" ht="16.5" x14ac:dyDescent="0.25">
      <c r="B3" s="10"/>
    </row>
    <row r="4" spans="2:6" ht="30" x14ac:dyDescent="0.25">
      <c r="B4" s="326" t="s">
        <v>197</v>
      </c>
      <c r="C4" s="329"/>
      <c r="D4" s="327"/>
      <c r="E4" s="57" t="s">
        <v>111</v>
      </c>
      <c r="F4" s="58" t="s">
        <v>92</v>
      </c>
    </row>
    <row r="5" spans="2:6" x14ac:dyDescent="0.25">
      <c r="B5" s="330" t="s">
        <v>265</v>
      </c>
      <c r="C5" s="333" t="s">
        <v>155</v>
      </c>
      <c r="D5" s="222" t="s">
        <v>164</v>
      </c>
      <c r="E5" s="142">
        <v>3882</v>
      </c>
      <c r="F5" s="143">
        <v>1.8701223624626648</v>
      </c>
    </row>
    <row r="6" spans="2:6" x14ac:dyDescent="0.25">
      <c r="B6" s="330"/>
      <c r="C6" s="334"/>
      <c r="D6" s="223" t="s">
        <v>162</v>
      </c>
      <c r="E6" s="141">
        <v>23550</v>
      </c>
      <c r="F6" s="139">
        <v>11.345023605356971</v>
      </c>
    </row>
    <row r="7" spans="2:6" x14ac:dyDescent="0.25">
      <c r="B7" s="330"/>
      <c r="C7" s="335"/>
      <c r="D7" s="224" t="s">
        <v>163</v>
      </c>
      <c r="E7" s="140">
        <v>110</v>
      </c>
      <c r="F7" s="138">
        <v>5.2991617689565465E-2</v>
      </c>
    </row>
    <row r="8" spans="2:6" x14ac:dyDescent="0.25">
      <c r="B8" s="330"/>
      <c r="C8" s="334" t="s">
        <v>156</v>
      </c>
      <c r="D8" s="223" t="s">
        <v>165</v>
      </c>
      <c r="E8" s="141">
        <v>56</v>
      </c>
      <c r="F8" s="139">
        <v>2.6977550823778784E-2</v>
      </c>
    </row>
    <row r="9" spans="2:6" x14ac:dyDescent="0.25">
      <c r="B9" s="330"/>
      <c r="C9" s="334"/>
      <c r="D9" s="225" t="s">
        <v>166</v>
      </c>
      <c r="E9" s="140">
        <v>21253</v>
      </c>
      <c r="F9" s="138">
        <v>10.238462279603045</v>
      </c>
    </row>
    <row r="10" spans="2:6" x14ac:dyDescent="0.25">
      <c r="B10" s="330"/>
      <c r="C10" s="334"/>
      <c r="D10" s="223" t="s">
        <v>202</v>
      </c>
      <c r="E10" s="141">
        <v>1226</v>
      </c>
      <c r="F10" s="139">
        <v>0.59061566624915696</v>
      </c>
    </row>
    <row r="11" spans="2:6" x14ac:dyDescent="0.25">
      <c r="B11" s="330"/>
      <c r="C11" s="334"/>
      <c r="D11" s="225" t="s">
        <v>200</v>
      </c>
      <c r="E11" s="140">
        <v>25</v>
      </c>
      <c r="F11" s="138">
        <v>1.2043549474901242E-2</v>
      </c>
    </row>
    <row r="12" spans="2:6" x14ac:dyDescent="0.25">
      <c r="B12" s="330"/>
      <c r="C12" s="334"/>
      <c r="D12" s="223" t="s">
        <v>201</v>
      </c>
      <c r="E12" s="141">
        <v>36878</v>
      </c>
      <c r="F12" s="139">
        <v>17.765680701416322</v>
      </c>
    </row>
    <row r="13" spans="2:6" x14ac:dyDescent="0.25">
      <c r="B13" s="330"/>
      <c r="C13" s="334"/>
      <c r="D13" s="225" t="s">
        <v>167</v>
      </c>
      <c r="E13" s="140">
        <v>44750</v>
      </c>
      <c r="F13" s="138">
        <v>21.557953560073226</v>
      </c>
    </row>
    <row r="14" spans="2:6" x14ac:dyDescent="0.25">
      <c r="B14" s="330"/>
      <c r="C14" s="334"/>
      <c r="D14" s="223" t="s">
        <v>168</v>
      </c>
      <c r="E14" s="141">
        <v>42664</v>
      </c>
      <c r="F14" s="139">
        <v>20.553039791887464</v>
      </c>
    </row>
    <row r="15" spans="2:6" x14ac:dyDescent="0.25">
      <c r="B15" s="330"/>
      <c r="C15" s="334"/>
      <c r="D15" s="225" t="s">
        <v>199</v>
      </c>
      <c r="E15" s="140">
        <v>6</v>
      </c>
      <c r="F15" s="138">
        <v>2.8904518739762985E-3</v>
      </c>
    </row>
    <row r="16" spans="2:6" x14ac:dyDescent="0.25">
      <c r="B16" s="330"/>
      <c r="C16" s="335"/>
      <c r="D16" s="226" t="s">
        <v>184</v>
      </c>
      <c r="E16" s="141">
        <v>29484</v>
      </c>
      <c r="F16" s="139">
        <v>14.203680508719529</v>
      </c>
    </row>
    <row r="17" spans="2:7" x14ac:dyDescent="0.25">
      <c r="B17" s="330"/>
      <c r="C17" s="333" t="s">
        <v>158</v>
      </c>
      <c r="D17" s="222" t="s">
        <v>170</v>
      </c>
      <c r="E17" s="140">
        <v>20</v>
      </c>
      <c r="F17" s="138">
        <v>9.6348395799209941E-3</v>
      </c>
    </row>
    <row r="18" spans="2:7" x14ac:dyDescent="0.25">
      <c r="B18" s="330"/>
      <c r="C18" s="334"/>
      <c r="D18" s="223" t="s">
        <v>169</v>
      </c>
      <c r="E18" s="141">
        <v>3672</v>
      </c>
      <c r="F18" s="139">
        <v>1.7689565468734945</v>
      </c>
    </row>
    <row r="19" spans="2:7" x14ac:dyDescent="0.25">
      <c r="B19" s="330"/>
      <c r="C19" s="334"/>
      <c r="D19" s="225" t="s">
        <v>171</v>
      </c>
      <c r="E19" s="140">
        <v>0</v>
      </c>
      <c r="F19" s="138">
        <v>0</v>
      </c>
    </row>
    <row r="20" spans="2:7" x14ac:dyDescent="0.25">
      <c r="B20" s="330"/>
      <c r="C20" s="335"/>
      <c r="D20" s="226" t="s">
        <v>172</v>
      </c>
      <c r="E20" s="141">
        <v>4</v>
      </c>
      <c r="F20" s="139">
        <v>1.9269679159841988E-3</v>
      </c>
    </row>
    <row r="21" spans="2:7" x14ac:dyDescent="0.25">
      <c r="B21" s="331"/>
      <c r="C21" s="227" t="s">
        <v>157</v>
      </c>
      <c r="D21" s="228"/>
      <c r="E21" s="229">
        <v>207580</v>
      </c>
      <c r="F21" s="219">
        <v>100</v>
      </c>
    </row>
    <row r="22" spans="2:7" x14ac:dyDescent="0.25">
      <c r="B22" s="332" t="s">
        <v>266</v>
      </c>
      <c r="C22" s="333" t="s">
        <v>159</v>
      </c>
      <c r="D22" s="225" t="s">
        <v>174</v>
      </c>
      <c r="E22" s="148">
        <v>0</v>
      </c>
      <c r="F22" s="149">
        <v>0</v>
      </c>
      <c r="G22" s="8"/>
    </row>
    <row r="23" spans="2:7" x14ac:dyDescent="0.25">
      <c r="B23" s="330"/>
      <c r="C23" s="334"/>
      <c r="D23" s="223" t="s">
        <v>173</v>
      </c>
      <c r="E23" s="150">
        <v>0</v>
      </c>
      <c r="F23" s="151">
        <v>0</v>
      </c>
    </row>
    <row r="24" spans="2:7" ht="15" customHeight="1" x14ac:dyDescent="0.25">
      <c r="B24" s="330"/>
      <c r="C24" s="334"/>
      <c r="D24" s="225" t="s">
        <v>203</v>
      </c>
      <c r="E24" s="152">
        <v>0</v>
      </c>
      <c r="F24" s="153">
        <v>0</v>
      </c>
    </row>
    <row r="25" spans="2:7" x14ac:dyDescent="0.25">
      <c r="B25" s="330"/>
      <c r="C25" s="334"/>
      <c r="D25" s="223" t="s">
        <v>218</v>
      </c>
      <c r="E25" s="150">
        <v>2</v>
      </c>
      <c r="F25" s="151">
        <v>1.4573010784027981E-2</v>
      </c>
    </row>
    <row r="26" spans="2:7" x14ac:dyDescent="0.25">
      <c r="B26" s="330"/>
      <c r="C26" s="334"/>
      <c r="D26" s="225" t="s">
        <v>175</v>
      </c>
      <c r="E26" s="152">
        <v>3</v>
      </c>
      <c r="F26" s="153">
        <v>2.1859516176041972E-2</v>
      </c>
    </row>
    <row r="27" spans="2:7" x14ac:dyDescent="0.25">
      <c r="B27" s="330"/>
      <c r="C27" s="334"/>
      <c r="D27" s="223" t="s">
        <v>176</v>
      </c>
      <c r="E27" s="150">
        <v>10</v>
      </c>
      <c r="F27" s="151">
        <v>7.2865053920139894E-2</v>
      </c>
    </row>
    <row r="28" spans="2:7" x14ac:dyDescent="0.25">
      <c r="B28" s="330"/>
      <c r="C28" s="334"/>
      <c r="D28" s="225" t="s">
        <v>177</v>
      </c>
      <c r="E28" s="152">
        <v>7</v>
      </c>
      <c r="F28" s="153">
        <v>5.1005537744097933E-2</v>
      </c>
    </row>
    <row r="29" spans="2:7" x14ac:dyDescent="0.25">
      <c r="B29" s="330"/>
      <c r="C29" s="334"/>
      <c r="D29" s="223" t="s">
        <v>178</v>
      </c>
      <c r="E29" s="150">
        <v>43</v>
      </c>
      <c r="F29" s="151">
        <v>0.31331973185660161</v>
      </c>
    </row>
    <row r="30" spans="2:7" x14ac:dyDescent="0.25">
      <c r="B30" s="330"/>
      <c r="C30" s="334"/>
      <c r="D30" s="225" t="s">
        <v>180</v>
      </c>
      <c r="E30" s="152">
        <v>3</v>
      </c>
      <c r="F30" s="153">
        <v>2.1859516176041972E-2</v>
      </c>
    </row>
    <row r="31" spans="2:7" x14ac:dyDescent="0.25">
      <c r="B31" s="330"/>
      <c r="C31" s="334"/>
      <c r="D31" s="223" t="s">
        <v>204</v>
      </c>
      <c r="E31" s="150">
        <v>0</v>
      </c>
      <c r="F31" s="151">
        <v>0</v>
      </c>
    </row>
    <row r="32" spans="2:7" x14ac:dyDescent="0.25">
      <c r="B32" s="330"/>
      <c r="C32" s="334"/>
      <c r="D32" s="225" t="s">
        <v>179</v>
      </c>
      <c r="E32" s="152">
        <v>110</v>
      </c>
      <c r="F32" s="153">
        <v>0.80151559312153886</v>
      </c>
    </row>
    <row r="33" spans="2:7" x14ac:dyDescent="0.25">
      <c r="B33" s="330"/>
      <c r="C33" s="334"/>
      <c r="D33" s="223" t="s">
        <v>181</v>
      </c>
      <c r="E33" s="150">
        <v>7</v>
      </c>
      <c r="F33" s="151">
        <v>5.1005537744097933E-2</v>
      </c>
    </row>
    <row r="34" spans="2:7" x14ac:dyDescent="0.25">
      <c r="B34" s="330"/>
      <c r="C34" s="334"/>
      <c r="D34" s="225" t="s">
        <v>182</v>
      </c>
      <c r="E34" s="152">
        <v>1</v>
      </c>
      <c r="F34" s="153">
        <v>7.2865053920139903E-3</v>
      </c>
    </row>
    <row r="35" spans="2:7" x14ac:dyDescent="0.25">
      <c r="B35" s="330"/>
      <c r="C35" s="335"/>
      <c r="D35" s="226" t="s">
        <v>183</v>
      </c>
      <c r="E35" s="150">
        <v>4</v>
      </c>
      <c r="F35" s="151">
        <v>2.9146021568055961E-2</v>
      </c>
    </row>
    <row r="36" spans="2:7" x14ac:dyDescent="0.25">
      <c r="B36" s="330"/>
      <c r="C36" s="334" t="s">
        <v>160</v>
      </c>
      <c r="D36" s="225" t="s">
        <v>194</v>
      </c>
      <c r="E36" s="152">
        <v>4413</v>
      </c>
      <c r="F36" s="153">
        <v>32.155348294957733</v>
      </c>
      <c r="G36" s="8"/>
    </row>
    <row r="37" spans="2:7" x14ac:dyDescent="0.25">
      <c r="B37" s="330"/>
      <c r="C37" s="334"/>
      <c r="D37" s="223" t="s">
        <v>186</v>
      </c>
      <c r="E37" s="150">
        <v>3</v>
      </c>
      <c r="F37" s="151">
        <v>2.1859516176041972E-2</v>
      </c>
    </row>
    <row r="38" spans="2:7" x14ac:dyDescent="0.25">
      <c r="B38" s="330"/>
      <c r="C38" s="334"/>
      <c r="D38" s="225" t="s">
        <v>170</v>
      </c>
      <c r="E38" s="152">
        <v>0</v>
      </c>
      <c r="F38" s="153">
        <v>0</v>
      </c>
    </row>
    <row r="39" spans="2:7" x14ac:dyDescent="0.25">
      <c r="B39" s="330"/>
      <c r="C39" s="334"/>
      <c r="D39" s="223" t="s">
        <v>187</v>
      </c>
      <c r="E39" s="150">
        <v>10</v>
      </c>
      <c r="F39" s="151">
        <v>7.2865053920139894E-2</v>
      </c>
    </row>
    <row r="40" spans="2:7" x14ac:dyDescent="0.25">
      <c r="B40" s="330"/>
      <c r="C40" s="334"/>
      <c r="D40" s="225" t="s">
        <v>188</v>
      </c>
      <c r="E40" s="152">
        <v>5</v>
      </c>
      <c r="F40" s="153">
        <v>3.6432526960069947E-2</v>
      </c>
    </row>
    <row r="41" spans="2:7" x14ac:dyDescent="0.25">
      <c r="B41" s="330"/>
      <c r="C41" s="334"/>
      <c r="D41" s="223" t="s">
        <v>189</v>
      </c>
      <c r="E41" s="150">
        <v>41</v>
      </c>
      <c r="F41" s="151">
        <v>0.29874672107257361</v>
      </c>
    </row>
    <row r="42" spans="2:7" x14ac:dyDescent="0.25">
      <c r="B42" s="330"/>
      <c r="C42" s="334"/>
      <c r="D42" s="225" t="s">
        <v>178</v>
      </c>
      <c r="E42" s="152">
        <v>287</v>
      </c>
      <c r="F42" s="153">
        <v>2.0912270475080152</v>
      </c>
    </row>
    <row r="43" spans="2:7" x14ac:dyDescent="0.25">
      <c r="B43" s="330"/>
      <c r="C43" s="334"/>
      <c r="D43" s="223" t="s">
        <v>169</v>
      </c>
      <c r="E43" s="150">
        <v>0</v>
      </c>
      <c r="F43" s="151">
        <v>0</v>
      </c>
    </row>
    <row r="44" spans="2:7" x14ac:dyDescent="0.25">
      <c r="B44" s="330"/>
      <c r="C44" s="334"/>
      <c r="D44" s="225" t="s">
        <v>185</v>
      </c>
      <c r="E44" s="152">
        <v>25</v>
      </c>
      <c r="F44" s="153">
        <v>0.18216263480034975</v>
      </c>
    </row>
    <row r="45" spans="2:7" x14ac:dyDescent="0.25">
      <c r="B45" s="330"/>
      <c r="C45" s="334"/>
      <c r="D45" s="223" t="s">
        <v>190</v>
      </c>
      <c r="E45" s="150">
        <v>29</v>
      </c>
      <c r="F45" s="151">
        <v>0.21130865636840571</v>
      </c>
    </row>
    <row r="46" spans="2:7" x14ac:dyDescent="0.25">
      <c r="B46" s="330"/>
      <c r="C46" s="334"/>
      <c r="D46" s="225" t="s">
        <v>227</v>
      </c>
      <c r="E46" s="152">
        <v>1</v>
      </c>
      <c r="F46" s="153">
        <v>7.2865053920139903E-3</v>
      </c>
    </row>
    <row r="47" spans="2:7" x14ac:dyDescent="0.25">
      <c r="B47" s="330"/>
      <c r="C47" s="334"/>
      <c r="D47" s="223" t="s">
        <v>207</v>
      </c>
      <c r="E47" s="150">
        <v>113</v>
      </c>
      <c r="F47" s="151">
        <v>0.82337510929758084</v>
      </c>
    </row>
    <row r="48" spans="2:7" x14ac:dyDescent="0.25">
      <c r="B48" s="330"/>
      <c r="C48" s="334"/>
      <c r="D48" s="225" t="s">
        <v>195</v>
      </c>
      <c r="E48" s="152">
        <v>1907</v>
      </c>
      <c r="F48" s="153">
        <v>13.895365782570678</v>
      </c>
    </row>
    <row r="49" spans="2:6" x14ac:dyDescent="0.25">
      <c r="B49" s="330"/>
      <c r="C49" s="334"/>
      <c r="D49" s="223" t="s">
        <v>202</v>
      </c>
      <c r="E49" s="150">
        <v>0</v>
      </c>
      <c r="F49" s="151">
        <v>0</v>
      </c>
    </row>
    <row r="50" spans="2:6" x14ac:dyDescent="0.25">
      <c r="B50" s="330"/>
      <c r="C50" s="334"/>
      <c r="D50" s="225" t="s">
        <v>201</v>
      </c>
      <c r="E50" s="152">
        <v>0</v>
      </c>
      <c r="F50" s="153">
        <v>0</v>
      </c>
    </row>
    <row r="51" spans="2:6" x14ac:dyDescent="0.25">
      <c r="B51" s="330"/>
      <c r="C51" s="334"/>
      <c r="D51" s="223" t="s">
        <v>205</v>
      </c>
      <c r="E51" s="150">
        <v>6369</v>
      </c>
      <c r="F51" s="151">
        <v>46.407752841737107</v>
      </c>
    </row>
    <row r="52" spans="2:6" x14ac:dyDescent="0.25">
      <c r="B52" s="330"/>
      <c r="C52" s="334"/>
      <c r="D52" s="225" t="s">
        <v>191</v>
      </c>
      <c r="E52" s="152">
        <v>0</v>
      </c>
      <c r="F52" s="153">
        <v>0</v>
      </c>
    </row>
    <row r="53" spans="2:6" x14ac:dyDescent="0.25">
      <c r="B53" s="330"/>
      <c r="C53" s="334"/>
      <c r="D53" s="223" t="s">
        <v>208</v>
      </c>
      <c r="E53" s="150">
        <v>2</v>
      </c>
      <c r="F53" s="151">
        <v>1.4573010784027981E-2</v>
      </c>
    </row>
    <row r="54" spans="2:6" x14ac:dyDescent="0.25">
      <c r="B54" s="330"/>
      <c r="C54" s="334"/>
      <c r="D54" s="225" t="s">
        <v>235</v>
      </c>
      <c r="E54" s="152">
        <v>4</v>
      </c>
      <c r="F54" s="153">
        <v>2.9146021568055961E-2</v>
      </c>
    </row>
    <row r="55" spans="2:6" x14ac:dyDescent="0.25">
      <c r="B55" s="330"/>
      <c r="C55" s="334"/>
      <c r="D55" s="223" t="s">
        <v>206</v>
      </c>
      <c r="E55" s="150">
        <v>48</v>
      </c>
      <c r="F55" s="151">
        <v>0.34975225881667155</v>
      </c>
    </row>
    <row r="56" spans="2:6" x14ac:dyDescent="0.25">
      <c r="B56" s="330"/>
      <c r="C56" s="334"/>
      <c r="D56" s="225" t="s">
        <v>192</v>
      </c>
      <c r="E56" s="152">
        <v>177</v>
      </c>
      <c r="F56" s="153">
        <v>1.2897114543864763</v>
      </c>
    </row>
    <row r="57" spans="2:6" x14ac:dyDescent="0.25">
      <c r="B57" s="330"/>
      <c r="C57" s="334"/>
      <c r="D57" s="223" t="s">
        <v>184</v>
      </c>
      <c r="E57" s="150">
        <v>0</v>
      </c>
      <c r="F57" s="151">
        <v>0</v>
      </c>
    </row>
    <row r="58" spans="2:6" x14ac:dyDescent="0.25">
      <c r="B58" s="330"/>
      <c r="C58" s="335"/>
      <c r="D58" s="224" t="s">
        <v>193</v>
      </c>
      <c r="E58" s="152">
        <v>100</v>
      </c>
      <c r="F58" s="153">
        <v>0.72865053920139899</v>
      </c>
    </row>
    <row r="59" spans="2:6" x14ac:dyDescent="0.25">
      <c r="B59" s="330"/>
      <c r="C59" s="230" t="s">
        <v>161</v>
      </c>
      <c r="D59" s="231"/>
      <c r="E59" s="229">
        <v>13724</v>
      </c>
      <c r="F59" s="219">
        <v>100</v>
      </c>
    </row>
    <row r="60" spans="2:6" ht="15" customHeight="1" x14ac:dyDescent="0.25">
      <c r="B60" s="59" t="s">
        <v>196</v>
      </c>
      <c r="C60" s="60"/>
      <c r="D60" s="61"/>
      <c r="E60" s="97">
        <v>221304</v>
      </c>
      <c r="F60" s="62" t="s">
        <v>89</v>
      </c>
    </row>
    <row r="61" spans="2:6" ht="15" customHeight="1" x14ac:dyDescent="0.25">
      <c r="B61" s="238" t="s">
        <v>198</v>
      </c>
      <c r="C61" s="238"/>
      <c r="D61" s="238"/>
      <c r="E61" s="238"/>
      <c r="F61" s="238"/>
    </row>
    <row r="62" spans="2:6" ht="13.5" customHeight="1" x14ac:dyDescent="0.25"/>
    <row r="63" spans="2:6" ht="15.75" x14ac:dyDescent="0.3">
      <c r="B63" s="12" t="s">
        <v>213</v>
      </c>
    </row>
  </sheetData>
  <mergeCells count="8">
    <mergeCell ref="B4:D4"/>
    <mergeCell ref="B5:B21"/>
    <mergeCell ref="B22:B59"/>
    <mergeCell ref="C5:C7"/>
    <mergeCell ref="C8:C16"/>
    <mergeCell ref="C17:C20"/>
    <mergeCell ref="C22:C35"/>
    <mergeCell ref="C36:C5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J23"/>
  <sheetViews>
    <sheetView zoomScaleNormal="100" workbookViewId="0"/>
  </sheetViews>
  <sheetFormatPr baseColWidth="10" defaultColWidth="11.5703125" defaultRowHeight="15" customHeight="1" x14ac:dyDescent="0.25"/>
  <cols>
    <col min="2" max="2" width="16.7109375" customWidth="1"/>
    <col min="3" max="3" width="12.7109375" customWidth="1"/>
    <col min="4" max="4" width="9.85546875" customWidth="1"/>
    <col min="5" max="5" width="12.7109375" customWidth="1"/>
    <col min="6" max="6" width="9.85546875" customWidth="1"/>
    <col min="7" max="7" width="12.7109375" customWidth="1"/>
    <col min="8" max="8" width="9.85546875" customWidth="1"/>
    <col min="9" max="9" width="12.7109375" customWidth="1"/>
    <col min="10" max="10" width="9.85546875" customWidth="1"/>
  </cols>
  <sheetData>
    <row r="1" spans="2:10" ht="15" customHeight="1" x14ac:dyDescent="0.25">
      <c r="B1" s="9" t="s">
        <v>209</v>
      </c>
    </row>
    <row r="2" spans="2:10" ht="15" customHeight="1" x14ac:dyDescent="0.25">
      <c r="B2" s="10" t="s">
        <v>273</v>
      </c>
    </row>
    <row r="4" spans="2:10" ht="45.2" customHeight="1" x14ac:dyDescent="0.25">
      <c r="B4" s="85" t="s">
        <v>97</v>
      </c>
      <c r="C4" s="167" t="s">
        <v>101</v>
      </c>
      <c r="D4" s="86" t="s">
        <v>100</v>
      </c>
      <c r="E4" s="167" t="s">
        <v>127</v>
      </c>
      <c r="F4" s="86" t="s">
        <v>100</v>
      </c>
      <c r="G4" s="167" t="s">
        <v>125</v>
      </c>
      <c r="H4" s="86" t="s">
        <v>100</v>
      </c>
      <c r="I4" s="167" t="s">
        <v>121</v>
      </c>
      <c r="J4" s="87" t="s">
        <v>100</v>
      </c>
    </row>
    <row r="5" spans="2:10" ht="15" customHeight="1" x14ac:dyDescent="0.25">
      <c r="B5" s="155">
        <v>2024</v>
      </c>
      <c r="C5" s="158">
        <v>34684</v>
      </c>
      <c r="D5" s="93">
        <v>-5.2</v>
      </c>
      <c r="E5" s="158">
        <v>34529</v>
      </c>
      <c r="F5" s="90">
        <v>-5.2</v>
      </c>
      <c r="G5" s="158">
        <v>44718</v>
      </c>
      <c r="H5" s="93">
        <v>-5</v>
      </c>
      <c r="I5" s="158">
        <v>103035</v>
      </c>
      <c r="J5" s="90">
        <v>-5.8</v>
      </c>
    </row>
    <row r="6" spans="2:10" ht="15" customHeight="1" x14ac:dyDescent="0.25">
      <c r="B6" s="154" t="s">
        <v>238</v>
      </c>
      <c r="C6" s="159">
        <v>36582</v>
      </c>
      <c r="D6" s="94">
        <v>12.1</v>
      </c>
      <c r="E6" s="159">
        <v>36434</v>
      </c>
      <c r="F6" s="91">
        <v>9.6999999999999993</v>
      </c>
      <c r="G6" s="159">
        <v>47086</v>
      </c>
      <c r="H6" s="94">
        <v>15.9</v>
      </c>
      <c r="I6" s="159">
        <v>109383</v>
      </c>
      <c r="J6" s="91">
        <v>12.1</v>
      </c>
    </row>
    <row r="7" spans="2:10" ht="15" customHeight="1" x14ac:dyDescent="0.25">
      <c r="B7" s="155" t="s">
        <v>239</v>
      </c>
      <c r="C7" s="158">
        <v>32644</v>
      </c>
      <c r="D7" s="93">
        <v>8.3000000000000007</v>
      </c>
      <c r="E7" s="158">
        <v>33209</v>
      </c>
      <c r="F7" s="90">
        <v>10.5</v>
      </c>
      <c r="G7" s="158">
        <v>40613</v>
      </c>
      <c r="H7" s="93">
        <v>11.7</v>
      </c>
      <c r="I7" s="158">
        <v>97616</v>
      </c>
      <c r="J7" s="90">
        <v>4.9000000000000004</v>
      </c>
    </row>
    <row r="8" spans="2:10" ht="15" customHeight="1" x14ac:dyDescent="0.25">
      <c r="B8" s="154" t="s">
        <v>240</v>
      </c>
      <c r="C8" s="159">
        <v>30141</v>
      </c>
      <c r="D8" s="94">
        <v>3.2</v>
      </c>
      <c r="E8" s="159">
        <v>30047</v>
      </c>
      <c r="F8" s="91">
        <v>3.1</v>
      </c>
      <c r="G8" s="159">
        <v>36362</v>
      </c>
      <c r="H8" s="94">
        <v>5.8</v>
      </c>
      <c r="I8" s="159">
        <v>93028</v>
      </c>
      <c r="J8" s="91">
        <v>2.2999999999999998</v>
      </c>
    </row>
    <row r="9" spans="2:10" ht="15" customHeight="1" x14ac:dyDescent="0.25">
      <c r="B9" s="155" t="s">
        <v>224</v>
      </c>
      <c r="C9" s="158">
        <v>29215</v>
      </c>
      <c r="D9" s="93">
        <v>-8.4</v>
      </c>
      <c r="E9" s="158">
        <v>29135</v>
      </c>
      <c r="F9" s="90">
        <v>-8.4</v>
      </c>
      <c r="G9" s="158">
        <v>34369</v>
      </c>
      <c r="H9" s="93">
        <v>-10.4</v>
      </c>
      <c r="I9" s="158">
        <v>90912</v>
      </c>
      <c r="J9" s="90">
        <v>-8.1999999999999993</v>
      </c>
    </row>
    <row r="10" spans="2:10" ht="15" customHeight="1" x14ac:dyDescent="0.25">
      <c r="B10" s="154" t="s">
        <v>225</v>
      </c>
      <c r="C10" s="159">
        <v>31911</v>
      </c>
      <c r="D10" s="94">
        <v>2</v>
      </c>
      <c r="E10" s="159">
        <v>31805</v>
      </c>
      <c r="F10" s="91">
        <v>1.8</v>
      </c>
      <c r="G10" s="159">
        <v>38367</v>
      </c>
      <c r="H10" s="94">
        <v>1.9</v>
      </c>
      <c r="I10" s="159">
        <v>98990</v>
      </c>
      <c r="J10" s="91">
        <v>1</v>
      </c>
    </row>
    <row r="11" spans="2:10" ht="15" customHeight="1" x14ac:dyDescent="0.25">
      <c r="B11" s="155" t="s">
        <v>103</v>
      </c>
      <c r="C11" s="158">
        <v>31286</v>
      </c>
      <c r="D11" s="93">
        <v>7.85</v>
      </c>
      <c r="E11" s="158">
        <v>31250</v>
      </c>
      <c r="F11" s="90">
        <v>7.81</v>
      </c>
      <c r="G11" s="158">
        <v>37670</v>
      </c>
      <c r="H11" s="93">
        <v>8.73</v>
      </c>
      <c r="I11" s="158">
        <v>98044</v>
      </c>
      <c r="J11" s="90">
        <v>9.09</v>
      </c>
    </row>
    <row r="12" spans="2:10" x14ac:dyDescent="0.25">
      <c r="B12" s="154" t="s">
        <v>93</v>
      </c>
      <c r="C12" s="159">
        <v>29008</v>
      </c>
      <c r="D12" s="94">
        <v>2.57</v>
      </c>
      <c r="E12" s="159">
        <v>28987</v>
      </c>
      <c r="F12" s="91">
        <v>2.79</v>
      </c>
      <c r="G12" s="159">
        <v>34645</v>
      </c>
      <c r="H12" s="94">
        <v>3.38</v>
      </c>
      <c r="I12" s="159">
        <v>89877</v>
      </c>
      <c r="J12" s="91">
        <v>2.48</v>
      </c>
    </row>
    <row r="13" spans="2:10" ht="15" customHeight="1" x14ac:dyDescent="0.25">
      <c r="B13" s="155" t="s">
        <v>104</v>
      </c>
      <c r="C13" s="158">
        <v>28281</v>
      </c>
      <c r="D13" s="93">
        <v>2.38</v>
      </c>
      <c r="E13" s="158">
        <v>28201</v>
      </c>
      <c r="F13" s="90">
        <v>2.3199999999999998</v>
      </c>
      <c r="G13" s="158">
        <v>33512</v>
      </c>
      <c r="H13" s="93">
        <v>4.3099999999999996</v>
      </c>
      <c r="I13" s="158">
        <v>87704</v>
      </c>
      <c r="J13" s="90">
        <v>3.68</v>
      </c>
    </row>
    <row r="14" spans="2:10" ht="15" customHeight="1" x14ac:dyDescent="0.25">
      <c r="B14" s="154" t="s">
        <v>105</v>
      </c>
      <c r="C14" s="159">
        <v>27624</v>
      </c>
      <c r="D14" s="94">
        <v>1.98</v>
      </c>
      <c r="E14" s="159">
        <v>27562</v>
      </c>
      <c r="F14" s="91">
        <v>2.13</v>
      </c>
      <c r="G14" s="159">
        <v>32128</v>
      </c>
      <c r="H14" s="94">
        <v>2.04</v>
      </c>
      <c r="I14" s="159">
        <v>84594</v>
      </c>
      <c r="J14" s="91">
        <v>1.73</v>
      </c>
    </row>
    <row r="15" spans="2:10" ht="15" customHeight="1" x14ac:dyDescent="0.25">
      <c r="B15" s="155" t="s">
        <v>106</v>
      </c>
      <c r="C15" s="158">
        <v>27087</v>
      </c>
      <c r="D15" s="93">
        <v>-0.13</v>
      </c>
      <c r="E15" s="158">
        <v>26987</v>
      </c>
      <c r="F15" s="90">
        <v>-0.11</v>
      </c>
      <c r="G15" s="158">
        <v>31487</v>
      </c>
      <c r="H15" s="93">
        <v>0.36</v>
      </c>
      <c r="I15" s="158">
        <v>83156</v>
      </c>
      <c r="J15" s="90">
        <v>0.42</v>
      </c>
    </row>
    <row r="16" spans="2:10" ht="15" customHeight="1" x14ac:dyDescent="0.25">
      <c r="B16" s="154" t="s">
        <v>107</v>
      </c>
      <c r="C16" s="159">
        <v>27122</v>
      </c>
      <c r="D16" s="94">
        <v>-6.94</v>
      </c>
      <c r="E16" s="159">
        <v>27017</v>
      </c>
      <c r="F16" s="91">
        <v>-6.99</v>
      </c>
      <c r="G16" s="159">
        <v>31375</v>
      </c>
      <c r="H16" s="94">
        <v>-6.94</v>
      </c>
      <c r="I16" s="159">
        <v>82805</v>
      </c>
      <c r="J16" s="91">
        <v>-7.64</v>
      </c>
    </row>
    <row r="17" spans="2:10" ht="15" customHeight="1" x14ac:dyDescent="0.25">
      <c r="B17" s="155" t="s">
        <v>108</v>
      </c>
      <c r="C17" s="158">
        <v>29146</v>
      </c>
      <c r="D17" s="93">
        <v>-9.6</v>
      </c>
      <c r="E17" s="158">
        <v>29048</v>
      </c>
      <c r="F17" s="90">
        <v>-9.6300000000000008</v>
      </c>
      <c r="G17" s="158">
        <v>33713</v>
      </c>
      <c r="H17" s="93">
        <v>-11.79</v>
      </c>
      <c r="I17" s="158">
        <v>89657</v>
      </c>
      <c r="J17" s="90">
        <v>-8.66</v>
      </c>
    </row>
    <row r="18" spans="2:10" ht="15" customHeight="1" x14ac:dyDescent="0.25">
      <c r="B18" s="154" t="s">
        <v>109</v>
      </c>
      <c r="C18" s="159">
        <v>32242</v>
      </c>
      <c r="D18" s="94" t="s">
        <v>89</v>
      </c>
      <c r="E18" s="159">
        <v>32142</v>
      </c>
      <c r="F18" s="91" t="s">
        <v>89</v>
      </c>
      <c r="G18" s="159">
        <v>38219</v>
      </c>
      <c r="H18" s="94" t="s">
        <v>89</v>
      </c>
      <c r="I18" s="159">
        <v>98159</v>
      </c>
      <c r="J18" s="91" t="s">
        <v>89</v>
      </c>
    </row>
    <row r="19" spans="2:10" ht="15" customHeight="1" x14ac:dyDescent="0.25">
      <c r="B19" s="88" t="s">
        <v>280</v>
      </c>
      <c r="C19" s="89">
        <v>426973</v>
      </c>
      <c r="D19" s="95" t="s">
        <v>89</v>
      </c>
      <c r="E19" s="89">
        <v>426353</v>
      </c>
      <c r="F19" s="92" t="s">
        <v>89</v>
      </c>
      <c r="G19" s="89">
        <v>514264</v>
      </c>
      <c r="H19" s="95" t="s">
        <v>89</v>
      </c>
      <c r="I19" s="89">
        <v>1306960</v>
      </c>
      <c r="J19" s="92" t="s">
        <v>89</v>
      </c>
    </row>
    <row r="20" spans="2:10" s="25" customFormat="1" ht="15" customHeight="1" x14ac:dyDescent="0.25"/>
    <row r="21" spans="2:10" s="25" customFormat="1" ht="15" customHeight="1" x14ac:dyDescent="0.25">
      <c r="B21" s="160" t="s">
        <v>213</v>
      </c>
    </row>
    <row r="22" spans="2:10" ht="15" customHeight="1" x14ac:dyDescent="0.25">
      <c r="B22" s="2"/>
      <c r="C22" s="2"/>
      <c r="D22" s="2"/>
      <c r="E22" s="2"/>
      <c r="F22" s="2"/>
      <c r="G22" s="2"/>
      <c r="H22" s="2"/>
      <c r="I22" s="2"/>
      <c r="J22" s="2"/>
    </row>
    <row r="23" spans="2:10" ht="15" customHeight="1" x14ac:dyDescent="0.25">
      <c r="B23" s="2"/>
      <c r="C23" s="2"/>
      <c r="D23" s="2"/>
      <c r="E23" s="2"/>
      <c r="F23" s="2"/>
      <c r="G23" s="2"/>
      <c r="H23" s="2"/>
      <c r="I23" s="2"/>
      <c r="J23" s="2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>
    <tabColor theme="1"/>
  </sheetPr>
  <dimension ref="A1"/>
  <sheetViews>
    <sheetView topLeftCell="A10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7E1A8-0CA6-403E-82F1-DE0B36D089FD}">
  <dimension ref="B1:B26"/>
  <sheetViews>
    <sheetView workbookViewId="0"/>
  </sheetViews>
  <sheetFormatPr baseColWidth="10" defaultRowHeight="15" x14ac:dyDescent="0.25"/>
  <sheetData>
    <row r="1" spans="2:2" x14ac:dyDescent="0.25">
      <c r="B1" s="9" t="s">
        <v>261</v>
      </c>
    </row>
    <row r="2" spans="2:2" ht="16.5" x14ac:dyDescent="0.25">
      <c r="B2" s="10" t="s">
        <v>264</v>
      </c>
    </row>
    <row r="26" spans="2:2" ht="15.75" x14ac:dyDescent="0.3">
      <c r="B26" s="12" t="s">
        <v>213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3BDBD-5FEB-4D0E-B48D-5ABABBCA437A}">
  <dimension ref="B1:J26"/>
  <sheetViews>
    <sheetView zoomScaleNormal="100" workbookViewId="0"/>
  </sheetViews>
  <sheetFormatPr baseColWidth="10" defaultRowHeight="15" x14ac:dyDescent="0.25"/>
  <cols>
    <col min="6" max="6" width="11.42578125" customWidth="1"/>
    <col min="8" max="8" width="11.42578125" customWidth="1"/>
    <col min="12" max="12" width="11.42578125" customWidth="1"/>
  </cols>
  <sheetData>
    <row r="1" spans="2:10" x14ac:dyDescent="0.25">
      <c r="B1" s="9" t="s">
        <v>259</v>
      </c>
    </row>
    <row r="2" spans="2:10" ht="16.5" x14ac:dyDescent="0.25">
      <c r="B2" s="10" t="s">
        <v>264</v>
      </c>
    </row>
    <row r="4" spans="2:10" ht="15" customHeight="1" x14ac:dyDescent="0.25">
      <c r="J4" s="7"/>
    </row>
    <row r="26" spans="2:2" ht="15.75" x14ac:dyDescent="0.3">
      <c r="B26" s="12" t="s">
        <v>213</v>
      </c>
    </row>
  </sheetData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FC859-143B-4402-8200-3F9AC93C7B4E}">
  <dimension ref="B1:B26"/>
  <sheetViews>
    <sheetView workbookViewId="0"/>
  </sheetViews>
  <sheetFormatPr baseColWidth="10" defaultRowHeight="15" x14ac:dyDescent="0.25"/>
  <sheetData>
    <row r="1" spans="2:2" x14ac:dyDescent="0.25">
      <c r="B1" s="9" t="s">
        <v>263</v>
      </c>
    </row>
    <row r="2" spans="2:2" ht="16.5" x14ac:dyDescent="0.25">
      <c r="B2" s="10" t="s">
        <v>264</v>
      </c>
    </row>
    <row r="26" spans="2:2" ht="15.75" x14ac:dyDescent="0.3">
      <c r="B26" s="12" t="s">
        <v>213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62A4E-D886-4304-8609-A056E229D577}">
  <dimension ref="B1:C26"/>
  <sheetViews>
    <sheetView workbookViewId="0">
      <selection sqref="A1:A2"/>
    </sheetView>
  </sheetViews>
  <sheetFormatPr baseColWidth="10" defaultRowHeight="15" x14ac:dyDescent="0.25"/>
  <sheetData>
    <row r="1" spans="2:3" x14ac:dyDescent="0.25">
      <c r="B1" s="9" t="s">
        <v>260</v>
      </c>
    </row>
    <row r="2" spans="2:3" ht="16.5" x14ac:dyDescent="0.25">
      <c r="B2" s="10" t="s">
        <v>264</v>
      </c>
    </row>
    <row r="4" spans="2:3" x14ac:dyDescent="0.25">
      <c r="C4" s="98"/>
    </row>
    <row r="26" spans="2:2" ht="15.75" x14ac:dyDescent="0.3">
      <c r="B26" s="12" t="s">
        <v>213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B19"/>
  <sheetViews>
    <sheetView zoomScaleNormal="100" workbookViewId="0"/>
  </sheetViews>
  <sheetFormatPr baseColWidth="10" defaultColWidth="11.5703125" defaultRowHeight="15" customHeight="1" x14ac:dyDescent="0.25"/>
  <cols>
    <col min="9" max="9" width="11.28515625" customWidth="1"/>
  </cols>
  <sheetData>
    <row r="1" spans="2:2" ht="15" customHeight="1" x14ac:dyDescent="0.25">
      <c r="B1" s="9" t="s">
        <v>138</v>
      </c>
    </row>
    <row r="2" spans="2:2" ht="15" customHeight="1" x14ac:dyDescent="0.25">
      <c r="B2" s="10" t="s">
        <v>273</v>
      </c>
    </row>
    <row r="19" spans="2:2" ht="15" customHeight="1" x14ac:dyDescent="0.3">
      <c r="B19" s="12" t="s">
        <v>213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1:M24"/>
  <sheetViews>
    <sheetView zoomScaleNormal="100" workbookViewId="0"/>
  </sheetViews>
  <sheetFormatPr baseColWidth="10" defaultRowHeight="15" x14ac:dyDescent="0.25"/>
  <cols>
    <col min="2" max="2" width="17.85546875" customWidth="1"/>
    <col min="3" max="3" width="8.140625" bestFit="1" customWidth="1"/>
    <col min="4" max="8" width="9" customWidth="1"/>
    <col min="9" max="9" width="10" customWidth="1"/>
  </cols>
  <sheetData>
    <row r="1" spans="2:13" x14ac:dyDescent="0.25">
      <c r="B1" s="9" t="s">
        <v>137</v>
      </c>
      <c r="C1" s="9"/>
      <c r="D1" s="9"/>
      <c r="E1" s="9"/>
    </row>
    <row r="2" spans="2:13" ht="16.5" x14ac:dyDescent="0.25">
      <c r="B2" s="10" t="s">
        <v>275</v>
      </c>
      <c r="C2" s="10"/>
      <c r="D2" s="10"/>
      <c r="E2" s="10"/>
    </row>
    <row r="3" spans="2:13" x14ac:dyDescent="0.25">
      <c r="G3" s="3"/>
      <c r="H3" s="3"/>
      <c r="I3" s="3"/>
    </row>
    <row r="4" spans="2:13" ht="15" customHeight="1" x14ac:dyDescent="0.25">
      <c r="B4" s="192"/>
      <c r="C4" s="205" t="s">
        <v>97</v>
      </c>
      <c r="D4" s="243">
        <v>2024</v>
      </c>
      <c r="E4" s="241">
        <v>2023</v>
      </c>
      <c r="F4" s="241">
        <v>2022</v>
      </c>
      <c r="G4" s="249">
        <v>2021</v>
      </c>
      <c r="H4" s="241">
        <v>2020</v>
      </c>
      <c r="I4" s="247">
        <v>2011</v>
      </c>
      <c r="J4" s="245" t="s">
        <v>274</v>
      </c>
    </row>
    <row r="5" spans="2:13" x14ac:dyDescent="0.25">
      <c r="B5" s="193" t="s">
        <v>142</v>
      </c>
      <c r="C5" s="194"/>
      <c r="D5" s="244"/>
      <c r="E5" s="242"/>
      <c r="F5" s="242"/>
      <c r="G5" s="250"/>
      <c r="H5" s="242"/>
      <c r="I5" s="248"/>
      <c r="J5" s="246"/>
    </row>
    <row r="6" spans="2:13" x14ac:dyDescent="0.25">
      <c r="B6" s="251" t="s">
        <v>44</v>
      </c>
      <c r="C6" s="252"/>
      <c r="D6" s="195">
        <v>642</v>
      </c>
      <c r="E6" s="195">
        <v>665</v>
      </c>
      <c r="F6" s="196">
        <v>594</v>
      </c>
      <c r="G6" s="196">
        <v>661</v>
      </c>
      <c r="H6" s="197">
        <v>514</v>
      </c>
      <c r="I6" s="198">
        <v>571</v>
      </c>
      <c r="J6" s="199">
        <v>8522</v>
      </c>
      <c r="K6" s="105"/>
      <c r="L6" s="175"/>
      <c r="M6" s="106"/>
    </row>
    <row r="7" spans="2:13" x14ac:dyDescent="0.25">
      <c r="B7" s="253" t="s">
        <v>0</v>
      </c>
      <c r="C7" s="254"/>
      <c r="D7" s="200">
        <v>949</v>
      </c>
      <c r="E7" s="201">
        <v>1041</v>
      </c>
      <c r="F7" s="201">
        <v>913</v>
      </c>
      <c r="G7" s="201">
        <v>955</v>
      </c>
      <c r="H7" s="202">
        <v>884</v>
      </c>
      <c r="I7" s="203">
        <v>1055</v>
      </c>
      <c r="J7" s="204">
        <v>13437</v>
      </c>
      <c r="K7" s="105"/>
      <c r="L7" s="105"/>
    </row>
    <row r="8" spans="2:13" x14ac:dyDescent="0.25">
      <c r="B8" s="251" t="s">
        <v>1</v>
      </c>
      <c r="C8" s="252"/>
      <c r="D8" s="195">
        <v>3598</v>
      </c>
      <c r="E8" s="196">
        <v>3892</v>
      </c>
      <c r="F8" s="196">
        <v>3505</v>
      </c>
      <c r="G8" s="196">
        <v>3346</v>
      </c>
      <c r="H8" s="197">
        <v>3208</v>
      </c>
      <c r="I8" s="198">
        <v>4115</v>
      </c>
      <c r="J8" s="199">
        <v>48337</v>
      </c>
      <c r="K8" s="105"/>
      <c r="L8" s="105"/>
    </row>
    <row r="9" spans="2:13" x14ac:dyDescent="0.25">
      <c r="B9" s="253" t="s">
        <v>2</v>
      </c>
      <c r="C9" s="254"/>
      <c r="D9" s="200">
        <v>4498</v>
      </c>
      <c r="E9" s="201">
        <v>4757</v>
      </c>
      <c r="F9" s="201">
        <v>4251</v>
      </c>
      <c r="G9" s="201">
        <v>4045</v>
      </c>
      <c r="H9" s="202">
        <v>3900</v>
      </c>
      <c r="I9" s="203">
        <v>5074</v>
      </c>
      <c r="J9" s="204">
        <v>59341</v>
      </c>
      <c r="K9" s="105"/>
      <c r="L9" s="105"/>
    </row>
    <row r="10" spans="2:13" x14ac:dyDescent="0.25">
      <c r="B10" s="251" t="s">
        <v>3</v>
      </c>
      <c r="C10" s="252"/>
      <c r="D10" s="195">
        <v>5291</v>
      </c>
      <c r="E10" s="196">
        <v>5545</v>
      </c>
      <c r="F10" s="196">
        <v>5075</v>
      </c>
      <c r="G10" s="196">
        <v>4671</v>
      </c>
      <c r="H10" s="197">
        <v>4638</v>
      </c>
      <c r="I10" s="198">
        <v>5813</v>
      </c>
      <c r="J10" s="199">
        <v>69582</v>
      </c>
      <c r="K10" s="105"/>
      <c r="L10" s="105"/>
    </row>
    <row r="11" spans="2:13" x14ac:dyDescent="0.25">
      <c r="B11" s="253" t="s">
        <v>4</v>
      </c>
      <c r="C11" s="254"/>
      <c r="D11" s="200">
        <v>5775</v>
      </c>
      <c r="E11" s="201">
        <v>6228</v>
      </c>
      <c r="F11" s="201">
        <v>5440</v>
      </c>
      <c r="G11" s="201">
        <v>5043</v>
      </c>
      <c r="H11" s="202">
        <v>4959</v>
      </c>
      <c r="I11" s="203">
        <v>5477</v>
      </c>
      <c r="J11" s="204">
        <v>73711</v>
      </c>
      <c r="K11" s="105"/>
      <c r="L11" s="105"/>
    </row>
    <row r="12" spans="2:13" x14ac:dyDescent="0.25">
      <c r="B12" s="251" t="s">
        <v>5</v>
      </c>
      <c r="C12" s="252"/>
      <c r="D12" s="195">
        <v>5467</v>
      </c>
      <c r="E12" s="196">
        <v>5702</v>
      </c>
      <c r="F12" s="196">
        <v>5188</v>
      </c>
      <c r="G12" s="196">
        <v>4616</v>
      </c>
      <c r="H12" s="197">
        <v>4521</v>
      </c>
      <c r="I12" s="198">
        <v>4249</v>
      </c>
      <c r="J12" s="199">
        <v>62603</v>
      </c>
      <c r="K12" s="105"/>
      <c r="L12" s="105"/>
    </row>
    <row r="13" spans="2:13" x14ac:dyDescent="0.25">
      <c r="B13" s="253" t="s">
        <v>6</v>
      </c>
      <c r="C13" s="254"/>
      <c r="D13" s="200">
        <v>3946</v>
      </c>
      <c r="E13" s="201">
        <v>4041</v>
      </c>
      <c r="F13" s="201">
        <v>3502</v>
      </c>
      <c r="G13" s="201">
        <v>3131</v>
      </c>
      <c r="H13" s="202">
        <v>2963</v>
      </c>
      <c r="I13" s="203">
        <v>2737</v>
      </c>
      <c r="J13" s="204">
        <v>42126</v>
      </c>
      <c r="K13" s="105"/>
      <c r="L13" s="105"/>
    </row>
    <row r="14" spans="2:13" x14ac:dyDescent="0.25">
      <c r="B14" s="251" t="s">
        <v>7</v>
      </c>
      <c r="C14" s="252"/>
      <c r="D14" s="195">
        <v>2148</v>
      </c>
      <c r="E14" s="196">
        <v>2259</v>
      </c>
      <c r="F14" s="196">
        <v>2001</v>
      </c>
      <c r="G14" s="196">
        <v>1796</v>
      </c>
      <c r="H14" s="197">
        <v>1749</v>
      </c>
      <c r="I14" s="198">
        <v>1476</v>
      </c>
      <c r="J14" s="199">
        <v>23378</v>
      </c>
      <c r="K14" s="105"/>
      <c r="L14" s="105"/>
    </row>
    <row r="15" spans="2:13" x14ac:dyDescent="0.25">
      <c r="B15" s="253" t="s">
        <v>8</v>
      </c>
      <c r="C15" s="254"/>
      <c r="D15" s="200">
        <v>1088</v>
      </c>
      <c r="E15" s="201">
        <v>1176</v>
      </c>
      <c r="F15" s="201">
        <v>1003</v>
      </c>
      <c r="G15" s="201">
        <v>872</v>
      </c>
      <c r="H15" s="202">
        <v>847</v>
      </c>
      <c r="I15" s="203">
        <v>700</v>
      </c>
      <c r="J15" s="204">
        <v>11515</v>
      </c>
      <c r="K15" s="105"/>
      <c r="L15" s="105"/>
    </row>
    <row r="16" spans="2:13" x14ac:dyDescent="0.25">
      <c r="B16" s="251" t="s">
        <v>9</v>
      </c>
      <c r="C16" s="252"/>
      <c r="D16" s="195">
        <v>582</v>
      </c>
      <c r="E16" s="196">
        <v>548</v>
      </c>
      <c r="F16" s="196">
        <v>465</v>
      </c>
      <c r="G16" s="196">
        <v>447</v>
      </c>
      <c r="H16" s="197">
        <v>439</v>
      </c>
      <c r="I16" s="198">
        <v>396</v>
      </c>
      <c r="J16" s="199">
        <v>6081</v>
      </c>
      <c r="K16" s="105"/>
      <c r="L16" s="105"/>
    </row>
    <row r="17" spans="2:12" x14ac:dyDescent="0.25">
      <c r="B17" s="253" t="s">
        <v>10</v>
      </c>
      <c r="C17" s="254"/>
      <c r="D17" s="200">
        <v>294</v>
      </c>
      <c r="E17" s="201">
        <v>328</v>
      </c>
      <c r="F17" s="201">
        <v>325</v>
      </c>
      <c r="G17" s="201">
        <v>244</v>
      </c>
      <c r="H17" s="202">
        <v>245</v>
      </c>
      <c r="I17" s="203">
        <v>270</v>
      </c>
      <c r="J17" s="204">
        <v>3707</v>
      </c>
      <c r="K17" s="105"/>
      <c r="L17" s="105"/>
    </row>
    <row r="18" spans="2:12" x14ac:dyDescent="0.25">
      <c r="B18" s="251" t="s">
        <v>11</v>
      </c>
      <c r="C18" s="252"/>
      <c r="D18" s="195">
        <v>202</v>
      </c>
      <c r="E18" s="196">
        <v>197</v>
      </c>
      <c r="F18" s="196">
        <v>182</v>
      </c>
      <c r="G18" s="196">
        <v>161</v>
      </c>
      <c r="H18" s="197">
        <v>175</v>
      </c>
      <c r="I18" s="198">
        <v>146</v>
      </c>
      <c r="J18" s="199">
        <v>2228</v>
      </c>
      <c r="K18" s="105"/>
      <c r="L18" s="105"/>
    </row>
    <row r="19" spans="2:12" x14ac:dyDescent="0.25">
      <c r="B19" s="253" t="s">
        <v>222</v>
      </c>
      <c r="C19" s="254"/>
      <c r="D19" s="200">
        <v>204</v>
      </c>
      <c r="E19" s="201">
        <v>203</v>
      </c>
      <c r="F19" s="201">
        <v>200</v>
      </c>
      <c r="G19" s="201">
        <v>153</v>
      </c>
      <c r="H19" s="202">
        <v>173</v>
      </c>
      <c r="I19" s="203">
        <v>163</v>
      </c>
      <c r="J19" s="204">
        <v>2405</v>
      </c>
      <c r="K19" s="105"/>
      <c r="L19" s="105"/>
    </row>
    <row r="20" spans="2:12" ht="15.75" thickBot="1" x14ac:dyDescent="0.3">
      <c r="B20" s="257" t="s">
        <v>110</v>
      </c>
      <c r="C20" s="258"/>
      <c r="D20" s="235">
        <v>34684</v>
      </c>
      <c r="E20" s="235">
        <v>36582</v>
      </c>
      <c r="F20" s="235">
        <v>32644</v>
      </c>
      <c r="G20" s="235">
        <v>30141</v>
      </c>
      <c r="H20" s="235">
        <v>29215</v>
      </c>
      <c r="I20" s="236">
        <v>32242</v>
      </c>
      <c r="J20" s="237">
        <v>426973</v>
      </c>
      <c r="K20" s="105"/>
      <c r="L20" s="105"/>
    </row>
    <row r="21" spans="2:12" x14ac:dyDescent="0.25">
      <c r="B21" s="255" t="s">
        <v>262</v>
      </c>
      <c r="C21" s="256"/>
      <c r="D21" s="232">
        <v>37.137022834736477</v>
      </c>
      <c r="E21" s="232">
        <v>36.993999781313214</v>
      </c>
      <c r="F21" s="232">
        <v>36.961968508761181</v>
      </c>
      <c r="G21" s="232">
        <v>36.494127600278688</v>
      </c>
      <c r="H21" s="232">
        <v>36.687882936847508</v>
      </c>
      <c r="I21" s="233">
        <v>35.225063581663669</v>
      </c>
      <c r="J21" s="234">
        <v>36.249905731744164</v>
      </c>
      <c r="K21" s="1"/>
    </row>
    <row r="23" spans="2:12" ht="15.75" x14ac:dyDescent="0.3">
      <c r="B23" s="12" t="s">
        <v>213</v>
      </c>
      <c r="C23" s="12"/>
      <c r="D23" s="12"/>
      <c r="E23" s="12"/>
    </row>
    <row r="24" spans="2:12" ht="15" customHeight="1" x14ac:dyDescent="0.25"/>
  </sheetData>
  <mergeCells count="23">
    <mergeCell ref="B16:C16"/>
    <mergeCell ref="B17:C17"/>
    <mergeCell ref="B18:C18"/>
    <mergeCell ref="B19:C19"/>
    <mergeCell ref="B21:C21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E4:E5"/>
    <mergeCell ref="D4:D5"/>
    <mergeCell ref="J4:J5"/>
    <mergeCell ref="H4:H5"/>
    <mergeCell ref="I4:I5"/>
    <mergeCell ref="G4:G5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1:H20"/>
  <sheetViews>
    <sheetView zoomScaleNormal="100" workbookViewId="0"/>
  </sheetViews>
  <sheetFormatPr baseColWidth="10" defaultRowHeight="15" customHeight="1" x14ac:dyDescent="0.25"/>
  <cols>
    <col min="1" max="1" width="11.5703125"/>
    <col min="2" max="11" width="11.5703125" customWidth="1"/>
    <col min="13" max="13" width="11.5703125"/>
    <col min="15" max="15" width="11.5703125" customWidth="1"/>
  </cols>
  <sheetData>
    <row r="1" spans="2:8" ht="15" customHeight="1" x14ac:dyDescent="0.25">
      <c r="B1" s="9" t="s">
        <v>228</v>
      </c>
    </row>
    <row r="2" spans="2:8" ht="15" customHeight="1" x14ac:dyDescent="0.25">
      <c r="B2" s="10" t="s">
        <v>264</v>
      </c>
    </row>
    <row r="4" spans="2:8" ht="15" customHeight="1" x14ac:dyDescent="0.25">
      <c r="B4" s="32"/>
      <c r="C4" s="32"/>
      <c r="D4" s="32"/>
      <c r="E4" s="32"/>
      <c r="F4" s="32"/>
      <c r="G4" s="32"/>
      <c r="H4" s="32"/>
    </row>
    <row r="5" spans="2:8" ht="15" customHeight="1" x14ac:dyDescent="0.25">
      <c r="B5" s="32"/>
      <c r="C5" s="32"/>
      <c r="D5" s="32"/>
      <c r="E5" s="32"/>
      <c r="F5" s="32"/>
      <c r="G5" s="32"/>
      <c r="H5" s="32"/>
    </row>
    <row r="6" spans="2:8" ht="15" customHeight="1" x14ac:dyDescent="0.25">
      <c r="B6" s="32"/>
      <c r="C6" s="32"/>
      <c r="D6" s="32"/>
      <c r="E6" s="32"/>
      <c r="F6" s="32"/>
      <c r="G6" s="32"/>
      <c r="H6" s="32"/>
    </row>
    <row r="7" spans="2:8" ht="15" customHeight="1" x14ac:dyDescent="0.25">
      <c r="B7" s="32"/>
      <c r="C7" s="32"/>
      <c r="D7" s="32"/>
      <c r="E7" s="32"/>
      <c r="F7" s="32"/>
      <c r="G7" s="32"/>
      <c r="H7" s="32"/>
    </row>
    <row r="8" spans="2:8" ht="15" customHeight="1" x14ac:dyDescent="0.25">
      <c r="B8" s="32"/>
      <c r="C8" s="32"/>
      <c r="D8" s="32"/>
      <c r="E8" s="32"/>
      <c r="F8" s="32"/>
      <c r="G8" s="32"/>
      <c r="H8" s="32"/>
    </row>
    <row r="9" spans="2:8" ht="15" customHeight="1" x14ac:dyDescent="0.25">
      <c r="B9" s="32"/>
      <c r="C9" s="32"/>
      <c r="D9" s="32"/>
      <c r="E9" s="32"/>
      <c r="F9" s="32"/>
      <c r="G9" s="32"/>
      <c r="H9" s="32"/>
    </row>
    <row r="10" spans="2:8" ht="15" customHeight="1" x14ac:dyDescent="0.25">
      <c r="B10" s="32"/>
      <c r="C10" s="32"/>
      <c r="D10" s="32"/>
      <c r="E10" s="32"/>
      <c r="F10" s="32"/>
      <c r="G10" s="32"/>
      <c r="H10" s="32"/>
    </row>
    <row r="11" spans="2:8" ht="15" customHeight="1" x14ac:dyDescent="0.25">
      <c r="B11" s="32"/>
      <c r="C11" s="32"/>
      <c r="D11" s="32"/>
      <c r="E11" s="32"/>
      <c r="F11" s="32"/>
      <c r="G11" s="32"/>
      <c r="H11" s="32"/>
    </row>
    <row r="12" spans="2:8" ht="15" customHeight="1" x14ac:dyDescent="0.25">
      <c r="B12" s="32"/>
      <c r="C12" s="32"/>
      <c r="D12" s="32"/>
      <c r="E12" s="32"/>
      <c r="F12" s="32"/>
      <c r="G12" s="32"/>
      <c r="H12" s="32"/>
    </row>
    <row r="13" spans="2:8" ht="15" customHeight="1" x14ac:dyDescent="0.25">
      <c r="B13" s="32"/>
      <c r="C13" s="32"/>
      <c r="D13" s="32"/>
      <c r="E13" s="32"/>
      <c r="F13" s="32"/>
      <c r="G13" s="32"/>
      <c r="H13" s="32"/>
    </row>
    <row r="14" spans="2:8" ht="15" customHeight="1" x14ac:dyDescent="0.25">
      <c r="B14" s="32"/>
      <c r="C14" s="32"/>
      <c r="D14" s="32"/>
      <c r="E14" s="32"/>
      <c r="F14" s="32"/>
      <c r="G14" s="32"/>
      <c r="H14" s="32"/>
    </row>
    <row r="15" spans="2:8" ht="15" customHeight="1" x14ac:dyDescent="0.25">
      <c r="B15" s="32"/>
      <c r="C15" s="32"/>
      <c r="D15" s="32"/>
      <c r="E15" s="32"/>
      <c r="F15" s="32"/>
      <c r="G15" s="32"/>
      <c r="H15" s="32"/>
    </row>
    <row r="16" spans="2:8" ht="15" customHeight="1" x14ac:dyDescent="0.25">
      <c r="B16" s="32"/>
      <c r="C16" s="32"/>
      <c r="D16" s="32"/>
      <c r="E16" s="32"/>
      <c r="F16" s="32"/>
      <c r="G16" s="32"/>
      <c r="H16" s="32"/>
    </row>
    <row r="17" spans="2:8" ht="15" customHeight="1" x14ac:dyDescent="0.25">
      <c r="B17" s="32"/>
      <c r="C17" s="32"/>
      <c r="D17" s="32"/>
      <c r="E17" s="32"/>
      <c r="F17" s="32"/>
      <c r="G17" s="32"/>
      <c r="H17" s="32"/>
    </row>
    <row r="18" spans="2:8" x14ac:dyDescent="0.25">
      <c r="B18" s="238" t="s">
        <v>223</v>
      </c>
      <c r="C18" s="238"/>
      <c r="D18" s="238"/>
      <c r="E18" s="238"/>
      <c r="F18" s="238"/>
      <c r="G18" s="238"/>
      <c r="H18" s="238"/>
    </row>
    <row r="20" spans="2:8" ht="15" customHeight="1" x14ac:dyDescent="0.3">
      <c r="B20" s="12" t="s">
        <v>213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L23"/>
  <sheetViews>
    <sheetView zoomScaleNormal="100" workbookViewId="0"/>
  </sheetViews>
  <sheetFormatPr baseColWidth="10" defaultRowHeight="15" x14ac:dyDescent="0.25"/>
  <cols>
    <col min="2" max="2" width="19.5703125" customWidth="1"/>
    <col min="3" max="3" width="5.7109375" customWidth="1"/>
    <col min="4" max="6" width="8.42578125" customWidth="1"/>
    <col min="7" max="9" width="8.7109375" customWidth="1"/>
    <col min="10" max="10" width="10.140625" customWidth="1"/>
  </cols>
  <sheetData>
    <row r="1" spans="2:12" ht="15" customHeight="1" x14ac:dyDescent="0.25">
      <c r="B1" s="9" t="s">
        <v>139</v>
      </c>
      <c r="C1" s="9"/>
      <c r="D1" s="9"/>
      <c r="E1" s="9"/>
      <c r="F1" s="9"/>
    </row>
    <row r="2" spans="2:12" ht="15" customHeight="1" x14ac:dyDescent="0.25">
      <c r="B2" s="10" t="s">
        <v>275</v>
      </c>
      <c r="C2" s="10"/>
      <c r="D2" s="10"/>
      <c r="E2" s="10"/>
      <c r="F2" s="10"/>
    </row>
    <row r="3" spans="2:12" ht="15" customHeight="1" x14ac:dyDescent="0.25"/>
    <row r="4" spans="2:12" ht="15" customHeight="1" x14ac:dyDescent="0.25">
      <c r="B4" s="177"/>
      <c r="C4" s="177" t="s">
        <v>97</v>
      </c>
      <c r="D4" s="272">
        <v>2024</v>
      </c>
      <c r="E4" s="270">
        <v>2023</v>
      </c>
      <c r="F4" s="270">
        <v>2022</v>
      </c>
      <c r="G4" s="261">
        <v>2021</v>
      </c>
      <c r="H4" s="259">
        <v>2020</v>
      </c>
      <c r="I4" s="268">
        <v>2011</v>
      </c>
      <c r="J4" s="263" t="s">
        <v>274</v>
      </c>
    </row>
    <row r="5" spans="2:12" ht="15" customHeight="1" x14ac:dyDescent="0.25">
      <c r="B5" s="29" t="s">
        <v>143</v>
      </c>
      <c r="C5" s="178"/>
      <c r="D5" s="273"/>
      <c r="E5" s="271"/>
      <c r="F5" s="271"/>
      <c r="G5" s="262"/>
      <c r="H5" s="260"/>
      <c r="I5" s="269"/>
      <c r="J5" s="264"/>
    </row>
    <row r="6" spans="2:12" ht="15" customHeight="1" x14ac:dyDescent="0.25">
      <c r="B6" s="265" t="s">
        <v>111</v>
      </c>
      <c r="C6" s="266"/>
      <c r="D6" s="266"/>
      <c r="E6" s="266"/>
      <c r="F6" s="266"/>
      <c r="G6" s="266"/>
      <c r="H6" s="266"/>
      <c r="I6" s="266"/>
      <c r="J6" s="267"/>
      <c r="K6" s="6"/>
    </row>
    <row r="7" spans="2:12" ht="15" customHeight="1" x14ac:dyDescent="0.25">
      <c r="B7" s="274" t="s">
        <v>12</v>
      </c>
      <c r="C7" s="275"/>
      <c r="D7" s="179">
        <v>21039</v>
      </c>
      <c r="E7" s="180">
        <v>22532</v>
      </c>
      <c r="F7" s="180">
        <v>20511</v>
      </c>
      <c r="G7" s="180">
        <v>19086</v>
      </c>
      <c r="H7" s="180">
        <v>18379</v>
      </c>
      <c r="I7" s="41">
        <v>20713</v>
      </c>
      <c r="J7" s="40">
        <v>275431</v>
      </c>
      <c r="K7" s="100"/>
      <c r="L7" s="100"/>
    </row>
    <row r="8" spans="2:12" ht="15" customHeight="1" x14ac:dyDescent="0.3">
      <c r="B8" s="276" t="s">
        <v>13</v>
      </c>
      <c r="C8" s="277"/>
      <c r="D8" s="16">
        <v>13645</v>
      </c>
      <c r="E8" s="17">
        <v>14050</v>
      </c>
      <c r="F8" s="17">
        <v>12133</v>
      </c>
      <c r="G8" s="17">
        <v>11055</v>
      </c>
      <c r="H8" s="17">
        <v>10836</v>
      </c>
      <c r="I8" s="39">
        <v>11529</v>
      </c>
      <c r="J8" s="37">
        <v>151542</v>
      </c>
      <c r="K8" s="4"/>
      <c r="L8" t="s">
        <v>41</v>
      </c>
    </row>
    <row r="9" spans="2:12" ht="15" customHeight="1" x14ac:dyDescent="0.3">
      <c r="B9" s="278" t="s">
        <v>32</v>
      </c>
      <c r="C9" s="279"/>
      <c r="D9" s="14">
        <v>3281</v>
      </c>
      <c r="E9" s="15">
        <v>3595</v>
      </c>
      <c r="F9" s="15">
        <v>3297</v>
      </c>
      <c r="G9" s="15">
        <v>2990</v>
      </c>
      <c r="H9" s="15">
        <v>3045</v>
      </c>
      <c r="I9" s="38">
        <v>3935</v>
      </c>
      <c r="J9" s="36">
        <v>47119</v>
      </c>
      <c r="K9" s="5"/>
    </row>
    <row r="10" spans="2:12" ht="15" customHeight="1" x14ac:dyDescent="0.3">
      <c r="B10" s="276" t="s">
        <v>34</v>
      </c>
      <c r="C10" s="277"/>
      <c r="D10" s="16">
        <v>2171</v>
      </c>
      <c r="E10" s="17">
        <v>2375</v>
      </c>
      <c r="F10" s="17">
        <v>2237</v>
      </c>
      <c r="G10" s="17">
        <v>2132</v>
      </c>
      <c r="H10" s="17">
        <v>2076</v>
      </c>
      <c r="I10" s="39">
        <v>1888</v>
      </c>
      <c r="J10" s="37">
        <v>27157</v>
      </c>
      <c r="K10" s="5"/>
    </row>
    <row r="11" spans="2:12" ht="15" customHeight="1" x14ac:dyDescent="0.3">
      <c r="B11" s="278" t="s">
        <v>33</v>
      </c>
      <c r="C11" s="279"/>
      <c r="D11" s="14">
        <v>7913</v>
      </c>
      <c r="E11" s="15">
        <v>7788</v>
      </c>
      <c r="F11" s="15">
        <v>6383</v>
      </c>
      <c r="G11" s="15">
        <v>5707</v>
      </c>
      <c r="H11" s="15">
        <v>5476</v>
      </c>
      <c r="I11" s="38">
        <v>5506</v>
      </c>
      <c r="J11" s="36">
        <v>74150</v>
      </c>
      <c r="K11" s="4"/>
    </row>
    <row r="12" spans="2:12" ht="15" customHeight="1" x14ac:dyDescent="0.3">
      <c r="B12" s="276" t="s">
        <v>35</v>
      </c>
      <c r="C12" s="277"/>
      <c r="D12" s="16">
        <v>280</v>
      </c>
      <c r="E12" s="17">
        <v>292</v>
      </c>
      <c r="F12" s="17">
        <v>216</v>
      </c>
      <c r="G12" s="17">
        <v>226</v>
      </c>
      <c r="H12" s="17">
        <v>239</v>
      </c>
      <c r="I12" s="39">
        <v>200</v>
      </c>
      <c r="J12" s="37">
        <v>3116</v>
      </c>
      <c r="K12" s="5"/>
    </row>
    <row r="13" spans="2:12" ht="15" customHeight="1" x14ac:dyDescent="0.3">
      <c r="B13" s="280" t="s">
        <v>110</v>
      </c>
      <c r="C13" s="281"/>
      <c r="D13" s="107">
        <v>34684</v>
      </c>
      <c r="E13" s="181">
        <v>36582</v>
      </c>
      <c r="F13" s="181">
        <v>32644</v>
      </c>
      <c r="G13" s="181">
        <v>30141</v>
      </c>
      <c r="H13" s="181">
        <v>29215</v>
      </c>
      <c r="I13" s="108">
        <v>32242</v>
      </c>
      <c r="J13" s="109">
        <v>426973</v>
      </c>
      <c r="K13" s="4"/>
    </row>
    <row r="14" spans="2:12" ht="15" customHeight="1" x14ac:dyDescent="0.3">
      <c r="B14" s="265" t="s">
        <v>92</v>
      </c>
      <c r="C14" s="266"/>
      <c r="D14" s="266"/>
      <c r="E14" s="266"/>
      <c r="F14" s="266"/>
      <c r="G14" s="266"/>
      <c r="H14" s="266"/>
      <c r="I14" s="266"/>
      <c r="J14" s="267"/>
      <c r="K14" s="4"/>
    </row>
    <row r="15" spans="2:12" ht="15" customHeight="1" x14ac:dyDescent="0.3">
      <c r="B15" s="274" t="s">
        <v>12</v>
      </c>
      <c r="C15" s="275"/>
      <c r="D15" s="182">
        <v>60.659093530157989</v>
      </c>
      <c r="E15" s="183">
        <v>61.593133234924281</v>
      </c>
      <c r="F15" s="183">
        <v>62.83237348364171</v>
      </c>
      <c r="G15" s="183">
        <v>63.322384791480047</v>
      </c>
      <c r="H15" s="183">
        <v>62.909464316275887</v>
      </c>
      <c r="I15" s="45">
        <v>64.242292661745552</v>
      </c>
      <c r="J15" s="42">
        <v>64.507826021785917</v>
      </c>
      <c r="K15" s="5"/>
    </row>
    <row r="16" spans="2:12" ht="15" customHeight="1" x14ac:dyDescent="0.3">
      <c r="B16" s="276" t="s">
        <v>13</v>
      </c>
      <c r="C16" s="277"/>
      <c r="D16" s="19">
        <v>39.340906469842004</v>
      </c>
      <c r="E16" s="184">
        <v>38.406866765075719</v>
      </c>
      <c r="F16" s="184">
        <v>37.16762651635829</v>
      </c>
      <c r="G16" s="184">
        <v>36.677615208519953</v>
      </c>
      <c r="H16" s="184">
        <v>37.090535683724113</v>
      </c>
      <c r="I16" s="46">
        <v>35.757707338254448</v>
      </c>
      <c r="J16" s="43">
        <v>35.492173978214083</v>
      </c>
      <c r="K16" s="4"/>
    </row>
    <row r="17" spans="2:11" ht="15" customHeight="1" x14ac:dyDescent="0.3">
      <c r="B17" s="278" t="s">
        <v>32</v>
      </c>
      <c r="C17" s="279"/>
      <c r="D17" s="28">
        <v>9.4596932303079218</v>
      </c>
      <c r="E17" s="185">
        <v>9.8272374391777362</v>
      </c>
      <c r="F17" s="185">
        <v>10.099865212596496</v>
      </c>
      <c r="G17" s="185">
        <v>9.9200424670714309</v>
      </c>
      <c r="H17" s="185">
        <v>10.422728050658908</v>
      </c>
      <c r="I17" s="47">
        <v>12.204577879784132</v>
      </c>
      <c r="J17" s="44">
        <v>11.035592414508645</v>
      </c>
      <c r="K17" s="5"/>
    </row>
    <row r="18" spans="2:11" ht="15" customHeight="1" x14ac:dyDescent="0.3">
      <c r="B18" s="276" t="s">
        <v>34</v>
      </c>
      <c r="C18" s="277"/>
      <c r="D18" s="19">
        <v>6.2593703148425783</v>
      </c>
      <c r="E18" s="184">
        <v>6.4922639549505226</v>
      </c>
      <c r="F18" s="184">
        <v>6.8527141281705672</v>
      </c>
      <c r="G18" s="184">
        <v>7.0734215852161508</v>
      </c>
      <c r="H18" s="184">
        <v>7.1059387301043984</v>
      </c>
      <c r="I18" s="46">
        <v>5.8557161466410275</v>
      </c>
      <c r="J18" s="43">
        <v>6.3603553386279694</v>
      </c>
      <c r="K18" s="5"/>
    </row>
    <row r="19" spans="2:11" ht="15" customHeight="1" x14ac:dyDescent="0.3">
      <c r="B19" s="278" t="s">
        <v>33</v>
      </c>
      <c r="C19" s="279"/>
      <c r="D19" s="28">
        <v>22.814554261330873</v>
      </c>
      <c r="E19" s="185">
        <v>21.289158602591439</v>
      </c>
      <c r="F19" s="185">
        <v>19.553363558387453</v>
      </c>
      <c r="G19" s="185">
        <v>18.934341926279817</v>
      </c>
      <c r="H19" s="185">
        <v>18.74379599520794</v>
      </c>
      <c r="I19" s="47">
        <v>17.077104397990201</v>
      </c>
      <c r="J19" s="44">
        <v>17.366437690439444</v>
      </c>
      <c r="K19" s="4"/>
    </row>
    <row r="20" spans="2:11" ht="15" customHeight="1" x14ac:dyDescent="0.3">
      <c r="B20" s="276" t="s">
        <v>35</v>
      </c>
      <c r="C20" s="277"/>
      <c r="D20" s="19">
        <v>0.80728866336062732</v>
      </c>
      <c r="E20" s="184">
        <v>0.79820676835602211</v>
      </c>
      <c r="F20" s="184">
        <v>0.66168361720377411</v>
      </c>
      <c r="G20" s="184">
        <v>0.74980922995255628</v>
      </c>
      <c r="H20" s="184">
        <v>0.81807290775286667</v>
      </c>
      <c r="I20" s="46">
        <v>0.62030891383909181</v>
      </c>
      <c r="J20" s="43">
        <v>0.72978853463802162</v>
      </c>
      <c r="K20" s="5"/>
    </row>
    <row r="21" spans="2:11" ht="15" customHeight="1" x14ac:dyDescent="0.3">
      <c r="B21" s="280" t="s">
        <v>110</v>
      </c>
      <c r="C21" s="281"/>
      <c r="D21" s="110">
        <v>100</v>
      </c>
      <c r="E21" s="186">
        <v>100</v>
      </c>
      <c r="F21" s="186">
        <v>100</v>
      </c>
      <c r="G21" s="186">
        <v>100</v>
      </c>
      <c r="H21" s="186">
        <v>100</v>
      </c>
      <c r="I21" s="111">
        <v>100</v>
      </c>
      <c r="J21" s="112">
        <v>100</v>
      </c>
      <c r="K21" s="4"/>
    </row>
    <row r="23" spans="2:11" ht="15.75" x14ac:dyDescent="0.3">
      <c r="B23" s="12" t="s">
        <v>213</v>
      </c>
      <c r="C23" s="12"/>
      <c r="D23" s="12"/>
      <c r="E23" s="12"/>
      <c r="F23" s="12"/>
    </row>
  </sheetData>
  <mergeCells count="23">
    <mergeCell ref="B18:C18"/>
    <mergeCell ref="B19:C19"/>
    <mergeCell ref="B20:C20"/>
    <mergeCell ref="B21:C21"/>
    <mergeCell ref="B14:J14"/>
    <mergeCell ref="B12:C12"/>
    <mergeCell ref="B13:C13"/>
    <mergeCell ref="B15:C15"/>
    <mergeCell ref="B16:C16"/>
    <mergeCell ref="B17:C17"/>
    <mergeCell ref="B7:C7"/>
    <mergeCell ref="B8:C8"/>
    <mergeCell ref="B9:C9"/>
    <mergeCell ref="B10:C10"/>
    <mergeCell ref="B11:C11"/>
    <mergeCell ref="H4:H5"/>
    <mergeCell ref="G4:G5"/>
    <mergeCell ref="J4:J5"/>
    <mergeCell ref="B6:J6"/>
    <mergeCell ref="I4:I5"/>
    <mergeCell ref="F4:F5"/>
    <mergeCell ref="E4:E5"/>
    <mergeCell ref="D4:D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J22"/>
  <sheetViews>
    <sheetView zoomScaleNormal="100" workbookViewId="0"/>
  </sheetViews>
  <sheetFormatPr baseColWidth="10" defaultRowHeight="15" customHeight="1" x14ac:dyDescent="0.25"/>
  <cols>
    <col min="2" max="11" width="11.5703125" customWidth="1"/>
  </cols>
  <sheetData>
    <row r="1" spans="2:10" ht="15" customHeight="1" x14ac:dyDescent="0.25">
      <c r="B1" s="9" t="s">
        <v>257</v>
      </c>
    </row>
    <row r="2" spans="2:10" ht="15" customHeight="1" x14ac:dyDescent="0.25">
      <c r="B2" s="10" t="s">
        <v>96</v>
      </c>
    </row>
    <row r="4" spans="2:10" ht="15" customHeight="1" x14ac:dyDescent="0.25">
      <c r="B4" s="32"/>
      <c r="C4" s="32"/>
      <c r="D4" s="32"/>
      <c r="E4" s="32"/>
      <c r="F4" s="32"/>
      <c r="G4" s="32"/>
      <c r="H4" s="32"/>
      <c r="I4" s="7"/>
    </row>
    <row r="5" spans="2:10" ht="15" customHeight="1" x14ac:dyDescent="0.25">
      <c r="B5" s="32"/>
      <c r="C5" s="32"/>
      <c r="D5" s="32"/>
      <c r="E5" s="32"/>
      <c r="F5" s="32"/>
      <c r="G5" s="32"/>
      <c r="H5" s="32"/>
      <c r="J5" s="33"/>
    </row>
    <row r="6" spans="2:10" ht="15" customHeight="1" x14ac:dyDescent="0.25">
      <c r="B6" s="32"/>
      <c r="C6" s="32"/>
      <c r="D6" s="32"/>
      <c r="E6" s="32"/>
      <c r="F6" s="32"/>
      <c r="G6" s="32"/>
      <c r="H6" s="32"/>
    </row>
    <row r="7" spans="2:10" ht="15" customHeight="1" x14ac:dyDescent="0.25">
      <c r="B7" s="32"/>
      <c r="C7" s="32"/>
      <c r="D7" s="32"/>
      <c r="E7" s="32"/>
      <c r="F7" s="32"/>
      <c r="G7" s="32"/>
      <c r="H7" s="32"/>
    </row>
    <row r="8" spans="2:10" ht="15" customHeight="1" x14ac:dyDescent="0.25">
      <c r="B8" s="32"/>
      <c r="C8" s="32"/>
      <c r="D8" s="32"/>
      <c r="E8" s="32"/>
      <c r="F8" s="32"/>
      <c r="G8" s="32"/>
      <c r="H8" s="32"/>
    </row>
    <row r="9" spans="2:10" ht="15" customHeight="1" x14ac:dyDescent="0.25">
      <c r="B9" s="32"/>
      <c r="C9" s="32"/>
      <c r="D9" s="32"/>
      <c r="E9" s="32"/>
      <c r="F9" s="32"/>
      <c r="G9" s="32"/>
      <c r="H9" s="32"/>
    </row>
    <row r="10" spans="2:10" ht="15" customHeight="1" x14ac:dyDescent="0.25">
      <c r="B10" s="32"/>
      <c r="C10" s="32"/>
      <c r="D10" s="32"/>
      <c r="E10" s="32"/>
      <c r="F10" s="32"/>
      <c r="G10" s="32"/>
      <c r="H10" s="32"/>
    </row>
    <row r="11" spans="2:10" ht="15" customHeight="1" x14ac:dyDescent="0.25">
      <c r="B11" s="32"/>
      <c r="C11" s="32"/>
      <c r="D11" s="32"/>
      <c r="E11" s="32"/>
      <c r="F11" s="32"/>
      <c r="G11" s="32"/>
      <c r="H11" s="32"/>
    </row>
    <row r="12" spans="2:10" ht="15" customHeight="1" x14ac:dyDescent="0.25">
      <c r="B12" s="32"/>
      <c r="C12" s="32"/>
      <c r="D12" s="32"/>
      <c r="E12" s="32"/>
      <c r="F12" s="32"/>
      <c r="G12" s="32"/>
      <c r="H12" s="32"/>
    </row>
    <row r="13" spans="2:10" ht="15" customHeight="1" x14ac:dyDescent="0.25">
      <c r="B13" s="32"/>
      <c r="C13" s="32"/>
      <c r="D13" s="32"/>
      <c r="E13" s="32"/>
      <c r="F13" s="32"/>
      <c r="G13" s="32"/>
      <c r="H13" s="32"/>
    </row>
    <row r="14" spans="2:10" ht="15" customHeight="1" x14ac:dyDescent="0.25">
      <c r="B14" s="32"/>
      <c r="C14" s="32"/>
      <c r="D14" s="32"/>
      <c r="E14" s="32"/>
      <c r="F14" s="32"/>
      <c r="G14" s="32"/>
      <c r="H14" s="32"/>
    </row>
    <row r="15" spans="2:10" ht="15" customHeight="1" x14ac:dyDescent="0.25">
      <c r="B15" s="32"/>
      <c r="C15" s="32"/>
      <c r="D15" s="32"/>
      <c r="E15" s="32"/>
      <c r="F15" s="32"/>
      <c r="G15" s="32"/>
      <c r="H15" s="32"/>
    </row>
    <row r="16" spans="2:10" ht="15" customHeight="1" x14ac:dyDescent="0.25">
      <c r="B16" s="32"/>
      <c r="C16" s="32"/>
      <c r="D16" s="32"/>
      <c r="E16" s="32"/>
      <c r="F16" s="32"/>
      <c r="G16" s="32"/>
      <c r="H16" s="32"/>
    </row>
    <row r="17" spans="2:8" ht="15" customHeight="1" x14ac:dyDescent="0.25">
      <c r="B17" s="32"/>
      <c r="C17" s="32"/>
      <c r="D17" s="32"/>
      <c r="E17" s="32"/>
      <c r="F17" s="32"/>
      <c r="G17" s="32"/>
      <c r="H17" s="32"/>
    </row>
    <row r="18" spans="2:8" ht="15" customHeight="1" x14ac:dyDescent="0.25">
      <c r="B18" s="238" t="s">
        <v>278</v>
      </c>
      <c r="C18" s="238"/>
      <c r="D18" s="238"/>
      <c r="E18" s="238"/>
      <c r="F18" s="238"/>
      <c r="G18" s="238"/>
      <c r="H18" s="238"/>
    </row>
    <row r="19" spans="2:8" x14ac:dyDescent="0.25">
      <c r="B19" s="238" t="s">
        <v>279</v>
      </c>
    </row>
    <row r="20" spans="2:8" x14ac:dyDescent="0.25">
      <c r="B20" s="238" t="s">
        <v>277</v>
      </c>
    </row>
    <row r="22" spans="2:8" ht="15" customHeight="1" x14ac:dyDescent="0.3">
      <c r="B22" s="12" t="s">
        <v>213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B1:K34"/>
  <sheetViews>
    <sheetView zoomScaleNormal="100" workbookViewId="0"/>
  </sheetViews>
  <sheetFormatPr baseColWidth="10" defaultRowHeight="15" x14ac:dyDescent="0.25"/>
  <cols>
    <col min="2" max="2" width="23.7109375" customWidth="1"/>
    <col min="3" max="3" width="5.7109375" customWidth="1"/>
    <col min="4" max="9" width="9" customWidth="1"/>
    <col min="10" max="10" width="10.28515625" customWidth="1"/>
    <col min="11" max="11" width="12.42578125" bestFit="1" customWidth="1"/>
  </cols>
  <sheetData>
    <row r="1" spans="2:11" x14ac:dyDescent="0.25">
      <c r="B1" s="9" t="s">
        <v>230</v>
      </c>
      <c r="C1" s="9"/>
    </row>
    <row r="2" spans="2:11" ht="16.5" x14ac:dyDescent="0.25">
      <c r="B2" s="10" t="s">
        <v>275</v>
      </c>
      <c r="C2" s="10"/>
    </row>
    <row r="3" spans="2:11" ht="16.5" x14ac:dyDescent="0.25">
      <c r="B3" s="10"/>
      <c r="C3" s="10"/>
    </row>
    <row r="4" spans="2:11" ht="15" customHeight="1" x14ac:dyDescent="0.25">
      <c r="B4" s="176"/>
      <c r="C4" s="176" t="s">
        <v>97</v>
      </c>
      <c r="D4" s="272">
        <v>2024</v>
      </c>
      <c r="E4" s="270">
        <v>2023</v>
      </c>
      <c r="F4" s="270">
        <v>2022</v>
      </c>
      <c r="G4" s="261">
        <v>2021</v>
      </c>
      <c r="H4" s="259">
        <v>2020</v>
      </c>
      <c r="I4" s="268">
        <v>2011</v>
      </c>
      <c r="J4" s="263" t="s">
        <v>274</v>
      </c>
    </row>
    <row r="5" spans="2:11" x14ac:dyDescent="0.25">
      <c r="B5" s="29" t="s">
        <v>144</v>
      </c>
      <c r="C5" s="178"/>
      <c r="D5" s="273"/>
      <c r="E5" s="271"/>
      <c r="F5" s="271"/>
      <c r="G5" s="262"/>
      <c r="H5" s="260"/>
      <c r="I5" s="282"/>
      <c r="J5" s="264"/>
    </row>
    <row r="6" spans="2:11" x14ac:dyDescent="0.25">
      <c r="B6" s="278" t="s">
        <v>14</v>
      </c>
      <c r="C6" s="279"/>
      <c r="D6" s="114">
        <v>8020</v>
      </c>
      <c r="E6" s="14">
        <v>8407</v>
      </c>
      <c r="F6" s="14">
        <v>7417</v>
      </c>
      <c r="G6" s="26">
        <v>6720</v>
      </c>
      <c r="H6" s="15">
        <v>6813</v>
      </c>
      <c r="I6" s="38">
        <v>7780</v>
      </c>
      <c r="J6" s="36">
        <v>101187</v>
      </c>
      <c r="K6" s="113"/>
    </row>
    <row r="7" spans="2:11" x14ac:dyDescent="0.25">
      <c r="B7" s="276" t="s">
        <v>15</v>
      </c>
      <c r="C7" s="277"/>
      <c r="D7" s="17">
        <v>994</v>
      </c>
      <c r="E7" s="17">
        <v>1078</v>
      </c>
      <c r="F7" s="17">
        <v>913</v>
      </c>
      <c r="G7" s="27">
        <v>810</v>
      </c>
      <c r="H7" s="17">
        <v>725</v>
      </c>
      <c r="I7" s="39">
        <v>850</v>
      </c>
      <c r="J7" s="84">
        <v>11719</v>
      </c>
      <c r="K7" s="113"/>
    </row>
    <row r="8" spans="2:11" x14ac:dyDescent="0.25">
      <c r="B8" s="278" t="s">
        <v>16</v>
      </c>
      <c r="C8" s="279"/>
      <c r="D8" s="15">
        <v>704</v>
      </c>
      <c r="E8" s="15">
        <v>760</v>
      </c>
      <c r="F8" s="15">
        <v>713</v>
      </c>
      <c r="G8" s="26">
        <v>535</v>
      </c>
      <c r="H8" s="15">
        <v>622</v>
      </c>
      <c r="I8" s="38">
        <v>603</v>
      </c>
      <c r="J8" s="36">
        <v>8209</v>
      </c>
      <c r="K8" s="113"/>
    </row>
    <row r="9" spans="2:11" x14ac:dyDescent="0.25">
      <c r="B9" s="276" t="s">
        <v>17</v>
      </c>
      <c r="C9" s="277"/>
      <c r="D9" s="17">
        <v>1307</v>
      </c>
      <c r="E9" s="17">
        <v>1427</v>
      </c>
      <c r="F9" s="17">
        <v>1245</v>
      </c>
      <c r="G9" s="27">
        <v>992</v>
      </c>
      <c r="H9" s="17">
        <v>1002</v>
      </c>
      <c r="I9" s="39">
        <v>876</v>
      </c>
      <c r="J9" s="84">
        <v>13938</v>
      </c>
      <c r="K9" s="113"/>
    </row>
    <row r="10" spans="2:11" x14ac:dyDescent="0.25">
      <c r="B10" s="278" t="s">
        <v>18</v>
      </c>
      <c r="C10" s="279"/>
      <c r="D10" s="15">
        <v>2441</v>
      </c>
      <c r="E10" s="15">
        <v>2524</v>
      </c>
      <c r="F10" s="15">
        <v>1987</v>
      </c>
      <c r="G10" s="26">
        <v>1825</v>
      </c>
      <c r="H10" s="15">
        <v>1734</v>
      </c>
      <c r="I10" s="38">
        <v>1495</v>
      </c>
      <c r="J10" s="36">
        <v>23219</v>
      </c>
      <c r="K10" s="113"/>
    </row>
    <row r="11" spans="2:11" x14ac:dyDescent="0.25">
      <c r="B11" s="276" t="s">
        <v>19</v>
      </c>
      <c r="C11" s="277"/>
      <c r="D11" s="17">
        <v>681</v>
      </c>
      <c r="E11" s="17">
        <v>738</v>
      </c>
      <c r="F11" s="17">
        <v>582</v>
      </c>
      <c r="G11" s="27">
        <v>482</v>
      </c>
      <c r="H11" s="17">
        <v>407</v>
      </c>
      <c r="I11" s="39">
        <v>405</v>
      </c>
      <c r="J11" s="84">
        <v>6621</v>
      </c>
      <c r="K11" s="113"/>
    </row>
    <row r="12" spans="2:11" x14ac:dyDescent="0.25">
      <c r="B12" s="278" t="s">
        <v>20</v>
      </c>
      <c r="C12" s="279"/>
      <c r="D12" s="15">
        <v>1879</v>
      </c>
      <c r="E12" s="15">
        <v>1926</v>
      </c>
      <c r="F12" s="15">
        <v>1670</v>
      </c>
      <c r="G12" s="26">
        <v>1551</v>
      </c>
      <c r="H12" s="15">
        <v>1497</v>
      </c>
      <c r="I12" s="38">
        <v>1626</v>
      </c>
      <c r="J12" s="36">
        <v>21927</v>
      </c>
      <c r="K12" s="113"/>
    </row>
    <row r="13" spans="2:11" x14ac:dyDescent="0.25">
      <c r="B13" s="276" t="s">
        <v>102</v>
      </c>
      <c r="C13" s="277"/>
      <c r="D13" s="17">
        <v>1889</v>
      </c>
      <c r="E13" s="17">
        <v>1880</v>
      </c>
      <c r="F13" s="17">
        <v>1813</v>
      </c>
      <c r="G13" s="27">
        <v>1751</v>
      </c>
      <c r="H13" s="17">
        <v>1501</v>
      </c>
      <c r="I13" s="39">
        <v>1767</v>
      </c>
      <c r="J13" s="84">
        <v>23235</v>
      </c>
      <c r="K13" s="113"/>
    </row>
    <row r="14" spans="2:11" x14ac:dyDescent="0.25">
      <c r="B14" s="278" t="s">
        <v>21</v>
      </c>
      <c r="C14" s="279"/>
      <c r="D14" s="15">
        <v>2768</v>
      </c>
      <c r="E14" s="15">
        <v>3038</v>
      </c>
      <c r="F14" s="15">
        <v>2911</v>
      </c>
      <c r="G14" s="26">
        <v>2782</v>
      </c>
      <c r="H14" s="15">
        <v>2848</v>
      </c>
      <c r="I14" s="38">
        <v>3552</v>
      </c>
      <c r="J14" s="36">
        <v>39971</v>
      </c>
      <c r="K14" s="113"/>
    </row>
    <row r="15" spans="2:11" x14ac:dyDescent="0.25">
      <c r="B15" s="276" t="s">
        <v>22</v>
      </c>
      <c r="C15" s="277"/>
      <c r="D15" s="17">
        <v>4858</v>
      </c>
      <c r="E15" s="17">
        <v>5239</v>
      </c>
      <c r="F15" s="17">
        <v>5007</v>
      </c>
      <c r="G15" s="27">
        <v>4548</v>
      </c>
      <c r="H15" s="17">
        <v>4473</v>
      </c>
      <c r="I15" s="39">
        <v>4438</v>
      </c>
      <c r="J15" s="84">
        <v>62642</v>
      </c>
      <c r="K15" s="113"/>
    </row>
    <row r="16" spans="2:11" x14ac:dyDescent="0.25">
      <c r="B16" s="278" t="s">
        <v>23</v>
      </c>
      <c r="C16" s="279"/>
      <c r="D16" s="15">
        <v>938</v>
      </c>
      <c r="E16" s="15">
        <v>1071</v>
      </c>
      <c r="F16" s="15">
        <v>849</v>
      </c>
      <c r="G16" s="26">
        <v>685</v>
      </c>
      <c r="H16" s="15">
        <v>643</v>
      </c>
      <c r="I16" s="38">
        <v>773</v>
      </c>
      <c r="J16" s="36">
        <v>10792</v>
      </c>
      <c r="K16" s="113"/>
    </row>
    <row r="17" spans="2:11" x14ac:dyDescent="0.25">
      <c r="B17" s="276" t="s">
        <v>24</v>
      </c>
      <c r="C17" s="277"/>
      <c r="D17" s="17">
        <v>1350</v>
      </c>
      <c r="E17" s="17">
        <v>1474</v>
      </c>
      <c r="F17" s="17">
        <v>1326</v>
      </c>
      <c r="G17" s="27">
        <v>1217</v>
      </c>
      <c r="H17" s="17">
        <v>1187</v>
      </c>
      <c r="I17" s="39">
        <v>1368</v>
      </c>
      <c r="J17" s="84">
        <v>18068</v>
      </c>
      <c r="K17" s="113"/>
    </row>
    <row r="18" spans="2:11" x14ac:dyDescent="0.25">
      <c r="B18" s="278" t="s">
        <v>25</v>
      </c>
      <c r="C18" s="279"/>
      <c r="D18" s="15">
        <v>3432</v>
      </c>
      <c r="E18" s="15">
        <v>3390</v>
      </c>
      <c r="F18" s="15">
        <v>3062</v>
      </c>
      <c r="G18" s="26">
        <v>3349</v>
      </c>
      <c r="H18" s="15">
        <v>3149</v>
      </c>
      <c r="I18" s="38">
        <v>4095</v>
      </c>
      <c r="J18" s="36">
        <v>46810</v>
      </c>
      <c r="K18" s="113"/>
    </row>
    <row r="19" spans="2:11" x14ac:dyDescent="0.25">
      <c r="B19" s="276" t="s">
        <v>26</v>
      </c>
      <c r="C19" s="277"/>
      <c r="D19" s="17">
        <v>1588</v>
      </c>
      <c r="E19" s="17">
        <v>1725</v>
      </c>
      <c r="F19" s="17">
        <v>1466</v>
      </c>
      <c r="G19" s="27">
        <v>1503</v>
      </c>
      <c r="H19" s="17">
        <v>1343</v>
      </c>
      <c r="I19" s="39">
        <v>1288</v>
      </c>
      <c r="J19" s="84">
        <v>18546</v>
      </c>
      <c r="K19" s="113"/>
    </row>
    <row r="20" spans="2:11" x14ac:dyDescent="0.25">
      <c r="B20" s="278" t="s">
        <v>27</v>
      </c>
      <c r="C20" s="279"/>
      <c r="D20" s="15">
        <v>426</v>
      </c>
      <c r="E20" s="15">
        <v>398</v>
      </c>
      <c r="F20" s="15">
        <v>338</v>
      </c>
      <c r="G20" s="26">
        <v>299</v>
      </c>
      <c r="H20" s="15">
        <v>289</v>
      </c>
      <c r="I20" s="38">
        <v>367</v>
      </c>
      <c r="J20" s="36">
        <v>4729</v>
      </c>
      <c r="K20" s="113"/>
    </row>
    <row r="21" spans="2:11" x14ac:dyDescent="0.25">
      <c r="B21" s="276" t="s">
        <v>28</v>
      </c>
      <c r="C21" s="277"/>
      <c r="D21" s="17">
        <v>766</v>
      </c>
      <c r="E21" s="17">
        <v>754</v>
      </c>
      <c r="F21" s="17">
        <v>783</v>
      </c>
      <c r="G21" s="27">
        <v>614</v>
      </c>
      <c r="H21" s="17">
        <v>559</v>
      </c>
      <c r="I21" s="39">
        <v>662</v>
      </c>
      <c r="J21" s="84">
        <v>9332</v>
      </c>
      <c r="K21" s="113"/>
    </row>
    <row r="22" spans="2:11" x14ac:dyDescent="0.25">
      <c r="B22" s="278" t="s">
        <v>29</v>
      </c>
      <c r="C22" s="279"/>
      <c r="D22" s="15">
        <v>358</v>
      </c>
      <c r="E22" s="15">
        <v>455</v>
      </c>
      <c r="F22" s="15">
        <v>367</v>
      </c>
      <c r="G22" s="26">
        <v>348</v>
      </c>
      <c r="H22" s="15">
        <v>286</v>
      </c>
      <c r="I22" s="38">
        <v>188</v>
      </c>
      <c r="J22" s="36">
        <v>3839</v>
      </c>
      <c r="K22" s="113"/>
    </row>
    <row r="23" spans="2:11" x14ac:dyDescent="0.25">
      <c r="B23" s="276" t="s">
        <v>30</v>
      </c>
      <c r="C23" s="277"/>
      <c r="D23" s="17">
        <v>115</v>
      </c>
      <c r="E23" s="17">
        <v>97</v>
      </c>
      <c r="F23" s="17">
        <v>73</v>
      </c>
      <c r="G23" s="27">
        <v>78</v>
      </c>
      <c r="H23" s="17">
        <v>62</v>
      </c>
      <c r="I23" s="39">
        <v>54</v>
      </c>
      <c r="J23" s="84">
        <v>981</v>
      </c>
      <c r="K23" s="113"/>
    </row>
    <row r="24" spans="2:11" x14ac:dyDescent="0.25">
      <c r="B24" s="278" t="s">
        <v>31</v>
      </c>
      <c r="C24" s="279"/>
      <c r="D24" s="15">
        <v>170</v>
      </c>
      <c r="E24" s="15">
        <v>201</v>
      </c>
      <c r="F24" s="15">
        <v>122</v>
      </c>
      <c r="G24" s="26">
        <v>52</v>
      </c>
      <c r="H24" s="15">
        <v>75</v>
      </c>
      <c r="I24" s="38">
        <v>55</v>
      </c>
      <c r="J24" s="36">
        <v>1208</v>
      </c>
      <c r="K24" s="113"/>
    </row>
    <row r="25" spans="2:11" x14ac:dyDescent="0.25">
      <c r="B25" s="280" t="s">
        <v>110</v>
      </c>
      <c r="C25" s="281"/>
      <c r="D25" s="102">
        <v>34684</v>
      </c>
      <c r="E25" s="102">
        <v>36582</v>
      </c>
      <c r="F25" s="102">
        <v>32644</v>
      </c>
      <c r="G25" s="107">
        <v>30141</v>
      </c>
      <c r="H25" s="102">
        <v>29215</v>
      </c>
      <c r="I25" s="103">
        <v>32242</v>
      </c>
      <c r="J25" s="104">
        <v>426973</v>
      </c>
    </row>
    <row r="26" spans="2:11" x14ac:dyDescent="0.25">
      <c r="B26" s="238" t="s">
        <v>148</v>
      </c>
      <c r="C26" s="238"/>
      <c r="D26" s="238"/>
      <c r="E26" s="238"/>
      <c r="F26" s="238"/>
      <c r="G26" s="238"/>
      <c r="H26" s="238"/>
      <c r="I26" s="238"/>
      <c r="J26" s="238"/>
    </row>
    <row r="28" spans="2:11" ht="15.75" x14ac:dyDescent="0.3">
      <c r="B28" s="12" t="s">
        <v>213</v>
      </c>
      <c r="C28" s="12"/>
    </row>
    <row r="34" ht="15" customHeight="1" x14ac:dyDescent="0.25"/>
  </sheetData>
  <mergeCells count="27">
    <mergeCell ref="B16:C16"/>
    <mergeCell ref="B17:C17"/>
    <mergeCell ref="B18:C18"/>
    <mergeCell ref="B24:C24"/>
    <mergeCell ref="B25:C25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J4:J5"/>
    <mergeCell ref="H4:H5"/>
    <mergeCell ref="D4:D5"/>
    <mergeCell ref="E4:E5"/>
    <mergeCell ref="F4:F5"/>
    <mergeCell ref="G4:G5"/>
    <mergeCell ref="I4:I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2</vt:i4>
      </vt:variant>
    </vt:vector>
  </HeadingPairs>
  <TitlesOfParts>
    <vt:vector size="36" baseType="lpstr">
      <vt:lpstr>Índice</vt:lpstr>
      <vt:lpstr>CAPÍTULO</vt:lpstr>
      <vt:lpstr>T.14.1</vt:lpstr>
      <vt:lpstr>G.14.1</vt:lpstr>
      <vt:lpstr>T.14.2</vt:lpstr>
      <vt:lpstr>G.14.2</vt:lpstr>
      <vt:lpstr>T.14.3</vt:lpstr>
      <vt:lpstr>G.14.3</vt:lpstr>
      <vt:lpstr>T.14.4</vt:lpstr>
      <vt:lpstr>G.14.4</vt:lpstr>
      <vt:lpstr>G.14.5</vt:lpstr>
      <vt:lpstr>T.14.5</vt:lpstr>
      <vt:lpstr>G.14.6</vt:lpstr>
      <vt:lpstr>T.14.6</vt:lpstr>
      <vt:lpstr>G.14.7</vt:lpstr>
      <vt:lpstr>T.14.7</vt:lpstr>
      <vt:lpstr>G.14.8</vt:lpstr>
      <vt:lpstr>G.14.9</vt:lpstr>
      <vt:lpstr>T.14.8</vt:lpstr>
      <vt:lpstr>G.14.10</vt:lpstr>
      <vt:lpstr>T.14.9</vt:lpstr>
      <vt:lpstr>T.14.10</vt:lpstr>
      <vt:lpstr>G.14.11</vt:lpstr>
      <vt:lpstr>T.14.11</vt:lpstr>
      <vt:lpstr>T.14.12</vt:lpstr>
      <vt:lpstr>T.14.13</vt:lpstr>
      <vt:lpstr>T.14.14</vt:lpstr>
      <vt:lpstr>T.14.15</vt:lpstr>
      <vt:lpstr>T.14.16</vt:lpstr>
      <vt:lpstr>ANEXO</vt:lpstr>
      <vt:lpstr>G.14.12</vt:lpstr>
      <vt:lpstr>G.14.13</vt:lpstr>
      <vt:lpstr>G.14.14</vt:lpstr>
      <vt:lpstr>G.14.15</vt:lpstr>
      <vt:lpstr>G.14.10!Área_de_impresión</vt:lpstr>
      <vt:lpstr>Índice!Área_de_impresión</vt:lpstr>
    </vt:vector>
  </TitlesOfParts>
  <Company>Ministerio de Igualdad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DGVG</dc:creator>
  <cp:lastPrinted>2025-07-14T06:59:25Z</cp:lastPrinted>
  <dcterms:created xsi:type="dcterms:W3CDTF">2014-10-30T13:25:56Z</dcterms:created>
  <dcterms:modified xsi:type="dcterms:W3CDTF">2026-04-23T12:46:55Z</dcterms:modified>
</cp:coreProperties>
</file>