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1CEDB5C5-04AD-4251-BE93-5142B3EBD92E}" xr6:coauthVersionLast="47" xr6:coauthVersionMax="47" xr10:uidLastSave="{00000000-0000-0000-0000-000000000000}"/>
  <bookViews>
    <workbookView xWindow="-110" yWindow="-110" windowWidth="19420" windowHeight="10300" tabRatio="796" xr2:uid="{9D52ED07-30D5-4CDC-A181-1A780A5F0A09}"/>
  </bookViews>
  <sheets>
    <sheet name="Índice" sheetId="94" r:id="rId1"/>
    <sheet name="CAPÍTULO" sheetId="68" r:id="rId2"/>
    <sheet name="T.13.1" sheetId="41" r:id="rId3"/>
    <sheet name="G.13.1" sheetId="7" r:id="rId4"/>
    <sheet name="G.13.2" sheetId="150" r:id="rId5"/>
    <sheet name="G.13.3" sheetId="152" r:id="rId6"/>
    <sheet name="G.13.4" sheetId="153" r:id="rId7"/>
    <sheet name="T.13.2" sheetId="154" r:id="rId8"/>
    <sheet name="T.13.3" sheetId="12" r:id="rId9"/>
    <sheet name="G.13.5" sheetId="157" r:id="rId10"/>
    <sheet name="G.13.6" sheetId="158" r:id="rId11"/>
    <sheet name="T.13.4" sheetId="47" r:id="rId12"/>
    <sheet name="G.13.7" sheetId="20" r:id="rId13"/>
    <sheet name="T.13.5" sheetId="63" r:id="rId14"/>
    <sheet name="G.13.8" sheetId="45" r:id="rId15"/>
    <sheet name="G.13.9" sheetId="160" r:id="rId16"/>
    <sheet name="G.13.10" sheetId="161" r:id="rId17"/>
    <sheet name="T.13.6" sheetId="50" r:id="rId18"/>
    <sheet name="G.13.11" sheetId="22" r:id="rId19"/>
    <sheet name="T.13.7" sheetId="162" r:id="rId20"/>
    <sheet name="G.13.12" sheetId="164" r:id="rId21"/>
    <sheet name="T.13.8" sheetId="163" r:id="rId22"/>
    <sheet name="G.13.13" sheetId="24" r:id="rId23"/>
    <sheet name="ANEXO" sheetId="66" r:id="rId24"/>
    <sheet name="G.13.14" sheetId="165" r:id="rId25"/>
    <sheet name="G.13.15" sheetId="166" r:id="rId26"/>
    <sheet name="G.13.16" sheetId="168" r:id="rId27"/>
    <sheet name="G.13.17" sheetId="169" r:id="rId28"/>
    <sheet name="T.13.9" sheetId="170" r:id="rId29"/>
    <sheet name="T.13.10" sheetId="173" r:id="rId30"/>
    <sheet name="T.13.11" sheetId="177" r:id="rId31"/>
    <sheet name="T.13.12" sheetId="180" r:id="rId32"/>
    <sheet name="T.13.13" sheetId="183" r:id="rId33"/>
    <sheet name="T.13.14" sheetId="186" r:id="rId34"/>
    <sheet name="T.13.15" sheetId="167" r:id="rId35"/>
  </sheets>
  <definedNames>
    <definedName name="_xlnm._FilterDatabase" localSheetId="9" hidden="1">'G.13.5'!#REF!</definedName>
    <definedName name="_xlnm._FilterDatabase" localSheetId="10" hidden="1">'G.13.6'!#REF!</definedName>
    <definedName name="_xlnm._FilterDatabase" localSheetId="0" hidden="1">Índice!$A$9:$WVL$41</definedName>
    <definedName name="_xlnm._FilterDatabase" localSheetId="34" hidden="1">'T.13.15'!#REF!</definedName>
    <definedName name="_xlnm._FilterDatabase" localSheetId="28" hidden="1">'T.13.9'!#REF!</definedName>
    <definedName name="_xlcn.LinkedTable_Tabla11" hidden="1">Tabla1</definedName>
    <definedName name="O">#REF!</definedName>
  </definedNames>
  <calcPr calcId="191029"/>
  <extLst>
    <ext xmlns:x15="http://schemas.microsoft.com/office/spreadsheetml/2010/11/main" uri="{FCE2AD5D-F65C-4FA6-A056-5C36A1767C68}">
      <x15:dataModel>
        <x15:modelTables>
          <x15:modelTable id="Tabla1" name="Tabla1" connection="LinkedTable_Tabla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94" l="1"/>
  <c r="B40" i="94"/>
  <c r="B39" i="94"/>
  <c r="B38" i="94"/>
  <c r="C41" i="94"/>
  <c r="C40" i="94"/>
  <c r="C39" i="94"/>
  <c r="C38" i="94"/>
  <c r="B37" i="94"/>
  <c r="C37" i="94"/>
  <c r="C36" i="94"/>
  <c r="C24" i="94"/>
  <c r="B36" i="94"/>
  <c r="B17" i="94"/>
  <c r="C35" i="94" l="1"/>
  <c r="B35" i="94"/>
  <c r="B34" i="94"/>
  <c r="B33" i="94"/>
  <c r="B32" i="94"/>
  <c r="B31" i="94"/>
  <c r="B29" i="94"/>
  <c r="B28" i="94"/>
  <c r="B27" i="94"/>
  <c r="B24" i="94"/>
  <c r="C23" i="94"/>
  <c r="B23" i="94"/>
  <c r="B18" i="94"/>
  <c r="B15" i="94"/>
  <c r="C14" i="94"/>
  <c r="B14" i="94"/>
  <c r="C13" i="94"/>
  <c r="B13" i="94"/>
  <c r="C12" i="94"/>
  <c r="B12" i="94"/>
  <c r="C34" i="94" l="1"/>
  <c r="C33" i="94"/>
  <c r="C32" i="94" l="1"/>
  <c r="B2" i="165"/>
  <c r="C31" i="94" s="1"/>
  <c r="C28" i="94"/>
  <c r="C29" i="94"/>
  <c r="C27" i="94"/>
  <c r="C18" i="94"/>
  <c r="C17" i="94"/>
  <c r="C15" i="94" l="1"/>
  <c r="C25" i="94" l="1"/>
  <c r="C22" i="94"/>
  <c r="C21" i="94"/>
  <c r="B30" i="94" l="1"/>
  <c r="B26" i="94"/>
  <c r="B22" i="94" l="1"/>
  <c r="B20" i="94"/>
  <c r="B11" i="94"/>
  <c r="B19" i="94"/>
  <c r="B25" i="94"/>
  <c r="B21" i="94"/>
  <c r="B16" i="94"/>
  <c r="B10" i="94"/>
  <c r="C19" i="94" l="1"/>
  <c r="C20" i="94"/>
  <c r="C16" i="94"/>
  <c r="C30" i="94" l="1"/>
  <c r="C11" i="94" l="1"/>
  <c r="C26" i="94"/>
  <c r="C10" i="9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LinkedTable_Tabla1" type="102" refreshedVersion="6" minRefreshableVersion="5">
    <extLst>
      <ext xmlns:x15="http://schemas.microsoft.com/office/spreadsheetml/2010/11/main" uri="{DE250136-89BD-433C-8126-D09CA5730AF9}">
        <x15:connection id="Tabla1">
          <x15:rangePr sourceName="_xlcn.LinkedTable_Tabla11"/>
        </x15:connection>
      </ext>
    </extLst>
  </connection>
  <connection id="2" xr16:uid="{00000000-0015-0000-FFFF-FFFF01000000}" keepAlive="1" name="ThisWorkbookDataModel" description="Modelo de dat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<sst xmlns="http://schemas.openxmlformats.org/spreadsheetml/2006/main" count="772" uniqueCount="195">
  <si>
    <t>TOTAL</t>
  </si>
  <si>
    <t>ANDALUCÍA</t>
  </si>
  <si>
    <t>Almería</t>
  </si>
  <si>
    <t>Cádiz</t>
  </si>
  <si>
    <t>Córdoba</t>
  </si>
  <si>
    <t>Granada</t>
  </si>
  <si>
    <t>Huelva</t>
  </si>
  <si>
    <t>Jaén</t>
  </si>
  <si>
    <t>Málaga</t>
  </si>
  <si>
    <t>Sevilla</t>
  </si>
  <si>
    <t>ARAGÓN</t>
  </si>
  <si>
    <t>Huesca</t>
  </si>
  <si>
    <t>Teruel</t>
  </si>
  <si>
    <t>Zaragoza</t>
  </si>
  <si>
    <t>CANARIAS</t>
  </si>
  <si>
    <t>CANTABRIA</t>
  </si>
  <si>
    <t>Albacete</t>
  </si>
  <si>
    <t>Ciudad Real</t>
  </si>
  <si>
    <t>Cuenca</t>
  </si>
  <si>
    <t>Guadalajara</t>
  </si>
  <si>
    <t>Toledo</t>
  </si>
  <si>
    <t>CASTILLA Y LEÓN</t>
  </si>
  <si>
    <t>Ávila</t>
  </si>
  <si>
    <t>Burgos</t>
  </si>
  <si>
    <t>León</t>
  </si>
  <si>
    <t>Palencia</t>
  </si>
  <si>
    <t>Salamanca</t>
  </si>
  <si>
    <t>Segovia</t>
  </si>
  <si>
    <t>Soria</t>
  </si>
  <si>
    <t>Valladolid</t>
  </si>
  <si>
    <t>Zamora</t>
  </si>
  <si>
    <t>CATALUÑA</t>
  </si>
  <si>
    <t>Barcelona</t>
  </si>
  <si>
    <t>Girona</t>
  </si>
  <si>
    <t>Lleida</t>
  </si>
  <si>
    <t>Tarragona</t>
  </si>
  <si>
    <t>EXTREMADURA</t>
  </si>
  <si>
    <t>Badajoz</t>
  </si>
  <si>
    <t>Cáceres</t>
  </si>
  <si>
    <t>GALICIA</t>
  </si>
  <si>
    <t>Lugo</t>
  </si>
  <si>
    <t>Ourense</t>
  </si>
  <si>
    <t>Pontevedra</t>
  </si>
  <si>
    <t>PAÍS VASCO</t>
  </si>
  <si>
    <t>CEUTA</t>
  </si>
  <si>
    <t>MELILLA</t>
  </si>
  <si>
    <t>Total</t>
  </si>
  <si>
    <t>Andalucía</t>
  </si>
  <si>
    <t>Aragón</t>
  </si>
  <si>
    <t>Canarias</t>
  </si>
  <si>
    <t>Cantabria</t>
  </si>
  <si>
    <t>Castilla-La Mancha</t>
  </si>
  <si>
    <t>Castilla y León</t>
  </si>
  <si>
    <t>Cataluña</t>
  </si>
  <si>
    <t>Extremadura</t>
  </si>
  <si>
    <t>Galicia</t>
  </si>
  <si>
    <t>País Vasco</t>
  </si>
  <si>
    <t>Ceuta</t>
  </si>
  <si>
    <t>Melilla</t>
  </si>
  <si>
    <t>-</t>
  </si>
  <si>
    <t>Dispositivos instalados durante el año</t>
  </si>
  <si>
    <t>Dispositivos desinstalados durante el año</t>
  </si>
  <si>
    <t>Víctimas</t>
  </si>
  <si>
    <t>Agresores</t>
  </si>
  <si>
    <t>No consta</t>
  </si>
  <si>
    <t>Santa Cruz de Tenerife</t>
  </si>
  <si>
    <t>BALEARS, ILLES</t>
  </si>
  <si>
    <t>Alicante/Alacant</t>
  </si>
  <si>
    <t>Castellón/Castelló</t>
  </si>
  <si>
    <t>Valencia/València</t>
  </si>
  <si>
    <t>Araba/Álava</t>
  </si>
  <si>
    <t>Gipuzkoa</t>
  </si>
  <si>
    <t>Bizkaia</t>
  </si>
  <si>
    <t>ASTURIAS, PRINCIPADO DE</t>
  </si>
  <si>
    <t>COMUNITAT VALENCIANA</t>
  </si>
  <si>
    <t>MADRID, COMUNIDAD DE</t>
  </si>
  <si>
    <t>MURCIA, REGIÓN DE</t>
  </si>
  <si>
    <t>NAVARRA, COMUNIDAD FORAL DE</t>
  </si>
  <si>
    <t>RIOJA, LA</t>
  </si>
  <si>
    <t>Españoles</t>
  </si>
  <si>
    <t>Extranjeros</t>
  </si>
  <si>
    <t>Españolas</t>
  </si>
  <si>
    <t>Extranjeras</t>
  </si>
  <si>
    <t xml:space="preserve">Víctimas </t>
  </si>
  <si>
    <t>Distribución porcentual</t>
  </si>
  <si>
    <t>De 18 a 20 años</t>
  </si>
  <si>
    <t>De 21 a 30 años</t>
  </si>
  <si>
    <t>De 31 a 40 años</t>
  </si>
  <si>
    <t>De 41 a 50 años</t>
  </si>
  <si>
    <t>De 51 a 64 años</t>
  </si>
  <si>
    <t>Rioja, La</t>
  </si>
  <si>
    <t>Balears, Illes</t>
  </si>
  <si>
    <t>Año</t>
  </si>
  <si>
    <t>Asturias, Principado de</t>
  </si>
  <si>
    <t>Comunitat Valenciana</t>
  </si>
  <si>
    <t>Madrid, Comunidad de</t>
  </si>
  <si>
    <t>Murcia, Región de</t>
  </si>
  <si>
    <t>Navarra, Comunidad Foral de</t>
  </si>
  <si>
    <t xml:space="preserve">Dispositivos </t>
  </si>
  <si>
    <t>Variación interanual (%)</t>
  </si>
  <si>
    <t>Dispositivos activos
a 31 de diciembre</t>
  </si>
  <si>
    <t xml:space="preserve"> Instalaciones
desde julio de 2009</t>
  </si>
  <si>
    <t>Desinstalaciones
desde julio de 2009</t>
  </si>
  <si>
    <t>Último quinquenio.</t>
  </si>
  <si>
    <t xml:space="preserve">Año </t>
  </si>
  <si>
    <t>Valor absoluto</t>
  </si>
  <si>
    <t>Distribución porcentual (%)</t>
  </si>
  <si>
    <t>Valores absolutos</t>
  </si>
  <si>
    <t>Palmas, Las</t>
  </si>
  <si>
    <t>CASTILLA-LA MANCHA</t>
  </si>
  <si>
    <t>Coruña, A</t>
  </si>
  <si>
    <t>Nacionalidad española</t>
  </si>
  <si>
    <t>Nacionalidad extranjera</t>
  </si>
  <si>
    <t xml:space="preserve">TOTAL </t>
  </si>
  <si>
    <t>Edad media</t>
  </si>
  <si>
    <t>Fuente: Delegación del Gobierno para la Violencia de Género. Ministerio de la Presidencia, Relaciones con las Cortes e Igualdad.</t>
  </si>
  <si>
    <t>Víctimas con edad desconocida</t>
  </si>
  <si>
    <t>Agresores con edad desconocida</t>
  </si>
  <si>
    <t>Menos de 15 años</t>
  </si>
  <si>
    <t>De 15 a 17 años</t>
  </si>
  <si>
    <t>Más de 64 años</t>
  </si>
  <si>
    <t>1. Los datos del año 2009 comprenden desde el 24 de julio hasta el 31 de diciembre.</t>
  </si>
  <si>
    <t>TOTAL de dispositivos</t>
  </si>
  <si>
    <t xml:space="preserve">Par víctima/agresor </t>
  </si>
  <si>
    <t xml:space="preserve">Personas </t>
  </si>
  <si>
    <t xml:space="preserve"> Grupo de edad</t>
  </si>
  <si>
    <t xml:space="preserve"> Nacionalidad</t>
  </si>
  <si>
    <t>Gráfico 13.7. Distribución porcentual de las víctimas y de los agresores según el grupo de edad en la fecha de la primera instalación del dispositivo.</t>
  </si>
  <si>
    <t xml:space="preserve"> Agresores</t>
  </si>
  <si>
    <t>TOTAL de agresores</t>
  </si>
  <si>
    <t>TOTAL de víctimas</t>
  </si>
  <si>
    <t>TOTAL de personas</t>
  </si>
  <si>
    <t xml:space="preserve"> Com. autónoma y provincia</t>
  </si>
  <si>
    <t>1. Los datos del año 2009 comprenden desde el 24 de julio hasta el 31 de diciembre. No se calcula el porcentaje de variación del año 2010 con respecto a 2009 por abarcar periodos de tiempo diferentes.</t>
  </si>
  <si>
    <t>Tabla 13.9. Dispositivos instalados a víctimas en el periodo de referencia, por comunidad autónoma y provincia de residencia.</t>
  </si>
  <si>
    <t>Tabla 13.10. Dispositivos instalados a agresores en el periodo de referencia, por comunidad autónoma y provincia de residencia.</t>
  </si>
  <si>
    <t>Tabla 13.11. Dispositivos desinstalados a víctimas en el periodo de referencia, por comunidad autónoma y provincia de residencia.</t>
  </si>
  <si>
    <t>Tabla 13.12. Dispositivos desinstalados a agresores en el periodo de referencia, por comunidad autónoma y provincia de residencia.</t>
  </si>
  <si>
    <t>Tabla 13.13. Víctimas con dispositivo activo a 31 de diciembre del año de referencia, por comunidad autónoma y provincia de residencia.</t>
  </si>
  <si>
    <t>Tabla 13.14. Agresores con dispositivo activo a 31 de diciembre del año de referencia, por comunidad autónoma y provincia de residencia.</t>
  </si>
  <si>
    <t xml:space="preserve"> Comunidad autónoma</t>
  </si>
  <si>
    <t xml:space="preserve"> Edad media</t>
  </si>
  <si>
    <t xml:space="preserve"> Edad media de las víctimas</t>
  </si>
  <si>
    <t xml:space="preserve"> Edad media de los agresores</t>
  </si>
  <si>
    <t>Gráfico 13.8. Edad media de las víctimas y los agresores en la fecha de la primera instalación del dispositivo.</t>
  </si>
  <si>
    <t xml:space="preserve">Nacionalidad </t>
  </si>
  <si>
    <t>Tabla 13.5. Edad media de las víctimas y los agresores en la fecha de la primera instalación del dispositivo.</t>
  </si>
  <si>
    <t>1. Esta característica se recoge desde julio de 2009, hecho que se refleja en los periodos temporales considerados en la tabla (primer año completo, 2010).</t>
  </si>
  <si>
    <t>Fuentes de información:</t>
  </si>
  <si>
    <r>
      <rPr>
        <sz val="11"/>
        <color indexed="56"/>
        <rFont val="Calibri"/>
        <family val="2"/>
      </rPr>
      <t>Tasas:</t>
    </r>
    <r>
      <rPr>
        <i/>
        <sz val="11"/>
        <color indexed="56"/>
        <rFont val="Calibri"/>
        <family val="2"/>
      </rPr>
      <t xml:space="preserve"> Estadística del Padrón Continuo. Instituto Nacional de Estadística (INE).</t>
    </r>
  </si>
  <si>
    <t>CAPÍTULO 13: SISTEMA DE SEGUIMIENTO POR MEDIOS TELEMÁTICOS DE LAS MEDIDAS DE ALEJAMIENTO EN EL ÁMBITO DE LA VIOLENCIA DE GÉNERO</t>
  </si>
  <si>
    <t>Estadística de Sistema de seguimiento por medios telemáticos de las medidas de alejamiento en el ámbito de la violencia de género de la Delegación del Gobierno para la Violencia de Género.</t>
  </si>
  <si>
    <t>Gráfico 13.11. Distribución porcentual de los pares víctima/agresor según su nacionalidad en la fecha de la primera instalación del dispositivo.</t>
  </si>
  <si>
    <t>Gráfico 13.14. Víctimas con dispositivo activo en algún momento del año, por comunidad autónoma y provincia de residencia.</t>
  </si>
  <si>
    <t>Gráfico 13.15. Víctimas con dispositivo activo en algún momento del año, por comunidad autónoma y provincia de residencia. Tasas por millón de mujeres de 15 y más años.</t>
  </si>
  <si>
    <t>Gráfico 13.17. Agresores con dispositivo activo en algún momento del año, por comunidad autónoma y provincia de residencia. Tasas por millón de hombres de 15 y más años.</t>
  </si>
  <si>
    <t>Gráfico 13.3. Dispositivos instalados y desinstalados desde julio de 2009, por meses.</t>
  </si>
  <si>
    <t>Gráfico 13.4. Dispositivos activos el último día del mes.</t>
  </si>
  <si>
    <t>Gráfico 13.16. Agresores con dispositivo activo en algún momento del año, por comunidad autónoma y provincia de residencia.</t>
  </si>
  <si>
    <t>2009¹</t>
  </si>
  <si>
    <t>Fuente: Delegación del Gobierno contra la Violencia de Género. Ministerio de Igualdad.</t>
  </si>
  <si>
    <r>
      <t>Gráfico 13.9. Víctimas con dispositivo activo en algún momento del año, por grupo de edad en la fecha de la primera instalación. Distribución porcentual y tasas por millón de mujeres de 15 y más años</t>
    </r>
    <r>
      <rPr>
        <b/>
        <vertAlign val="superscript"/>
        <sz val="11"/>
        <color rgb="FFC0504D"/>
        <rFont val="Century Gothic"/>
        <family val="2"/>
      </rPr>
      <t>¹</t>
    </r>
    <r>
      <rPr>
        <b/>
        <sz val="11"/>
        <color rgb="FFC0504D"/>
        <rFont val="Century Gothic"/>
        <family val="2"/>
      </rPr>
      <t>.</t>
    </r>
  </si>
  <si>
    <r>
      <t>Gráfico 13.10. Agresores con dispositivo activo en algún momento del año, por grupo de edad en la fecha de la primera instalación. Distribución porcentual y tasas por millón de hombres de 15 y más años</t>
    </r>
    <r>
      <rPr>
        <b/>
        <sz val="11"/>
        <color rgb="FFC0504D"/>
        <rFont val="Century Gothic"/>
        <family val="2"/>
      </rPr>
      <t>.</t>
    </r>
  </si>
  <si>
    <t>2024</t>
  </si>
  <si>
    <r>
      <t>Tabla 13.1.</t>
    </r>
    <r>
      <rPr>
        <sz val="11"/>
        <color rgb="FFC0504D"/>
        <rFont val="Century Gothic"/>
        <family val="2"/>
      </rPr>
      <t xml:space="preserve"> </t>
    </r>
    <r>
      <rPr>
        <b/>
        <sz val="11"/>
        <color rgb="FFC0504D"/>
        <rFont val="Century Gothic"/>
        <family val="2"/>
      </rPr>
      <t>Dispositivos activos a 31 de diciembre e instalaciones y desinstalaciones anuales de violencia en la pareja o expareja.</t>
    </r>
  </si>
  <si>
    <t>Gráfico 13.1. Dispositivos activos a 31 de diciembre e instalaciones y desinstalaciones anuales de violencia en la pareja o expareja.</t>
  </si>
  <si>
    <t>Gráfico 13.2. Dispositivos instalados y desinstalados de violencia en la pareja o expareja, por meses.</t>
  </si>
  <si>
    <r>
      <t>Tabla 13.2. Dispositivos instalados y desinstalados y dispositivos activos a 31 de diciembre, por comunidad autónoma de residencia</t>
    </r>
    <r>
      <rPr>
        <b/>
        <vertAlign val="superscript"/>
        <sz val="11"/>
        <color rgb="FFC0504D"/>
        <rFont val="Century Gothic"/>
        <family val="2"/>
      </rPr>
      <t>1</t>
    </r>
    <r>
      <rPr>
        <b/>
        <sz val="11"/>
        <color rgb="FFC0504D"/>
        <rFont val="Century Gothic"/>
        <family val="2"/>
      </rPr>
      <t xml:space="preserve"> de las víctimas y los agresores.</t>
    </r>
  </si>
  <si>
    <t>1. Para los datos del año 2024, se considera la comunidad autónoma del juzgado competente en la instalación/desinstalación de los dispositivos.</t>
  </si>
  <si>
    <t>Tabla 13.3. Pares víctima-agresor con dispositivo instalado o desinstalado por primera vez en el periodo de referencia, por comunidad autónoma de residencia.</t>
  </si>
  <si>
    <t>Gráfico 13.5. Pares víctima-agresor con dispositivo activo en algún momento del año, por comunidad autónoma de residencia.</t>
  </si>
  <si>
    <t>Gráfico 13.6. Pares víctima-agresor con dispositivo activo en algún momento del año, por comunidad autónoma de residencia. Tasas por millón de mujeres y hombres de 15 y más años.</t>
  </si>
  <si>
    <t>Tabla 13.4. Pares víctima-agresor, por grupo de edad en la fecha de la primera instalación del dispositivo.</t>
  </si>
  <si>
    <t>Tabla 13.6. Pares víctima-agresor, por nacionalidad en la fecha de la primera instalación del dispositivo.</t>
  </si>
  <si>
    <t>Tabla 13.8. Pares víctima-agresor con dispositivo activo en algún momento del año, según la nacionalidad y el grupo de edad en la fecha de la primera instalación del dispositivo. Valores absolutos y distribución porcentual.</t>
  </si>
  <si>
    <t>Gráfico 13.13. Edad media de las víctimas y los agresores con dispositivo activo en algún momento del año, por nacionalidad en la fecha de la primera instalación del dispositivo.</t>
  </si>
  <si>
    <t>Tabla 13.15. Pares víctima-agresor con dispositivo instalado o desinstalado por primera vez y con dispositivo activo en algún momento del año, por comunidad autónoma y provincia de residencia.</t>
  </si>
  <si>
    <t>Año 2024 y periodo 2009-2024.</t>
  </si>
  <si>
    <t>Instalaciones
en 2024</t>
  </si>
  <si>
    <t>Desinstalaciones
en 2024</t>
  </si>
  <si>
    <t>Activos en algún momento de 2024</t>
  </si>
  <si>
    <t>Datos a 31 de diciembre de 2009 a 2024.</t>
  </si>
  <si>
    <t>Periodo 2009-2024.</t>
  </si>
  <si>
    <t>Periodo 2009-2024</t>
  </si>
  <si>
    <t>Año 2024.</t>
  </si>
  <si>
    <t>Gráfico 13.12. Distribución porcentual de las víctimas según su nacionalidad y la de sus agresores en los pares víctima-agresor con dispositivo activo en algún momento de 2024 y con dispositivos instalados entre 2009 y 2024.</t>
  </si>
  <si>
    <t>Tabla 13.7. Pares víctima-agresor con dispositivo activo en algún momento de 2024 y con dispositivos instalados entre 2009 y 2024, por nacionalidad de ambos.</t>
  </si>
  <si>
    <t>Con dispositivo activo en algún momento de 2024</t>
  </si>
  <si>
    <t>Con dispositivo instalado entre 2009-2024</t>
  </si>
  <si>
    <t>Último quinquenio, año 2010¹ y periodo 2009-2024.</t>
  </si>
  <si>
    <t xml:space="preserve">1. Aunque las tasas se calculan con la población de mujeres de 15 y más años, entre las víctimas se incluyen 10 mujeres menores de 15 años, </t>
  </si>
  <si>
    <t>lo que produce un incremento de la tasa en el grupo de edad de menores de 18 años.</t>
  </si>
  <si>
    <t>Activos a 31 de diciembre de 2024</t>
  </si>
  <si>
    <t>TOTAL 2009-2024</t>
  </si>
  <si>
    <t>XVIII INFORME ANUAL DEL OBSERVATORIO ESTATAL DE VIOLENCIA SOBRE LA MUJER.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</si>
</sst>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quot;_-;\-* #,##0\ &quot;€&quot;_-;_-* &quot;-&quot;\ &quot;€&quot;_-;_-@_-"/>
    <numFmt numFmtId="44" formatCode="_-* #,##0.00\ &quot;€&quot;_-;\-* #,##0.00\ &quot;€&quot;_-;_-* &quot;-&quot;??\ &quot;€&quot;_-;_-@_-"/>
    <numFmt numFmtId="164" formatCode="0.0"/>
    <numFmt numFmtId="165" formatCode="_-* #,##0.00\ &quot;Pts&quot;_-;\-* #,##0.00\ &quot;Pts&quot;_-;_-* &quot;-&quot;??\ &quot;Pts&quot;_-;_-@_-"/>
    <numFmt numFmtId="166" formatCode="[$-C0A]d\-mmm\-yy;@"/>
    <numFmt numFmtId="167" formatCode="#,##0.0"/>
  </numFmts>
  <fonts count="82">
    <font>
      <sz val="11"/>
      <color theme="1"/>
      <name val="Calibri"/>
      <family val="2"/>
      <scheme val="minor"/>
    </font>
    <font>
      <sz val="11"/>
      <color theme="1"/>
      <name val="Calibri"/>
      <family val="2"/>
      <scheme val="minor"/>
    </font>
    <font>
      <b/>
      <sz val="11"/>
      <color theme="0"/>
      <name val="Calibri"/>
      <family val="2"/>
      <scheme val="minor"/>
    </font>
    <font>
      <sz val="10"/>
      <name val="Georgia"/>
      <family val="1"/>
    </font>
    <font>
      <sz val="10"/>
      <name val="Arial"/>
      <family val="2"/>
    </font>
    <font>
      <sz val="8"/>
      <name val="Arial"/>
      <family val="2"/>
    </font>
    <font>
      <u/>
      <sz val="10"/>
      <color indexed="12"/>
      <name val="Georgia"/>
      <family val="1"/>
    </font>
    <font>
      <sz val="11"/>
      <color indexed="8"/>
      <name val="Calibri"/>
      <family val="2"/>
    </font>
    <font>
      <sz val="10"/>
      <name val="Georgia"/>
      <family val="1"/>
    </font>
    <font>
      <sz val="11"/>
      <color indexed="8"/>
      <name val="Calibri"/>
      <family val="2"/>
      <scheme val="minor"/>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i/>
      <sz val="10"/>
      <name val="Arial"/>
      <family val="2"/>
    </font>
    <font>
      <sz val="8"/>
      <color rgb="FFC0504D"/>
      <name val="Century Gothic"/>
      <family val="2"/>
    </font>
    <font>
      <b/>
      <sz val="11"/>
      <color rgb="FFC0504D"/>
      <name val="Century Gothic"/>
      <family val="2"/>
    </font>
    <font>
      <b/>
      <sz val="11"/>
      <color rgb="FFFF0000"/>
      <name val="Calibri"/>
      <family val="2"/>
      <scheme val="minor"/>
    </font>
    <font>
      <b/>
      <sz val="11"/>
      <color theme="1"/>
      <name val="Calibri"/>
      <family val="2"/>
      <scheme val="minor"/>
    </font>
    <font>
      <b/>
      <sz val="10"/>
      <name val="Arial"/>
      <family val="2"/>
    </font>
    <font>
      <b/>
      <sz val="9"/>
      <color rgb="FF000000"/>
      <name val="Arial Bold"/>
      <family val="2"/>
    </font>
    <font>
      <sz val="11"/>
      <color rgb="FFC0504D"/>
      <name val="Century Gothic"/>
      <family val="2"/>
    </font>
    <font>
      <sz val="11"/>
      <color rgb="FFFF0000"/>
      <name val="Calibri"/>
      <family val="2"/>
      <scheme val="minor"/>
    </font>
    <font>
      <sz val="10"/>
      <name val="Arial"/>
      <family val="2"/>
    </font>
    <font>
      <b/>
      <sz val="11"/>
      <name val="Calibri"/>
      <family val="2"/>
      <scheme val="minor"/>
    </font>
    <font>
      <sz val="11"/>
      <name val="Calibri"/>
      <family val="2"/>
      <scheme val="minor"/>
    </font>
    <font>
      <sz val="9"/>
      <color theme="1"/>
      <name val="Century Gothic"/>
      <family val="2"/>
    </font>
    <font>
      <u/>
      <sz val="10"/>
      <color indexed="12"/>
      <name val="Arial"/>
      <family val="2"/>
    </font>
    <font>
      <b/>
      <sz val="11"/>
      <color rgb="FFFFC000"/>
      <name val="Calibri"/>
      <family val="2"/>
      <scheme val="minor"/>
    </font>
    <font>
      <sz val="11"/>
      <color rgb="FF1F497D"/>
      <name val="Calibri"/>
      <family val="2"/>
      <scheme val="minor"/>
    </font>
    <font>
      <b/>
      <sz val="11"/>
      <color rgb="FFC0504D"/>
      <name val="Calibri"/>
      <family val="2"/>
      <scheme val="minor"/>
    </font>
    <font>
      <sz val="11"/>
      <color rgb="FFC0504D"/>
      <name val="Calibri"/>
      <family val="2"/>
      <scheme val="minor"/>
    </font>
    <font>
      <sz val="10"/>
      <name val="Calibri"/>
      <family val="2"/>
      <scheme val="minor"/>
    </font>
    <font>
      <b/>
      <sz val="10"/>
      <color rgb="FFFFC000"/>
      <name val="Calibri"/>
      <family val="2"/>
      <scheme val="minor"/>
    </font>
    <font>
      <sz val="9"/>
      <color theme="1"/>
      <name val="Calibri"/>
      <family val="2"/>
      <scheme val="minor"/>
    </font>
    <font>
      <sz val="8"/>
      <color rgb="FFC0504D"/>
      <name val="Calibri"/>
      <family val="2"/>
      <scheme val="minor"/>
    </font>
    <font>
      <b/>
      <sz val="10"/>
      <name val="Calibri"/>
      <family val="2"/>
      <scheme val="minor"/>
    </font>
    <font>
      <b/>
      <sz val="11"/>
      <color theme="6" tint="-0.249977111117893"/>
      <name val="Calibri"/>
      <family val="2"/>
      <scheme val="minor"/>
    </font>
    <font>
      <sz val="9"/>
      <name val="Calibri"/>
      <family val="2"/>
      <scheme val="minor"/>
    </font>
    <font>
      <sz val="9"/>
      <color rgb="FFC0504D"/>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sz val="10"/>
      <color rgb="FFFFC000"/>
      <name val="Calibri"/>
      <family val="2"/>
      <scheme val="minor"/>
    </font>
    <font>
      <b/>
      <sz val="11"/>
      <color theme="1"/>
      <name val="Calibri"/>
      <family val="2"/>
    </font>
    <font>
      <sz val="11"/>
      <color theme="1"/>
      <name val="Calibri"/>
      <family val="2"/>
    </font>
    <font>
      <sz val="11"/>
      <name val="Calibri"/>
      <family val="2"/>
    </font>
    <font>
      <b/>
      <sz val="11"/>
      <color theme="0"/>
      <name val="Calibri"/>
      <family val="2"/>
    </font>
    <font>
      <b/>
      <sz val="11"/>
      <color rgb="FFFF9933"/>
      <name val="Calibri"/>
      <family val="2"/>
      <scheme val="minor"/>
    </font>
    <font>
      <sz val="11"/>
      <color theme="1"/>
      <name val="Century Gothic"/>
      <family val="2"/>
    </font>
    <font>
      <sz val="9"/>
      <color rgb="FFC0504D"/>
      <name val="Century Gothic"/>
      <family val="2"/>
    </font>
    <font>
      <b/>
      <sz val="11"/>
      <name val="Calibri"/>
      <family val="2"/>
    </font>
    <font>
      <sz val="10"/>
      <name val="Arial"/>
      <family val="2"/>
    </font>
    <font>
      <b/>
      <vertAlign val="superscript"/>
      <sz val="11"/>
      <color rgb="FFC0504D"/>
      <name val="Century Gothic"/>
      <family val="2"/>
    </font>
    <font>
      <sz val="10"/>
      <name val="Arial"/>
      <family val="2"/>
    </font>
    <font>
      <sz val="16"/>
      <color theme="3"/>
      <name val="Calibri"/>
      <family val="2"/>
      <scheme val="minor"/>
    </font>
    <font>
      <sz val="12"/>
      <color theme="3"/>
      <name val="Calibri"/>
      <family val="2"/>
      <scheme val="minor"/>
    </font>
    <font>
      <b/>
      <sz val="12"/>
      <color theme="3"/>
      <name val="Calibri"/>
      <family val="2"/>
      <scheme val="minor"/>
    </font>
    <font>
      <b/>
      <i/>
      <sz val="11"/>
      <color theme="3"/>
      <name val="Calibri"/>
      <family val="2"/>
      <scheme val="minor"/>
    </font>
    <font>
      <i/>
      <sz val="11"/>
      <color theme="3"/>
      <name val="Calibri"/>
      <family val="2"/>
      <scheme val="minor"/>
    </font>
    <font>
      <sz val="11"/>
      <color indexed="56"/>
      <name val="Calibri"/>
      <family val="2"/>
    </font>
    <font>
      <i/>
      <sz val="11"/>
      <color indexed="56"/>
      <name val="Calibri"/>
      <family val="2"/>
    </font>
    <font>
      <sz val="11"/>
      <color theme="3"/>
      <name val="Calibri"/>
      <family val="2"/>
      <scheme val="minor"/>
    </font>
    <font>
      <u/>
      <sz val="11"/>
      <color theme="10"/>
      <name val="Calibri"/>
      <family val="2"/>
      <scheme val="minor"/>
    </font>
    <font>
      <b/>
      <sz val="11"/>
      <color theme="3"/>
      <name val="Calibri"/>
      <family val="2"/>
      <scheme val="minor"/>
    </font>
    <font>
      <sz val="8"/>
      <name val="Calibri"/>
      <family val="2"/>
      <scheme val="minor"/>
    </font>
    <font>
      <sz val="10"/>
      <color rgb="FFCC0099"/>
      <name val="Calibri"/>
      <family val="2"/>
      <scheme val="minor"/>
    </font>
    <font>
      <sz val="11"/>
      <color rgb="FFCC0099"/>
      <name val="Calibri"/>
      <family val="2"/>
      <scheme val="minor"/>
    </font>
    <font>
      <sz val="9"/>
      <color rgb="FFCC0099"/>
      <name val="Segoe UI"/>
      <family val="2"/>
    </font>
  </fonts>
  <fills count="31">
    <fill>
      <patternFill patternType="none"/>
    </fill>
    <fill>
      <patternFill patternType="gray125"/>
    </fill>
    <fill>
      <patternFill patternType="solid">
        <fgColor indexed="31"/>
        <bgColor indexed="64"/>
      </patternFill>
    </fill>
    <fill>
      <patternFill patternType="solid">
        <fgColor indexed="26"/>
      </patternFill>
    </fill>
    <fill>
      <patternFill patternType="solid">
        <fgColor theme="0"/>
        <bgColor indexed="64"/>
      </patternFill>
    </fill>
    <fill>
      <patternFill patternType="solid">
        <fgColor theme="5"/>
        <bgColor indexed="64"/>
      </patternFill>
    </fill>
    <fill>
      <patternFill patternType="solid">
        <fgColor theme="5"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0" tint="-0.249977111117893"/>
        <bgColor indexed="64"/>
      </patternFill>
    </fill>
    <fill>
      <patternFill patternType="solid">
        <fgColor theme="0" tint="-4.9989318521683403E-2"/>
        <bgColor indexed="64"/>
      </patternFill>
    </fill>
    <fill>
      <patternFill patternType="solid">
        <fgColor rgb="FFD17B79"/>
        <bgColor indexed="64"/>
      </patternFill>
    </fill>
  </fills>
  <borders count="159">
    <border>
      <left/>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theme="0"/>
      </left>
      <right style="thin">
        <color theme="0"/>
      </right>
      <top style="thin">
        <color theme="0"/>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9"/>
      </left>
      <right style="thin">
        <color indexed="9"/>
      </right>
      <top style="thin">
        <color indexed="9"/>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right/>
      <top/>
      <bottom style="thin">
        <color theme="0"/>
      </bottom>
      <diagonal/>
    </border>
    <border>
      <left style="medium">
        <color theme="0"/>
      </left>
      <right style="thin">
        <color theme="0"/>
      </right>
      <top style="thin">
        <color theme="5" tint="-0.499984740745262"/>
      </top>
      <bottom style="thin">
        <color theme="0"/>
      </bottom>
      <diagonal/>
    </border>
    <border>
      <left style="thin">
        <color theme="0"/>
      </left>
      <right style="medium">
        <color theme="0"/>
      </right>
      <top style="thin">
        <color theme="5" tint="-0.499984740745262"/>
      </top>
      <bottom style="thin">
        <color theme="0"/>
      </bottom>
      <diagonal/>
    </border>
    <border>
      <left style="thin">
        <color theme="0"/>
      </left>
      <right style="thin">
        <color theme="5" tint="-0.499984740745262"/>
      </right>
      <top style="thin">
        <color theme="5" tint="-0.499984740745262"/>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thin">
        <color theme="5" tint="-0.499984740745262"/>
      </right>
      <top style="thin">
        <color theme="0"/>
      </top>
      <bottom style="thin">
        <color theme="0"/>
      </bottom>
      <diagonal/>
    </border>
    <border>
      <left/>
      <right style="thin">
        <color theme="5" tint="-0.499984740745262"/>
      </right>
      <top style="thin">
        <color theme="0"/>
      </top>
      <bottom/>
      <diagonal/>
    </border>
    <border>
      <left style="thin">
        <color theme="5" tint="-0.499984740745262"/>
      </left>
      <right/>
      <top style="thin">
        <color theme="0"/>
      </top>
      <bottom/>
      <diagonal/>
    </border>
    <border>
      <left style="medium">
        <color theme="5" tint="-0.499984740745262"/>
      </left>
      <right style="thin">
        <color theme="5" tint="-0.499984740745262"/>
      </right>
      <top style="thin">
        <color theme="0"/>
      </top>
      <bottom/>
      <diagonal/>
    </border>
    <border>
      <left style="thin">
        <color theme="5" tint="-0.499984740745262"/>
      </left>
      <right style="thin">
        <color theme="5" tint="-0.499984740745262"/>
      </right>
      <top style="thin">
        <color theme="0"/>
      </top>
      <bottom/>
      <diagonal/>
    </border>
    <border>
      <left/>
      <right style="thin">
        <color theme="5" tint="-0.499984740745262"/>
      </right>
      <top/>
      <bottom/>
      <diagonal/>
    </border>
    <border>
      <left style="thin">
        <color theme="5" tint="-0.499984740745262"/>
      </left>
      <right/>
      <top/>
      <bottom/>
      <diagonal/>
    </border>
    <border>
      <left style="medium">
        <color theme="5" tint="-0.499984740745262"/>
      </left>
      <right style="thin">
        <color theme="5" tint="-0.499984740745262"/>
      </right>
      <top/>
      <bottom/>
      <diagonal/>
    </border>
    <border>
      <left style="thin">
        <color theme="5" tint="-0.499984740745262"/>
      </left>
      <right style="medium">
        <color theme="5" tint="-0.499984740745262"/>
      </right>
      <top/>
      <bottom/>
      <diagonal/>
    </border>
    <border>
      <left style="thin">
        <color theme="5" tint="-0.499984740745262"/>
      </left>
      <right style="thin">
        <color theme="5" tint="-0.499984740745262"/>
      </right>
      <top/>
      <bottom/>
      <diagonal/>
    </border>
    <border>
      <left/>
      <right style="medium">
        <color theme="0"/>
      </right>
      <top/>
      <bottom style="thin">
        <color theme="5" tint="-0.499984740745262"/>
      </bottom>
      <diagonal/>
    </border>
    <border>
      <left style="medium">
        <color theme="0"/>
      </left>
      <right style="thin">
        <color theme="0"/>
      </right>
      <top/>
      <bottom style="thin">
        <color theme="5" tint="-0.499984740745262"/>
      </bottom>
      <diagonal/>
    </border>
    <border>
      <left/>
      <right style="thin">
        <color theme="5" tint="-0.499984740745262"/>
      </right>
      <top/>
      <bottom style="thin">
        <color theme="5" tint="-0.499984740745262"/>
      </bottom>
      <diagonal/>
    </border>
    <border>
      <left/>
      <right style="thin">
        <color theme="0"/>
      </right>
      <top style="thin">
        <color theme="0"/>
      </top>
      <bottom style="thin">
        <color theme="5" tint="-0.499984740745262"/>
      </bottom>
      <diagonal/>
    </border>
    <border>
      <left style="thin">
        <color theme="0"/>
      </left>
      <right style="thin">
        <color theme="0"/>
      </right>
      <top style="thin">
        <color theme="0"/>
      </top>
      <bottom style="thin">
        <color theme="5" tint="-0.499984740745262"/>
      </bottom>
      <diagonal/>
    </border>
    <border>
      <left style="thin">
        <color theme="0"/>
      </left>
      <right style="thin">
        <color theme="5" tint="-0.499984740745262"/>
      </right>
      <top style="thin">
        <color theme="0"/>
      </top>
      <bottom style="thin">
        <color theme="5" tint="-0.499984740745262"/>
      </bottom>
      <diagonal/>
    </border>
    <border>
      <left/>
      <right/>
      <top style="thin">
        <color theme="5" tint="-0.499984740745262"/>
      </top>
      <bottom/>
      <diagonal/>
    </border>
    <border>
      <left/>
      <right style="thin">
        <color indexed="9"/>
      </right>
      <top style="thin">
        <color theme="5" tint="-0.499984740745262"/>
      </top>
      <bottom/>
      <diagonal/>
    </border>
    <border>
      <left style="thin">
        <color indexed="9"/>
      </left>
      <right/>
      <top style="thin">
        <color theme="5" tint="-0.499984740745262"/>
      </top>
      <bottom/>
      <diagonal/>
    </border>
    <border>
      <left style="thin">
        <color indexed="9"/>
      </left>
      <right/>
      <top style="thin">
        <color theme="5" tint="-0.499984740745262"/>
      </top>
      <bottom style="thin">
        <color indexed="9"/>
      </bottom>
      <diagonal/>
    </border>
    <border>
      <left/>
      <right style="thin">
        <color indexed="9"/>
      </right>
      <top style="thin">
        <color theme="5" tint="-0.499984740745262"/>
      </top>
      <bottom style="thin">
        <color indexed="9"/>
      </bottom>
      <diagonal/>
    </border>
    <border>
      <left/>
      <right style="thin">
        <color theme="5" tint="-0.499984740745262"/>
      </right>
      <top style="thin">
        <color theme="5" tint="-0.499984740745262"/>
      </top>
      <bottom style="thin">
        <color indexed="9"/>
      </bottom>
      <diagonal/>
    </border>
    <border>
      <left/>
      <right style="thin">
        <color indexed="9"/>
      </right>
      <top style="thin">
        <color indexed="9"/>
      </top>
      <bottom/>
      <diagonal/>
    </border>
    <border>
      <left style="thin">
        <color indexed="9"/>
      </left>
      <right style="thin">
        <color theme="5" tint="-0.499984740745262"/>
      </right>
      <top style="thin">
        <color indexed="9"/>
      </top>
      <bottom/>
      <diagonal/>
    </border>
    <border>
      <left style="thin">
        <color theme="5" tint="-0.499984740745262"/>
      </left>
      <right/>
      <top style="thin">
        <color theme="5" tint="-0.499984740745262"/>
      </top>
      <bottom/>
      <diagonal/>
    </border>
    <border>
      <left/>
      <right style="thin">
        <color theme="0"/>
      </right>
      <top style="thin">
        <color theme="5" tint="-0.499984740745262"/>
      </top>
      <bottom/>
      <diagonal/>
    </border>
    <border>
      <left style="thin">
        <color theme="0"/>
      </left>
      <right style="thin">
        <color theme="0"/>
      </right>
      <top style="thin">
        <color theme="5" tint="-0.499984740745262"/>
      </top>
      <bottom/>
      <diagonal/>
    </border>
    <border>
      <left/>
      <right style="thin">
        <color theme="5" tint="-0.499984740745262"/>
      </right>
      <top style="thin">
        <color theme="5" tint="-0.499984740745262"/>
      </top>
      <bottom/>
      <diagonal/>
    </border>
    <border>
      <left/>
      <right style="thin">
        <color theme="5" tint="-0.499984740745262"/>
      </right>
      <top/>
      <bottom style="thin">
        <color theme="0"/>
      </bottom>
      <diagonal/>
    </border>
    <border>
      <left style="thin">
        <color theme="5" tint="-0.499984740745262"/>
      </left>
      <right/>
      <top/>
      <bottom style="thin">
        <color theme="5" tint="-0.499984740745262"/>
      </bottom>
      <diagonal/>
    </border>
    <border>
      <left style="thin">
        <color theme="0"/>
      </left>
      <right/>
      <top style="thin">
        <color theme="0"/>
      </top>
      <bottom style="thin">
        <color theme="5" tint="-0.499984740745262"/>
      </bottom>
      <diagonal/>
    </border>
    <border>
      <left/>
      <right style="thin">
        <color theme="0"/>
      </right>
      <top style="thin">
        <color theme="5" tint="-0.499984740745262"/>
      </top>
      <bottom style="thin">
        <color theme="0"/>
      </bottom>
      <diagonal/>
    </border>
    <border>
      <left style="thin">
        <color theme="0"/>
      </left>
      <right style="thin">
        <color theme="0"/>
      </right>
      <top style="thin">
        <color theme="5" tint="-0.499984740745262"/>
      </top>
      <bottom style="thin">
        <color theme="0"/>
      </bottom>
      <diagonal/>
    </border>
    <border>
      <left/>
      <right style="thin">
        <color theme="5" tint="-0.499984740745262"/>
      </right>
      <top style="thin">
        <color theme="0"/>
      </top>
      <bottom style="thin">
        <color theme="0"/>
      </bottom>
      <diagonal/>
    </border>
    <border>
      <left/>
      <right style="thin">
        <color theme="5" tint="-0.499984740745262"/>
      </right>
      <top style="thin">
        <color theme="0"/>
      </top>
      <bottom style="thin">
        <color theme="5" tint="-0.499984740745262"/>
      </bottom>
      <diagonal/>
    </border>
    <border>
      <left style="thin">
        <color theme="5" tint="-0.499984740745262"/>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style="thin">
        <color theme="5" tint="-0.499984740745262"/>
      </left>
      <right/>
      <top/>
      <bottom style="thin">
        <color theme="0"/>
      </bottom>
      <diagonal/>
    </border>
    <border>
      <left style="thin">
        <color theme="5" tint="-0.499984740745262"/>
      </left>
      <right/>
      <top style="thin">
        <color theme="0"/>
      </top>
      <bottom style="thin">
        <color theme="5" tint="-0.499984740745262"/>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right style="thin">
        <color theme="0"/>
      </right>
      <top/>
      <bottom style="thin">
        <color theme="5" tint="-0.499984740745262"/>
      </bottom>
      <diagonal/>
    </border>
    <border>
      <left/>
      <right/>
      <top/>
      <bottom style="thin">
        <color theme="5" tint="-0.499984740745262"/>
      </bottom>
      <diagonal/>
    </border>
    <border>
      <left style="thin">
        <color theme="0"/>
      </left>
      <right style="thin">
        <color theme="5" tint="-0.499984740745262"/>
      </right>
      <top/>
      <bottom style="thin">
        <color theme="0"/>
      </bottom>
      <diagonal/>
    </border>
    <border>
      <left style="thin">
        <color theme="5" tint="-0.499984740745262"/>
      </left>
      <right/>
      <top style="thin">
        <color theme="5" tint="-0.499984740745262"/>
      </top>
      <bottom style="thin">
        <color theme="0"/>
      </bottom>
      <diagonal/>
    </border>
    <border>
      <left/>
      <right style="thin">
        <color theme="5" tint="-0.499984740745262"/>
      </right>
      <top style="thin">
        <color theme="5" tint="-0.499984740745262"/>
      </top>
      <bottom style="thin">
        <color theme="0"/>
      </bottom>
      <diagonal/>
    </border>
    <border>
      <left style="thin">
        <color theme="5" tint="-0.499984740745262"/>
      </left>
      <right/>
      <top style="thin">
        <color theme="0"/>
      </top>
      <bottom style="thin">
        <color theme="0"/>
      </bottom>
      <diagonal/>
    </border>
    <border>
      <left style="thin">
        <color theme="0"/>
      </left>
      <right style="medium">
        <color theme="0"/>
      </right>
      <top style="thin">
        <color theme="0"/>
      </top>
      <bottom style="thin">
        <color theme="5" tint="-0.499984740745262"/>
      </bottom>
      <diagonal/>
    </border>
    <border>
      <left style="thin">
        <color theme="0"/>
      </left>
      <right style="thin">
        <color theme="5" tint="-0.499984740745262"/>
      </right>
      <top style="thin">
        <color theme="0"/>
      </top>
      <bottom/>
      <diagonal/>
    </border>
    <border>
      <left style="thin">
        <color theme="0"/>
      </left>
      <right style="medium">
        <color theme="5" tint="-0.499984740745262"/>
      </right>
      <top style="thin">
        <color theme="5" tint="-0.499984740745262"/>
      </top>
      <bottom style="thin">
        <color theme="0"/>
      </bottom>
      <diagonal/>
    </border>
    <border>
      <left style="thin">
        <color theme="0"/>
      </left>
      <right style="medium">
        <color theme="5" tint="-0.499984740745262"/>
      </right>
      <top style="thin">
        <color theme="0"/>
      </top>
      <bottom style="thin">
        <color theme="0"/>
      </bottom>
      <diagonal/>
    </border>
    <border>
      <left/>
      <right style="thick">
        <color theme="0"/>
      </right>
      <top style="thin">
        <color theme="5" tint="-0.499984740745262"/>
      </top>
      <bottom/>
      <diagonal/>
    </border>
    <border>
      <left/>
      <right style="thick">
        <color theme="0"/>
      </right>
      <top/>
      <bottom/>
      <diagonal/>
    </border>
    <border>
      <left/>
      <right style="thick">
        <color theme="0"/>
      </right>
      <top style="thin">
        <color theme="0"/>
      </top>
      <bottom/>
      <diagonal/>
    </border>
    <border>
      <left/>
      <right style="thick">
        <color theme="0"/>
      </right>
      <top style="thin">
        <color theme="0"/>
      </top>
      <bottom style="thin">
        <color theme="0"/>
      </bottom>
      <diagonal/>
    </border>
    <border>
      <left/>
      <right style="thick">
        <color theme="5" tint="-0.499984740745262"/>
      </right>
      <top style="thin">
        <color theme="0"/>
      </top>
      <bottom/>
      <diagonal/>
    </border>
    <border>
      <left style="thin">
        <color theme="5" tint="-0.499984740745262"/>
      </left>
      <right/>
      <top style="thin">
        <color indexed="9"/>
      </top>
      <bottom/>
      <diagonal/>
    </border>
    <border>
      <left/>
      <right style="thick">
        <color theme="5" tint="-0.499984740745262"/>
      </right>
      <top style="thin">
        <color indexed="9"/>
      </top>
      <bottom/>
      <diagonal/>
    </border>
    <border>
      <left/>
      <right style="thick">
        <color theme="5" tint="-0.499984740745262"/>
      </right>
      <top/>
      <bottom/>
      <diagonal/>
    </border>
    <border>
      <left/>
      <right style="thick">
        <color theme="0"/>
      </right>
      <top style="thin">
        <color theme="0"/>
      </top>
      <bottom style="thin">
        <color theme="5" tint="-0.499984740745262"/>
      </bottom>
      <diagonal/>
    </border>
    <border>
      <left/>
      <right style="thin">
        <color theme="0"/>
      </right>
      <top style="thin">
        <color indexed="9"/>
      </top>
      <bottom style="thin">
        <color theme="5" tint="-0.499984740745262"/>
      </bottom>
      <diagonal/>
    </border>
    <border>
      <left style="thin">
        <color theme="0"/>
      </left>
      <right style="thin">
        <color theme="0"/>
      </right>
      <top style="thin">
        <color indexed="9"/>
      </top>
      <bottom style="thin">
        <color theme="5" tint="-0.499984740745262"/>
      </bottom>
      <diagonal/>
    </border>
    <border>
      <left/>
      <right/>
      <top style="thin">
        <color theme="5" tint="-0.499984740745262"/>
      </top>
      <bottom style="thin">
        <color theme="0"/>
      </bottom>
      <diagonal/>
    </border>
    <border>
      <left style="medium">
        <color theme="0"/>
      </left>
      <right/>
      <top style="thin">
        <color theme="5" tint="-0.499984740745262"/>
      </top>
      <bottom style="thin">
        <color theme="0"/>
      </bottom>
      <diagonal/>
    </border>
    <border>
      <left/>
      <right style="medium">
        <color theme="0"/>
      </right>
      <top style="thin">
        <color theme="5" tint="-0.499984740745262"/>
      </top>
      <bottom style="thin">
        <color theme="0"/>
      </bottom>
      <diagonal/>
    </border>
    <border>
      <left style="medium">
        <color theme="0"/>
      </left>
      <right style="thin">
        <color theme="0"/>
      </right>
      <top/>
      <bottom style="thin">
        <color theme="0"/>
      </bottom>
      <diagonal/>
    </border>
    <border>
      <left style="thin">
        <color theme="0"/>
      </left>
      <right style="medium">
        <color theme="0"/>
      </right>
      <top/>
      <bottom style="thin">
        <color theme="0"/>
      </bottom>
      <diagonal/>
    </border>
    <border>
      <left style="medium">
        <color theme="0"/>
      </left>
      <right style="thin">
        <color theme="0"/>
      </right>
      <top style="thin">
        <color theme="0"/>
      </top>
      <bottom/>
      <diagonal/>
    </border>
    <border>
      <left style="thin">
        <color theme="0"/>
      </left>
      <right style="medium">
        <color theme="0"/>
      </right>
      <top style="thin">
        <color theme="0"/>
      </top>
      <bottom/>
      <diagonal/>
    </border>
    <border>
      <left style="medium">
        <color theme="5" tint="-0.499984740745262"/>
      </left>
      <right style="thin">
        <color theme="0"/>
      </right>
      <top style="thin">
        <color theme="0"/>
      </top>
      <bottom/>
      <diagonal/>
    </border>
    <border>
      <left style="thin">
        <color theme="0"/>
      </left>
      <right style="medium">
        <color theme="5" tint="-0.499984740745262"/>
      </right>
      <top style="thin">
        <color theme="0"/>
      </top>
      <bottom/>
      <diagonal/>
    </border>
    <border>
      <left style="medium">
        <color theme="5" tint="-0.499984740745262"/>
      </left>
      <right style="thin">
        <color theme="0"/>
      </right>
      <top/>
      <bottom/>
      <diagonal/>
    </border>
    <border>
      <left style="thin">
        <color theme="0"/>
      </left>
      <right style="medium">
        <color theme="5" tint="-0.499984740745262"/>
      </right>
      <top/>
      <bottom/>
      <diagonal/>
    </border>
    <border>
      <left style="thin">
        <color theme="0"/>
      </left>
      <right style="thin">
        <color theme="5" tint="-0.499984740745262"/>
      </right>
      <top/>
      <bottom/>
      <diagonal/>
    </border>
    <border>
      <left style="thin">
        <color theme="0"/>
      </left>
      <right/>
      <top style="thin">
        <color indexed="9"/>
      </top>
      <bottom style="thin">
        <color theme="5" tint="-0.499984740745262"/>
      </bottom>
      <diagonal/>
    </border>
    <border>
      <left style="medium">
        <color theme="0"/>
      </left>
      <right style="thin">
        <color theme="0"/>
      </right>
      <top style="thin">
        <color theme="0"/>
      </top>
      <bottom style="thin">
        <color theme="5" tint="-0.499984740745262"/>
      </bottom>
      <diagonal/>
    </border>
    <border>
      <left style="thin">
        <color theme="5" tint="-0.499984740745262"/>
      </left>
      <right style="thick">
        <color theme="0"/>
      </right>
      <top style="thin">
        <color theme="5" tint="-0.499984740745262"/>
      </top>
      <bottom/>
      <diagonal/>
    </border>
    <border>
      <left style="thin">
        <color theme="5" tint="-0.499984740745262"/>
      </left>
      <right style="thick">
        <color theme="0"/>
      </right>
      <top/>
      <bottom style="thin">
        <color theme="0"/>
      </bottom>
      <diagonal/>
    </border>
    <border>
      <left style="thin">
        <color theme="5" tint="-0.499984740745262"/>
      </left>
      <right style="thick">
        <color theme="0"/>
      </right>
      <top/>
      <bottom style="thin">
        <color theme="5" tint="-0.499984740745262"/>
      </bottom>
      <diagonal/>
    </border>
    <border>
      <left style="thin">
        <color theme="5" tint="-0.499984740745262"/>
      </left>
      <right style="thick">
        <color theme="5" tint="-0.499984740745262"/>
      </right>
      <top style="thin">
        <color theme="0"/>
      </top>
      <bottom/>
      <diagonal/>
    </border>
    <border>
      <left style="thin">
        <color theme="5" tint="-0.499984740745262"/>
      </left>
      <right style="thick">
        <color theme="5" tint="-0.499984740745262"/>
      </right>
      <top/>
      <bottom/>
      <diagonal/>
    </border>
    <border>
      <left/>
      <right style="thick">
        <color theme="5" tint="-0.499984740745262"/>
      </right>
      <top style="thin">
        <color theme="0"/>
      </top>
      <bottom style="thin">
        <color theme="0"/>
      </bottom>
      <diagonal/>
    </border>
    <border>
      <left/>
      <right style="thick">
        <color theme="5" tint="-0.499984740745262"/>
      </right>
      <top style="thin">
        <color theme="5" tint="-0.499984740745262"/>
      </top>
      <bottom style="thin">
        <color theme="0"/>
      </bottom>
      <diagonal/>
    </border>
    <border>
      <left/>
      <right style="thick">
        <color theme="0"/>
      </right>
      <top/>
      <bottom style="thin">
        <color theme="5" tint="-0.499984740745262"/>
      </bottom>
      <diagonal/>
    </border>
    <border>
      <left style="thick">
        <color theme="0"/>
      </left>
      <right style="thick">
        <color theme="0"/>
      </right>
      <top/>
      <bottom/>
      <diagonal/>
    </border>
    <border>
      <left style="thick">
        <color theme="0"/>
      </left>
      <right style="thick">
        <color theme="0"/>
      </right>
      <top style="thin">
        <color theme="5" tint="-0.499984740745262"/>
      </top>
      <bottom/>
      <diagonal/>
    </border>
    <border>
      <left style="thick">
        <color theme="0"/>
      </left>
      <right style="thick">
        <color theme="0"/>
      </right>
      <top style="thin">
        <color theme="0"/>
      </top>
      <bottom style="thin">
        <color theme="5" tint="-0.499984740745262"/>
      </bottom>
      <diagonal/>
    </border>
    <border>
      <left style="thick">
        <color theme="5" tint="-0.499984740745262"/>
      </left>
      <right style="thick">
        <color theme="5" tint="-0.499984740745262"/>
      </right>
      <top/>
      <bottom style="thin">
        <color theme="0"/>
      </bottom>
      <diagonal/>
    </border>
    <border>
      <left style="thick">
        <color theme="5" tint="-0.499984740745262"/>
      </left>
      <right style="thick">
        <color theme="5" tint="-0.499984740745262"/>
      </right>
      <top/>
      <bottom/>
      <diagonal/>
    </border>
    <border>
      <left style="thick">
        <color theme="0"/>
      </left>
      <right style="thick">
        <color theme="0"/>
      </right>
      <top/>
      <bottom style="thin">
        <color theme="5" tint="-0.499984740745262"/>
      </bottom>
      <diagonal/>
    </border>
    <border>
      <left/>
      <right style="thick">
        <color theme="5" tint="-0.499984740745262"/>
      </right>
      <top style="thin">
        <color theme="5" tint="-0.499984740745262"/>
      </top>
      <bottom/>
      <diagonal/>
    </border>
    <border>
      <left/>
      <right style="thick">
        <color theme="5" tint="-0.499984740745262"/>
      </right>
      <top/>
      <bottom style="thin">
        <color theme="0"/>
      </bottom>
      <diagonal/>
    </border>
    <border>
      <left style="thick">
        <color theme="5" tint="-0.499984740745262"/>
      </left>
      <right style="thick">
        <color theme="5" tint="-0.499984740745262"/>
      </right>
      <top style="thin">
        <color theme="5" tint="-0.499984740745262"/>
      </top>
      <bottom/>
      <diagonal/>
    </border>
    <border>
      <left style="thick">
        <color theme="5" tint="-0.499984740745262"/>
      </left>
      <right style="thin">
        <color theme="5" tint="-0.499984740745262"/>
      </right>
      <top style="thin">
        <color theme="5" tint="-0.499984740745262"/>
      </top>
      <bottom style="thin">
        <color theme="0"/>
      </bottom>
      <diagonal/>
    </border>
    <border>
      <left style="thick">
        <color theme="5" tint="-0.499984740745262"/>
      </left>
      <right style="thin">
        <color theme="5" tint="-0.499984740745262"/>
      </right>
      <top style="thin">
        <color theme="0"/>
      </top>
      <bottom style="thin">
        <color theme="0"/>
      </bottom>
      <diagonal/>
    </border>
    <border>
      <left style="thick">
        <color theme="0"/>
      </left>
      <right style="thin">
        <color theme="5" tint="-0.499984740745262"/>
      </right>
      <top/>
      <bottom style="thin">
        <color theme="5" tint="-0.499984740745262"/>
      </bottom>
      <diagonal/>
    </border>
    <border>
      <left style="thick">
        <color theme="0"/>
      </left>
      <right style="thin">
        <color theme="5" tint="-0.499984740745262"/>
      </right>
      <top style="thin">
        <color theme="5" tint="-0.499984740745262"/>
      </top>
      <bottom/>
      <diagonal/>
    </border>
    <border>
      <left style="thick">
        <color theme="0"/>
      </left>
      <right style="thin">
        <color theme="5" tint="-0.499984740745262"/>
      </right>
      <top style="thin">
        <color theme="0"/>
      </top>
      <bottom style="thin">
        <color theme="5" tint="-0.499984740745262"/>
      </bottom>
      <diagonal/>
    </border>
    <border>
      <left style="medium">
        <color theme="5" tint="-0.499984740745262"/>
      </left>
      <right style="thin">
        <color theme="5" tint="-0.499984740745262"/>
      </right>
      <top style="thin">
        <color theme="5" tint="-0.499984740745262"/>
      </top>
      <bottom style="thin">
        <color theme="0"/>
      </bottom>
      <diagonal/>
    </border>
    <border>
      <left style="medium">
        <color theme="5" tint="-0.499984740745262"/>
      </left>
      <right style="thin">
        <color theme="5" tint="-0.499984740745262"/>
      </right>
      <top style="thin">
        <color theme="0"/>
      </top>
      <bottom style="thin">
        <color theme="0"/>
      </bottom>
      <diagonal/>
    </border>
    <border>
      <left style="thick">
        <color theme="5" tint="-0.499984740745262"/>
      </left>
      <right style="thin">
        <color theme="5" tint="-0.499984740745262"/>
      </right>
      <top/>
      <bottom/>
      <diagonal/>
    </border>
    <border>
      <left style="thick">
        <color theme="0"/>
      </left>
      <right style="thin">
        <color theme="5" tint="-0.499984740745262"/>
      </right>
      <top/>
      <bottom style="thin">
        <color theme="0"/>
      </bottom>
      <diagonal/>
    </border>
    <border>
      <left style="thick">
        <color theme="0"/>
      </left>
      <right style="thin">
        <color theme="5" tint="-0.499984740745262"/>
      </right>
      <top style="thin">
        <color theme="0"/>
      </top>
      <bottom/>
      <diagonal/>
    </border>
    <border>
      <left style="thick">
        <color theme="0"/>
      </left>
      <right style="thin">
        <color theme="5" tint="-0.499984740745262"/>
      </right>
      <top style="thin">
        <color theme="0"/>
      </top>
      <bottom style="thin">
        <color theme="0"/>
      </bottom>
      <diagonal/>
    </border>
    <border>
      <left style="thick">
        <color theme="0"/>
      </left>
      <right style="thin">
        <color theme="5" tint="-0.499984740745262"/>
      </right>
      <top style="thin">
        <color indexed="9"/>
      </top>
      <bottom style="thin">
        <color theme="5" tint="-0.499984740745262"/>
      </bottom>
      <diagonal/>
    </border>
    <border>
      <left style="thin">
        <color theme="0"/>
      </left>
      <right style="thin">
        <color theme="5" tint="-0.499984740745262"/>
      </right>
      <top style="thin">
        <color theme="5" tint="-0.499984740745262"/>
      </top>
      <bottom/>
      <diagonal/>
    </border>
    <border>
      <left style="thin">
        <color theme="0"/>
      </left>
      <right style="thin">
        <color theme="5" tint="-0.499984740745262"/>
      </right>
      <top style="thin">
        <color indexed="9"/>
      </top>
      <bottom style="thin">
        <color theme="5" tint="-0.499984740745262"/>
      </bottom>
      <diagonal/>
    </border>
    <border>
      <left/>
      <right style="thick">
        <color theme="0"/>
      </right>
      <top style="thin">
        <color theme="5" tint="-0.499984740745262"/>
      </top>
      <bottom style="thin">
        <color theme="0"/>
      </bottom>
      <diagonal/>
    </border>
    <border>
      <left style="thin">
        <color theme="0"/>
      </left>
      <right style="thin">
        <color theme="0"/>
      </right>
      <top/>
      <bottom style="thin">
        <color theme="5" tint="-0.499984740745262"/>
      </bottom>
      <diagonal/>
    </border>
    <border>
      <left style="thick">
        <color theme="0"/>
      </left>
      <right style="thin">
        <color theme="0"/>
      </right>
      <top style="thin">
        <color theme="0"/>
      </top>
      <bottom/>
      <diagonal/>
    </border>
    <border>
      <left style="thick">
        <color theme="0"/>
      </left>
      <right style="thin">
        <color theme="0"/>
      </right>
      <top/>
      <bottom style="thin">
        <color theme="5" tint="-0.499984740745262"/>
      </bottom>
      <diagonal/>
    </border>
    <border>
      <left style="thin">
        <color theme="0"/>
      </left>
      <right style="medium">
        <color theme="0"/>
      </right>
      <top/>
      <bottom style="thin">
        <color theme="5" tint="-0.499984740745262"/>
      </bottom>
      <diagonal/>
    </border>
    <border>
      <left style="thin">
        <color theme="0"/>
      </left>
      <right style="thin">
        <color theme="5" tint="-0.499984740745262"/>
      </right>
      <top/>
      <bottom style="thin">
        <color theme="5" tint="-0.499984740745262"/>
      </bottom>
      <diagonal/>
    </border>
    <border>
      <left/>
      <right/>
      <top style="thick">
        <color theme="0" tint="-0.24994659260841701"/>
      </top>
      <bottom/>
      <diagonal/>
    </border>
    <border>
      <left/>
      <right/>
      <top/>
      <bottom style="thick">
        <color theme="0" tint="-0.24994659260841701"/>
      </bottom>
      <diagonal/>
    </border>
    <border>
      <left style="thick">
        <color theme="0"/>
      </left>
      <right style="thin">
        <color theme="0"/>
      </right>
      <top style="thin">
        <color theme="5" tint="-0.499984740745262"/>
      </top>
      <bottom/>
      <diagonal/>
    </border>
    <border>
      <left style="thick">
        <color theme="0"/>
      </left>
      <right style="thin">
        <color theme="0"/>
      </right>
      <top/>
      <bottom style="thin">
        <color theme="0"/>
      </bottom>
      <diagonal/>
    </border>
    <border>
      <left/>
      <right style="thick">
        <color theme="0"/>
      </right>
      <top style="thin">
        <color theme="5" tint="-0.499984740745262"/>
      </top>
      <bottom style="thin">
        <color theme="5" tint="-0.499984740745262"/>
      </bottom>
      <diagonal/>
    </border>
    <border>
      <left style="medium">
        <color theme="0"/>
      </left>
      <right/>
      <top style="thin">
        <color theme="0"/>
      </top>
      <bottom style="thin">
        <color theme="5" tint="-0.499984740745262"/>
      </bottom>
      <diagonal/>
    </border>
    <border>
      <left/>
      <right/>
      <top style="thin">
        <color theme="0"/>
      </top>
      <bottom style="thin">
        <color theme="5" tint="-0.499984740745262"/>
      </bottom>
      <diagonal/>
    </border>
    <border>
      <left style="medium">
        <color theme="0"/>
      </left>
      <right/>
      <top style="thin">
        <color theme="5" tint="-0.499984740745262"/>
      </top>
      <bottom style="thin">
        <color theme="5" tint="-0.499984740745262"/>
      </bottom>
      <diagonal/>
    </border>
  </borders>
  <cellStyleXfs count="3683">
    <xf numFmtId="0" fontId="0" fillId="0" borderId="0"/>
    <xf numFmtId="0" fontId="3" fillId="0" borderId="0"/>
    <xf numFmtId="0" fontId="1" fillId="0" borderId="0"/>
    <xf numFmtId="0" fontId="5" fillId="2" borderId="1"/>
    <xf numFmtId="0" fontId="5" fillId="2" borderId="1"/>
    <xf numFmtId="0" fontId="5" fillId="0" borderId="2"/>
    <xf numFmtId="0" fontId="5" fillId="0" borderId="2"/>
    <xf numFmtId="44" fontId="4" fillId="0" borderId="0" applyFont="0" applyFill="0" applyBorder="0" applyAlignment="0" applyProtection="0"/>
    <xf numFmtId="44" fontId="4" fillId="0" borderId="0" applyFont="0" applyFill="0" applyBorder="0" applyAlignment="0" applyProtection="0"/>
    <xf numFmtId="0" fontId="6" fillId="0" borderId="0" applyNumberFormat="0" applyFill="0" applyBorder="0" applyAlignment="0" applyProtection="0">
      <alignment vertical="top"/>
      <protection locked="0"/>
    </xf>
    <xf numFmtId="0" fontId="4" fillId="0" borderId="0"/>
    <xf numFmtId="0" fontId="4" fillId="0" borderId="0"/>
    <xf numFmtId="0" fontId="4" fillId="3" borderId="3" applyNumberFormat="0" applyFont="0" applyAlignment="0" applyProtection="0"/>
    <xf numFmtId="9" fontId="8" fillId="0" borderId="0" applyFont="0" applyFill="0" applyBorder="0" applyAlignment="0" applyProtection="0"/>
    <xf numFmtId="0" fontId="9" fillId="0" borderId="0"/>
    <xf numFmtId="9" fontId="9" fillId="0" borderId="0" applyFont="0" applyFill="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1" fillId="9" borderId="0" applyNumberFormat="0" applyBorder="0" applyAlignment="0" applyProtection="0"/>
    <xf numFmtId="0" fontId="12" fillId="21" borderId="5" applyNumberFormat="0" applyAlignment="0" applyProtection="0"/>
    <xf numFmtId="0" fontId="13" fillId="22" borderId="6" applyNumberFormat="0" applyAlignment="0" applyProtection="0"/>
    <xf numFmtId="0" fontId="14" fillId="0" borderId="7" applyNumberFormat="0" applyFill="0" applyAlignment="0" applyProtection="0"/>
    <xf numFmtId="0" fontId="15" fillId="0" borderId="0" applyNumberFormat="0" applyFill="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6" borderId="0" applyNumberFormat="0" applyBorder="0" applyAlignment="0" applyProtection="0"/>
    <xf numFmtId="0" fontId="16" fillId="12" borderId="5" applyNumberFormat="0" applyAlignment="0" applyProtection="0"/>
    <xf numFmtId="0" fontId="17" fillId="8" borderId="0" applyNumberFormat="0" applyBorder="0" applyAlignment="0" applyProtection="0"/>
    <xf numFmtId="42" fontId="4" fillId="0" borderId="0" applyFont="0" applyFill="0" applyBorder="0" applyAlignment="0" applyProtection="0"/>
    <xf numFmtId="165" fontId="4" fillId="0" borderId="0" applyFont="0" applyFill="0" applyBorder="0" applyAlignment="0" applyProtection="0"/>
    <xf numFmtId="0" fontId="18" fillId="27"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8" fillId="0" borderId="0"/>
    <xf numFmtId="0" fontId="4" fillId="0" borderId="0"/>
    <xf numFmtId="0" fontId="4" fillId="0" borderId="0"/>
    <xf numFmtId="0" fontId="4" fillId="0" borderId="0"/>
    <xf numFmtId="0" fontId="19" fillId="21" borderId="8"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10" applyNumberFormat="0" applyFill="0" applyAlignment="0" applyProtection="0"/>
    <xf numFmtId="0" fontId="15" fillId="0" borderId="11" applyNumberFormat="0" applyFill="0" applyAlignment="0" applyProtection="0"/>
    <xf numFmtId="0" fontId="24" fillId="0" borderId="0" applyNumberFormat="0" applyFill="0" applyBorder="0" applyAlignment="0" applyProtection="0"/>
    <xf numFmtId="0" fontId="25" fillId="0" borderId="12" applyNumberFormat="0" applyFill="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1" fillId="9" borderId="0" applyNumberFormat="0" applyBorder="0" applyAlignment="0" applyProtection="0"/>
    <xf numFmtId="0" fontId="12" fillId="21" borderId="5" applyNumberFormat="0" applyAlignment="0" applyProtection="0"/>
    <xf numFmtId="0" fontId="13" fillId="22" borderId="6" applyNumberFormat="0" applyAlignment="0" applyProtection="0"/>
    <xf numFmtId="0" fontId="14" fillId="0" borderId="7" applyNumberFormat="0" applyFill="0" applyAlignment="0" applyProtection="0"/>
    <xf numFmtId="0" fontId="15" fillId="0" borderId="0" applyNumberFormat="0" applyFill="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6" borderId="0" applyNumberFormat="0" applyBorder="0" applyAlignment="0" applyProtection="0"/>
    <xf numFmtId="0" fontId="16" fillId="12" borderId="5" applyNumberFormat="0" applyAlignment="0" applyProtection="0"/>
    <xf numFmtId="0" fontId="17" fillId="8" borderId="0" applyNumberFormat="0" applyBorder="0" applyAlignment="0" applyProtection="0"/>
    <xf numFmtId="0" fontId="18" fillId="27" borderId="0" applyNumberFormat="0" applyBorder="0" applyAlignment="0" applyProtection="0"/>
    <xf numFmtId="0" fontId="4" fillId="3" borderId="3" applyNumberFormat="0" applyFont="0" applyAlignment="0" applyProtection="0"/>
    <xf numFmtId="9" fontId="26" fillId="0" borderId="0" applyFont="0" applyFill="0" applyBorder="0" applyAlignment="0" applyProtection="0"/>
    <xf numFmtId="9" fontId="26" fillId="0" borderId="0" applyFont="0" applyFill="0" applyBorder="0" applyAlignment="0" applyProtection="0"/>
    <xf numFmtId="0" fontId="19" fillId="21" borderId="8"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10" applyNumberFormat="0" applyFill="0" applyAlignment="0" applyProtection="0"/>
    <xf numFmtId="0" fontId="15" fillId="0" borderId="11" applyNumberFormat="0" applyFill="0" applyAlignment="0" applyProtection="0"/>
    <xf numFmtId="0" fontId="24" fillId="0" borderId="0" applyNumberFormat="0" applyFill="0" applyBorder="0" applyAlignment="0" applyProtection="0"/>
    <xf numFmtId="0" fontId="25" fillId="0" borderId="12" applyNumberFormat="0" applyFill="0" applyAlignment="0" applyProtection="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0" fontId="35" fillId="0" borderId="0"/>
    <xf numFmtId="0" fontId="39" fillId="0" borderId="0" applyNumberFormat="0" applyFill="0" applyBorder="0" applyAlignment="0" applyProtection="0">
      <alignment vertical="top"/>
      <protection locked="0"/>
    </xf>
    <xf numFmtId="9"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4" fillId="0" borderId="0"/>
    <xf numFmtId="0" fontId="4" fillId="0" borderId="0"/>
    <xf numFmtId="0" fontId="67" fillId="0" borderId="0"/>
    <xf numFmtId="0" fontId="39" fillId="0" borderId="0" applyNumberFormat="0" applyFill="0" applyBorder="0" applyAlignment="0" applyProtection="0">
      <alignment vertical="top"/>
      <protection locked="0"/>
    </xf>
    <xf numFmtId="0" fontId="7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51">
    <xf numFmtId="0" fontId="0" fillId="0" borderId="0" xfId="0"/>
    <xf numFmtId="0" fontId="9" fillId="0" borderId="0" xfId="14"/>
    <xf numFmtId="0" fontId="28" fillId="0" borderId="0" xfId="0" applyFont="1" applyAlignment="1">
      <alignment horizontal="left" vertical="center"/>
    </xf>
    <xf numFmtId="0" fontId="30" fillId="0" borderId="0" xfId="0" applyFont="1"/>
    <xf numFmtId="0" fontId="33" fillId="0" borderId="0" xfId="0" applyFont="1" applyAlignment="1">
      <alignment horizontal="left" vertical="center"/>
    </xf>
    <xf numFmtId="0" fontId="34" fillId="0" borderId="0" xfId="0" applyFont="1"/>
    <xf numFmtId="0" fontId="27" fillId="0" borderId="0" xfId="255" applyFont="1"/>
    <xf numFmtId="0" fontId="29" fillId="0" borderId="0" xfId="0" applyFont="1"/>
    <xf numFmtId="0" fontId="40" fillId="0" borderId="0" xfId="0" applyFont="1" applyAlignment="1">
      <alignment vertical="top" wrapText="1"/>
    </xf>
    <xf numFmtId="0" fontId="40" fillId="0" borderId="0" xfId="0" applyFont="1"/>
    <xf numFmtId="0" fontId="40" fillId="0" borderId="0" xfId="14" applyFont="1"/>
    <xf numFmtId="0" fontId="37" fillId="0" borderId="0" xfId="0" applyFont="1"/>
    <xf numFmtId="0" fontId="41" fillId="0" borderId="0" xfId="0" applyFont="1" applyAlignment="1">
      <alignment vertical="center" wrapText="1"/>
    </xf>
    <xf numFmtId="0" fontId="34" fillId="0" borderId="0" xfId="0" applyFont="1" applyAlignment="1">
      <alignment vertical="center"/>
    </xf>
    <xf numFmtId="0" fontId="42" fillId="0" borderId="0" xfId="0" applyFont="1" applyAlignment="1">
      <alignment horizontal="left" vertical="center"/>
    </xf>
    <xf numFmtId="0" fontId="44" fillId="0" borderId="0" xfId="255" applyFont="1"/>
    <xf numFmtId="0" fontId="43" fillId="0" borderId="0" xfId="0" applyFont="1" applyAlignment="1">
      <alignment horizontal="left" vertical="center"/>
    </xf>
    <xf numFmtId="0" fontId="45" fillId="0" borderId="0" xfId="255" applyFont="1"/>
    <xf numFmtId="0" fontId="47" fillId="0" borderId="0" xfId="255" applyFont="1"/>
    <xf numFmtId="0" fontId="1" fillId="0" borderId="0" xfId="0" applyFont="1"/>
    <xf numFmtId="0" fontId="49" fillId="0" borderId="0" xfId="0" applyFont="1" applyAlignment="1">
      <alignment vertical="center" wrapText="1"/>
    </xf>
    <xf numFmtId="0" fontId="29" fillId="0" borderId="0" xfId="0" applyFont="1" applyAlignment="1">
      <alignment vertical="center" wrapText="1"/>
    </xf>
    <xf numFmtId="0" fontId="49" fillId="0" borderId="25" xfId="0" applyFont="1" applyBorder="1" applyAlignment="1">
      <alignment horizontal="center" vertical="center" wrapText="1"/>
    </xf>
    <xf numFmtId="0" fontId="49" fillId="0" borderId="0" xfId="0" applyFont="1" applyAlignment="1">
      <alignment horizontal="center" vertical="center" wrapText="1"/>
    </xf>
    <xf numFmtId="3" fontId="1" fillId="0" borderId="0" xfId="0" applyNumberFormat="1" applyFont="1"/>
    <xf numFmtId="0" fontId="47" fillId="0" borderId="0" xfId="0" applyFont="1" applyAlignment="1">
      <alignment vertical="center"/>
    </xf>
    <xf numFmtId="0" fontId="50" fillId="0" borderId="0" xfId="0" applyFont="1"/>
    <xf numFmtId="0" fontId="1" fillId="4" borderId="0" xfId="0" applyFont="1" applyFill="1"/>
    <xf numFmtId="0" fontId="47" fillId="0" borderId="0" xfId="0" applyFont="1" applyAlignment="1">
      <alignment horizontal="left" vertical="center" wrapText="1"/>
    </xf>
    <xf numFmtId="3" fontId="47" fillId="0" borderId="0" xfId="0" applyNumberFormat="1" applyFont="1" applyAlignment="1">
      <alignment horizontal="left" vertical="center" wrapText="1"/>
    </xf>
    <xf numFmtId="0" fontId="42" fillId="0" borderId="0" xfId="0" applyFont="1" applyAlignment="1">
      <alignment vertical="top" wrapText="1"/>
    </xf>
    <xf numFmtId="0" fontId="43" fillId="0" borderId="0" xfId="0" applyFont="1" applyAlignment="1">
      <alignment horizontal="left"/>
    </xf>
    <xf numFmtId="0" fontId="47" fillId="0" borderId="0" xfId="0" applyFont="1"/>
    <xf numFmtId="0" fontId="43" fillId="0" borderId="0" xfId="0" applyFont="1"/>
    <xf numFmtId="0" fontId="55" fillId="0" borderId="0" xfId="0" applyFont="1" applyAlignment="1">
      <alignment vertical="center"/>
    </xf>
    <xf numFmtId="0" fontId="42" fillId="4" borderId="0" xfId="0" applyFont="1" applyFill="1" applyAlignment="1">
      <alignment vertical="top" wrapText="1"/>
    </xf>
    <xf numFmtId="0" fontId="54" fillId="0" borderId="0" xfId="0" applyFont="1"/>
    <xf numFmtId="3" fontId="54" fillId="0" borderId="0" xfId="0" applyNumberFormat="1" applyFont="1" applyAlignment="1">
      <alignment horizontal="center"/>
    </xf>
    <xf numFmtId="3" fontId="54" fillId="0" borderId="0" xfId="0" applyNumberFormat="1" applyFont="1" applyAlignment="1">
      <alignment horizontal="center" vertical="center"/>
    </xf>
    <xf numFmtId="0" fontId="1" fillId="0" borderId="0" xfId="3125"/>
    <xf numFmtId="3" fontId="52" fillId="0" borderId="0" xfId="0" applyNumberFormat="1" applyFont="1"/>
    <xf numFmtId="0" fontId="44" fillId="0" borderId="0" xfId="0" applyFont="1"/>
    <xf numFmtId="0" fontId="48" fillId="0" borderId="0" xfId="0" applyFont="1"/>
    <xf numFmtId="3" fontId="44" fillId="0" borderId="0" xfId="0" applyNumberFormat="1" applyFont="1"/>
    <xf numFmtId="0" fontId="45" fillId="0" borderId="0" xfId="0" applyFont="1"/>
    <xf numFmtId="0" fontId="56" fillId="0" borderId="0" xfId="0" applyFont="1"/>
    <xf numFmtId="0" fontId="52" fillId="0" borderId="0" xfId="0" applyFont="1"/>
    <xf numFmtId="17" fontId="44" fillId="0" borderId="0" xfId="0" applyNumberFormat="1" applyFont="1"/>
    <xf numFmtId="0" fontId="42" fillId="0" borderId="0" xfId="0" applyFont="1" applyAlignment="1">
      <alignment horizontal="center" vertical="center"/>
    </xf>
    <xf numFmtId="0" fontId="37" fillId="0" borderId="0" xfId="255" applyFont="1"/>
    <xf numFmtId="0" fontId="2" fillId="5" borderId="29" xfId="255" applyFont="1" applyFill="1" applyBorder="1" applyAlignment="1">
      <alignment horizontal="center" vertical="center" wrapText="1"/>
    </xf>
    <xf numFmtId="0" fontId="2" fillId="5" borderId="30" xfId="255" applyFont="1" applyFill="1" applyBorder="1" applyAlignment="1">
      <alignment horizontal="center" vertical="center" wrapText="1"/>
    </xf>
    <xf numFmtId="0" fontId="2" fillId="5" borderId="31" xfId="255" applyFont="1" applyFill="1" applyBorder="1" applyAlignment="1">
      <alignment horizontal="center" vertical="center" wrapText="1"/>
    </xf>
    <xf numFmtId="3" fontId="37" fillId="6" borderId="32" xfId="255" applyNumberFormat="1" applyFont="1" applyFill="1" applyBorder="1" applyAlignment="1">
      <alignment horizontal="right" vertical="center" indent="2"/>
    </xf>
    <xf numFmtId="164" fontId="37" fillId="6" borderId="33" xfId="255" applyNumberFormat="1" applyFont="1" applyFill="1" applyBorder="1" applyAlignment="1">
      <alignment horizontal="right" vertical="center" indent="2"/>
    </xf>
    <xf numFmtId="3" fontId="37" fillId="6" borderId="34" xfId="255" applyNumberFormat="1" applyFont="1" applyFill="1" applyBorder="1" applyAlignment="1">
      <alignment horizontal="right" vertical="center" indent="2"/>
    </xf>
    <xf numFmtId="164" fontId="37" fillId="6" borderId="35" xfId="255" applyNumberFormat="1" applyFont="1" applyFill="1" applyBorder="1" applyAlignment="1">
      <alignment horizontal="right" vertical="center" indent="2"/>
    </xf>
    <xf numFmtId="3" fontId="37" fillId="0" borderId="36" xfId="255" applyNumberFormat="1" applyFont="1" applyBorder="1" applyAlignment="1">
      <alignment horizontal="right" vertical="center" indent="2"/>
    </xf>
    <xf numFmtId="3" fontId="37" fillId="0" borderId="38" xfId="255" applyNumberFormat="1" applyFont="1" applyBorder="1" applyAlignment="1">
      <alignment horizontal="right" vertical="center" indent="2"/>
    </xf>
    <xf numFmtId="164" fontId="37" fillId="0" borderId="39" xfId="255" applyNumberFormat="1" applyFont="1" applyBorder="1" applyAlignment="1">
      <alignment horizontal="right" vertical="center" indent="2"/>
    </xf>
    <xf numFmtId="164" fontId="37" fillId="0" borderId="40" xfId="255" applyNumberFormat="1" applyFont="1" applyBorder="1" applyAlignment="1">
      <alignment horizontal="right" vertical="center" indent="2"/>
    </xf>
    <xf numFmtId="164" fontId="2" fillId="5" borderId="41" xfId="50" applyNumberFormat="1" applyFont="1" applyFill="1" applyBorder="1" applyAlignment="1">
      <alignment horizontal="right" vertical="center" indent="2"/>
    </xf>
    <xf numFmtId="3" fontId="2" fillId="5" borderId="42" xfId="255" applyNumberFormat="1" applyFont="1" applyFill="1" applyBorder="1" applyAlignment="1">
      <alignment horizontal="right" vertical="center" indent="2"/>
    </xf>
    <xf numFmtId="164" fontId="2" fillId="5" borderId="43" xfId="50" applyNumberFormat="1" applyFont="1" applyFill="1" applyBorder="1" applyAlignment="1">
      <alignment horizontal="right" vertical="center" indent="2"/>
    </xf>
    <xf numFmtId="0" fontId="28" fillId="0" borderId="0" xfId="0" applyFont="1"/>
    <xf numFmtId="0" fontId="33" fillId="0" borderId="0" xfId="0" applyFont="1"/>
    <xf numFmtId="3" fontId="58" fillId="6" borderId="14" xfId="1" applyNumberFormat="1" applyFont="1" applyFill="1" applyBorder="1" applyAlignment="1">
      <alignment horizontal="right" vertical="center" indent="2"/>
    </xf>
    <xf numFmtId="3" fontId="58" fillId="6" borderId="31" xfId="1" applyNumberFormat="1" applyFont="1" applyFill="1" applyBorder="1" applyAlignment="1">
      <alignment horizontal="right" vertical="center" indent="2"/>
    </xf>
    <xf numFmtId="3" fontId="59" fillId="6" borderId="14" xfId="1" applyNumberFormat="1" applyFont="1" applyFill="1" applyBorder="1" applyAlignment="1">
      <alignment horizontal="right" vertical="center" indent="2"/>
    </xf>
    <xf numFmtId="3" fontId="59" fillId="6" borderId="31" xfId="1" applyNumberFormat="1" applyFont="1" applyFill="1" applyBorder="1" applyAlignment="1">
      <alignment horizontal="right" vertical="center" indent="2"/>
    </xf>
    <xf numFmtId="3" fontId="58" fillId="0" borderId="14" xfId="1" applyNumberFormat="1" applyFont="1" applyBorder="1" applyAlignment="1">
      <alignment horizontal="right" vertical="center" indent="2"/>
    </xf>
    <xf numFmtId="3" fontId="58" fillId="0" borderId="31" xfId="1" applyNumberFormat="1" applyFont="1" applyBorder="1" applyAlignment="1">
      <alignment horizontal="right" vertical="center" indent="2"/>
    </xf>
    <xf numFmtId="3" fontId="59" fillId="0" borderId="14" xfId="1" applyNumberFormat="1" applyFont="1" applyBorder="1" applyAlignment="1">
      <alignment horizontal="right" vertical="center" indent="2"/>
    </xf>
    <xf numFmtId="3" fontId="59" fillId="0" borderId="31" xfId="1" applyNumberFormat="1" applyFont="1" applyBorder="1" applyAlignment="1">
      <alignment horizontal="right" vertical="center" indent="2"/>
    </xf>
    <xf numFmtId="3" fontId="60" fillId="5" borderId="44" xfId="1" applyNumberFormat="1" applyFont="1" applyFill="1" applyBorder="1" applyAlignment="1">
      <alignment horizontal="right" vertical="center" indent="2"/>
    </xf>
    <xf numFmtId="3" fontId="60" fillId="5" borderId="45" xfId="1" applyNumberFormat="1" applyFont="1" applyFill="1" applyBorder="1" applyAlignment="1">
      <alignment horizontal="right" vertical="center" indent="2"/>
    </xf>
    <xf numFmtId="3" fontId="60" fillId="5" borderId="46" xfId="1" applyNumberFormat="1" applyFont="1" applyFill="1" applyBorder="1" applyAlignment="1">
      <alignment horizontal="right" vertical="center" indent="2"/>
    </xf>
    <xf numFmtId="0" fontId="13" fillId="5" borderId="53" xfId="1" applyFont="1" applyFill="1" applyBorder="1" applyAlignment="1">
      <alignment horizontal="center" vertical="center" wrapText="1"/>
    </xf>
    <xf numFmtId="0" fontId="13" fillId="5" borderId="15" xfId="1" applyFont="1" applyFill="1" applyBorder="1" applyAlignment="1">
      <alignment horizontal="center" vertical="center" wrapText="1"/>
    </xf>
    <xf numFmtId="0" fontId="13" fillId="5" borderId="54" xfId="1" applyFont="1" applyFill="1" applyBorder="1" applyAlignment="1">
      <alignment horizontal="center" vertical="center" wrapText="1"/>
    </xf>
    <xf numFmtId="0" fontId="2" fillId="5" borderId="19" xfId="0" applyFont="1" applyFill="1" applyBorder="1" applyAlignment="1">
      <alignment horizontal="center" vertical="center"/>
    </xf>
    <xf numFmtId="0" fontId="2" fillId="5" borderId="55" xfId="0" applyFont="1" applyFill="1" applyBorder="1"/>
    <xf numFmtId="0" fontId="0" fillId="4" borderId="37" xfId="0" applyFill="1" applyBorder="1"/>
    <xf numFmtId="3" fontId="60" fillId="5" borderId="44" xfId="0" applyNumberFormat="1" applyFont="1" applyFill="1" applyBorder="1" applyAlignment="1">
      <alignment horizontal="center"/>
    </xf>
    <xf numFmtId="0" fontId="61" fillId="0" borderId="0" xfId="0" applyFont="1"/>
    <xf numFmtId="0" fontId="62" fillId="0" borderId="0" xfId="0" applyFont="1"/>
    <xf numFmtId="0" fontId="33" fillId="0" borderId="0" xfId="0" applyFont="1" applyAlignment="1">
      <alignment horizontal="left"/>
    </xf>
    <xf numFmtId="0" fontId="28" fillId="0" borderId="0" xfId="0" applyFont="1" applyAlignment="1">
      <alignment vertical="top" wrapText="1"/>
    </xf>
    <xf numFmtId="0" fontId="60" fillId="5" borderId="55" xfId="0" applyFont="1" applyFill="1" applyBorder="1" applyAlignment="1">
      <alignment horizontal="left" vertical="center"/>
    </xf>
    <xf numFmtId="0" fontId="1" fillId="4" borderId="74" xfId="0" applyFont="1" applyFill="1" applyBorder="1"/>
    <xf numFmtId="3" fontId="59" fillId="6" borderId="19" xfId="0" applyNumberFormat="1" applyFont="1" applyFill="1" applyBorder="1" applyAlignment="1">
      <alignment horizontal="right" vertical="center" indent="2"/>
    </xf>
    <xf numFmtId="3" fontId="58" fillId="0" borderId="14" xfId="0" applyNumberFormat="1" applyFont="1" applyBorder="1" applyAlignment="1">
      <alignment horizontal="right" vertical="center" indent="2"/>
    </xf>
    <xf numFmtId="3" fontId="58" fillId="0" borderId="4" xfId="0" applyNumberFormat="1" applyFont="1" applyBorder="1" applyAlignment="1">
      <alignment horizontal="right" vertical="center" indent="2"/>
    </xf>
    <xf numFmtId="3" fontId="58" fillId="6" borderId="14" xfId="0" applyNumberFormat="1" applyFont="1" applyFill="1" applyBorder="1" applyAlignment="1">
      <alignment horizontal="right" vertical="center" indent="2"/>
    </xf>
    <xf numFmtId="3" fontId="58" fillId="6" borderId="4" xfId="0" applyNumberFormat="1" applyFont="1" applyFill="1" applyBorder="1" applyAlignment="1">
      <alignment horizontal="right" vertical="center" indent="2"/>
    </xf>
    <xf numFmtId="3" fontId="60" fillId="5" borderId="44" xfId="0" applyNumberFormat="1" applyFont="1" applyFill="1" applyBorder="1" applyAlignment="1">
      <alignment horizontal="right" vertical="center" indent="2"/>
    </xf>
    <xf numFmtId="3" fontId="60" fillId="5" borderId="45" xfId="0" applyNumberFormat="1" applyFont="1" applyFill="1" applyBorder="1" applyAlignment="1">
      <alignment horizontal="right" vertical="center" indent="2"/>
    </xf>
    <xf numFmtId="3" fontId="58" fillId="6" borderId="19" xfId="0" applyNumberFormat="1" applyFont="1" applyFill="1" applyBorder="1" applyAlignment="1">
      <alignment horizontal="right" vertical="center" indent="2"/>
    </xf>
    <xf numFmtId="3" fontId="60" fillId="5" borderId="16" xfId="0" applyNumberFormat="1" applyFont="1" applyFill="1" applyBorder="1" applyAlignment="1">
      <alignment horizontal="right" vertical="center" indent="2"/>
    </xf>
    <xf numFmtId="0" fontId="60" fillId="5" borderId="37" xfId="0" applyFont="1" applyFill="1" applyBorder="1" applyAlignment="1">
      <alignment horizontal="left"/>
    </xf>
    <xf numFmtId="164" fontId="58" fillId="0" borderId="31" xfId="175" applyNumberFormat="1" applyFont="1" applyFill="1" applyBorder="1" applyAlignment="1">
      <alignment horizontal="right" indent="2"/>
    </xf>
    <xf numFmtId="164" fontId="58" fillId="6" borderId="31" xfId="175" applyNumberFormat="1" applyFont="1" applyFill="1" applyBorder="1" applyAlignment="1">
      <alignment horizontal="right" indent="2"/>
    </xf>
    <xf numFmtId="0" fontId="2" fillId="5" borderId="55" xfId="0" applyFont="1" applyFill="1" applyBorder="1" applyAlignment="1">
      <alignment vertical="center"/>
    </xf>
    <xf numFmtId="0" fontId="2" fillId="5" borderId="90" xfId="0" applyFont="1" applyFill="1" applyBorder="1"/>
    <xf numFmtId="0" fontId="2" fillId="5" borderId="18" xfId="0" applyFont="1" applyFill="1" applyBorder="1" applyAlignment="1">
      <alignment horizontal="center" vertical="center"/>
    </xf>
    <xf numFmtId="0" fontId="2" fillId="5" borderId="103" xfId="0" applyFont="1" applyFill="1" applyBorder="1" applyAlignment="1">
      <alignment horizontal="center" vertical="center"/>
    </xf>
    <xf numFmtId="0" fontId="2" fillId="5" borderId="104" xfId="0" applyFont="1" applyFill="1" applyBorder="1" applyAlignment="1">
      <alignment horizontal="center" vertical="center"/>
    </xf>
    <xf numFmtId="0" fontId="2" fillId="5" borderId="81" xfId="0" applyFont="1" applyFill="1" applyBorder="1" applyAlignment="1">
      <alignment horizontal="center" vertical="center"/>
    </xf>
    <xf numFmtId="3" fontId="2" fillId="5" borderId="24" xfId="0" applyNumberFormat="1" applyFont="1" applyFill="1" applyBorder="1" applyAlignment="1">
      <alignment horizontal="right" vertical="center" indent="2"/>
    </xf>
    <xf numFmtId="3" fontId="2" fillId="5" borderId="23" xfId="0" applyNumberFormat="1" applyFont="1" applyFill="1" applyBorder="1" applyAlignment="1">
      <alignment horizontal="right" vertical="center" indent="2"/>
    </xf>
    <xf numFmtId="3" fontId="2" fillId="5" borderId="105" xfId="0" applyNumberFormat="1" applyFont="1" applyFill="1" applyBorder="1" applyAlignment="1">
      <alignment horizontal="right" vertical="center" indent="2"/>
    </xf>
    <xf numFmtId="3" fontId="2" fillId="5" borderId="106" xfId="0" applyNumberFormat="1" applyFont="1" applyFill="1" applyBorder="1" applyAlignment="1">
      <alignment horizontal="right" vertical="center" indent="2"/>
    </xf>
    <xf numFmtId="3" fontId="2" fillId="5" borderId="14" xfId="0" applyNumberFormat="1" applyFont="1" applyFill="1" applyBorder="1" applyAlignment="1">
      <alignment horizontal="right" vertical="center" indent="2"/>
    </xf>
    <xf numFmtId="3" fontId="2" fillId="5" borderId="13" xfId="0" applyNumberFormat="1" applyFont="1" applyFill="1" applyBorder="1" applyAlignment="1">
      <alignment horizontal="right" vertical="center" indent="2"/>
    </xf>
    <xf numFmtId="3" fontId="2" fillId="5" borderId="29" xfId="0" applyNumberFormat="1" applyFont="1" applyFill="1" applyBorder="1" applyAlignment="1">
      <alignment horizontal="right" vertical="center" indent="2"/>
    </xf>
    <xf numFmtId="3" fontId="2" fillId="5" borderId="30" xfId="0" applyNumberFormat="1" applyFont="1" applyFill="1" applyBorder="1" applyAlignment="1">
      <alignment horizontal="right" vertical="center" indent="2"/>
    </xf>
    <xf numFmtId="3" fontId="2" fillId="5" borderId="31" xfId="0" applyNumberFormat="1" applyFont="1" applyFill="1" applyBorder="1" applyAlignment="1">
      <alignment horizontal="right" vertical="center" indent="2"/>
    </xf>
    <xf numFmtId="3" fontId="37" fillId="6" borderId="21" xfId="0" applyNumberFormat="1" applyFont="1" applyFill="1" applyBorder="1" applyAlignment="1">
      <alignment horizontal="right" vertical="center" indent="2"/>
    </xf>
    <xf numFmtId="3" fontId="37" fillId="6" borderId="22" xfId="0" applyNumberFormat="1" applyFont="1" applyFill="1" applyBorder="1" applyAlignment="1">
      <alignment horizontal="right" vertical="center" indent="2"/>
    </xf>
    <xf numFmtId="3" fontId="37" fillId="6" borderId="107" xfId="0" applyNumberFormat="1" applyFont="1" applyFill="1" applyBorder="1" applyAlignment="1">
      <alignment horizontal="right" vertical="center" indent="2"/>
    </xf>
    <xf numFmtId="3" fontId="37" fillId="6" borderId="108" xfId="0" applyNumberFormat="1" applyFont="1" applyFill="1" applyBorder="1" applyAlignment="1">
      <alignment horizontal="right" vertical="center" indent="2"/>
    </xf>
    <xf numFmtId="3" fontId="37" fillId="6" borderId="86" xfId="0" applyNumberFormat="1" applyFont="1" applyFill="1" applyBorder="1" applyAlignment="1">
      <alignment horizontal="right" vertical="center" indent="2"/>
    </xf>
    <xf numFmtId="3" fontId="37" fillId="4" borderId="21" xfId="0" applyNumberFormat="1" applyFont="1" applyFill="1" applyBorder="1" applyAlignment="1">
      <alignment horizontal="right" vertical="center" indent="2"/>
    </xf>
    <xf numFmtId="3" fontId="37" fillId="4" borderId="22" xfId="0" applyNumberFormat="1" applyFont="1" applyFill="1" applyBorder="1" applyAlignment="1">
      <alignment horizontal="right" vertical="center" indent="2"/>
    </xf>
    <xf numFmtId="3" fontId="37" fillId="4" borderId="109" xfId="0" applyNumberFormat="1" applyFont="1" applyFill="1" applyBorder="1" applyAlignment="1">
      <alignment horizontal="right" vertical="center" indent="2"/>
    </xf>
    <xf numFmtId="3" fontId="37" fillId="4" borderId="110" xfId="0" applyNumberFormat="1" applyFont="1" applyFill="1" applyBorder="1" applyAlignment="1">
      <alignment horizontal="right" vertical="center" indent="2"/>
    </xf>
    <xf numFmtId="3" fontId="37" fillId="4" borderId="111" xfId="0" applyNumberFormat="1" applyFont="1" applyFill="1" applyBorder="1" applyAlignment="1">
      <alignment horizontal="right" vertical="center" indent="2"/>
    </xf>
    <xf numFmtId="3" fontId="37" fillId="6" borderId="109" xfId="0" applyNumberFormat="1" applyFont="1" applyFill="1" applyBorder="1" applyAlignment="1">
      <alignment horizontal="right" vertical="center" indent="2"/>
    </xf>
    <xf numFmtId="3" fontId="37" fillId="6" borderId="110" xfId="0" applyNumberFormat="1" applyFont="1" applyFill="1" applyBorder="1" applyAlignment="1">
      <alignment horizontal="right" vertical="center" indent="2"/>
    </xf>
    <xf numFmtId="3" fontId="37" fillId="6" borderId="111" xfId="0" applyNumberFormat="1" applyFont="1" applyFill="1" applyBorder="1" applyAlignment="1">
      <alignment horizontal="right" vertical="center" indent="2"/>
    </xf>
    <xf numFmtId="3" fontId="2" fillId="5" borderId="98" xfId="0" applyNumberFormat="1" applyFont="1" applyFill="1" applyBorder="1" applyAlignment="1">
      <alignment horizontal="right" vertical="center" indent="2"/>
    </xf>
    <xf numFmtId="3" fontId="2" fillId="5" borderId="112" xfId="0" applyNumberFormat="1" applyFont="1" applyFill="1" applyBorder="1" applyAlignment="1">
      <alignment horizontal="right" vertical="center" indent="2"/>
    </xf>
    <xf numFmtId="3" fontId="2" fillId="5" borderId="113" xfId="0" applyNumberFormat="1" applyFont="1" applyFill="1" applyBorder="1" applyAlignment="1">
      <alignment horizontal="right" vertical="center" indent="2"/>
    </xf>
    <xf numFmtId="3" fontId="2" fillId="5" borderId="85" xfId="0" applyNumberFormat="1" applyFont="1" applyFill="1" applyBorder="1" applyAlignment="1">
      <alignment horizontal="right" vertical="center" indent="2"/>
    </xf>
    <xf numFmtId="3" fontId="2" fillId="5" borderId="46" xfId="0" applyNumberFormat="1" applyFont="1" applyFill="1" applyBorder="1" applyAlignment="1">
      <alignment horizontal="right" vertical="center" indent="2"/>
    </xf>
    <xf numFmtId="0" fontId="4" fillId="0" borderId="0" xfId="3392" applyFont="1" applyAlignment="1">
      <alignment horizontal="left" vertical="top"/>
    </xf>
    <xf numFmtId="0" fontId="2" fillId="5" borderId="14" xfId="255" applyFont="1" applyFill="1" applyBorder="1" applyAlignment="1">
      <alignment horizontal="center" vertical="center" wrapText="1"/>
    </xf>
    <xf numFmtId="0" fontId="2" fillId="5" borderId="116" xfId="50" applyFont="1" applyFill="1" applyBorder="1" applyAlignment="1">
      <alignment horizontal="center" vertical="center"/>
    </xf>
    <xf numFmtId="0" fontId="36" fillId="6" borderId="117" xfId="255" applyFont="1" applyFill="1" applyBorder="1" applyAlignment="1">
      <alignment horizontal="center" vertical="center"/>
    </xf>
    <xf numFmtId="0" fontId="36" fillId="0" borderId="118" xfId="255" applyFont="1" applyBorder="1" applyAlignment="1">
      <alignment horizontal="center" vertical="center"/>
    </xf>
    <xf numFmtId="0" fontId="9" fillId="4" borderId="0" xfId="14" applyFill="1"/>
    <xf numFmtId="0" fontId="13" fillId="5" borderId="55" xfId="1" applyFont="1" applyFill="1" applyBorder="1" applyAlignment="1">
      <alignment horizontal="right" vertical="center" wrapText="1"/>
    </xf>
    <xf numFmtId="0" fontId="13" fillId="5" borderId="89" xfId="1" applyFont="1" applyFill="1" applyBorder="1" applyAlignment="1">
      <alignment horizontal="right" vertical="top"/>
    </xf>
    <xf numFmtId="0" fontId="13" fillId="5" borderId="90" xfId="1" applyFont="1" applyFill="1" applyBorder="1" applyAlignment="1">
      <alignment horizontal="left" vertical="center" wrapText="1"/>
    </xf>
    <xf numFmtId="0" fontId="38" fillId="0" borderId="0" xfId="255" applyFont="1" applyAlignment="1">
      <alignment horizontal="left" vertical="top" wrapText="1"/>
    </xf>
    <xf numFmtId="0" fontId="46" fillId="0" borderId="0" xfId="255" applyFont="1" applyAlignment="1">
      <alignment vertical="top"/>
    </xf>
    <xf numFmtId="0" fontId="28" fillId="0" borderId="0" xfId="0" applyFont="1" applyAlignment="1">
      <alignment horizontal="justify" vertical="center" wrapText="1"/>
    </xf>
    <xf numFmtId="0" fontId="28" fillId="0" borderId="0" xfId="0" applyFont="1" applyAlignment="1">
      <alignment horizontal="left" vertical="center" wrapText="1"/>
    </xf>
    <xf numFmtId="0" fontId="28" fillId="0" borderId="0" xfId="0" applyFont="1" applyAlignment="1">
      <alignment vertical="center" wrapText="1"/>
    </xf>
    <xf numFmtId="0" fontId="28" fillId="0" borderId="0" xfId="0" applyFont="1" applyAlignment="1">
      <alignment horizontal="justify" vertical="center"/>
    </xf>
    <xf numFmtId="0" fontId="28" fillId="0" borderId="0" xfId="0" applyFont="1" applyAlignment="1">
      <alignment vertical="top"/>
    </xf>
    <xf numFmtId="0" fontId="1" fillId="4" borderId="71" xfId="0" applyFont="1" applyFill="1" applyBorder="1"/>
    <xf numFmtId="0" fontId="1" fillId="4" borderId="72" xfId="0" applyFont="1" applyFill="1" applyBorder="1"/>
    <xf numFmtId="0" fontId="1" fillId="4" borderId="73" xfId="0" applyFont="1" applyFill="1" applyBorder="1"/>
    <xf numFmtId="0" fontId="1" fillId="4" borderId="75" xfId="0" applyFont="1" applyFill="1" applyBorder="1"/>
    <xf numFmtId="0" fontId="1" fillId="4" borderId="76" xfId="0" applyFont="1" applyFill="1" applyBorder="1"/>
    <xf numFmtId="0" fontId="1" fillId="4" borderId="77" xfId="0" applyFont="1" applyFill="1" applyBorder="1"/>
    <xf numFmtId="0" fontId="1" fillId="4" borderId="78" xfId="0" applyFont="1" applyFill="1" applyBorder="1"/>
    <xf numFmtId="3" fontId="58" fillId="0" borderId="14" xfId="0" applyNumberFormat="1" applyFont="1" applyBorder="1" applyAlignment="1">
      <alignment horizontal="right" indent="2"/>
    </xf>
    <xf numFmtId="3" fontId="58" fillId="6" borderId="14" xfId="0" applyNumberFormat="1" applyFont="1" applyFill="1" applyBorder="1" applyAlignment="1">
      <alignment horizontal="right" indent="2"/>
    </xf>
    <xf numFmtId="0" fontId="60" fillId="5" borderId="89" xfId="0" applyFont="1" applyFill="1" applyBorder="1" applyAlignment="1">
      <alignment horizontal="right" vertical="top"/>
    </xf>
    <xf numFmtId="1" fontId="36" fillId="0" borderId="0" xfId="14" applyNumberFormat="1" applyFont="1" applyAlignment="1">
      <alignment vertical="top"/>
    </xf>
    <xf numFmtId="0" fontId="13" fillId="5" borderId="37" xfId="1" applyFont="1" applyFill="1" applyBorder="1" applyAlignment="1">
      <alignment horizontal="left" wrapText="1"/>
    </xf>
    <xf numFmtId="0" fontId="50" fillId="6" borderId="96" xfId="0" applyFont="1" applyFill="1" applyBorder="1"/>
    <xf numFmtId="3" fontId="60" fillId="5" borderId="65" xfId="0" applyNumberFormat="1" applyFont="1" applyFill="1" applyBorder="1" applyAlignment="1">
      <alignment horizontal="center"/>
    </xf>
    <xf numFmtId="3" fontId="60" fillId="5" borderId="124" xfId="0" applyNumberFormat="1" applyFont="1" applyFill="1" applyBorder="1" applyAlignment="1">
      <alignment horizontal="center"/>
    </xf>
    <xf numFmtId="0" fontId="60" fillId="5" borderId="14" xfId="0" applyFont="1" applyFill="1" applyBorder="1" applyAlignment="1">
      <alignment horizontal="center" vertical="center" wrapText="1"/>
    </xf>
    <xf numFmtId="0" fontId="60" fillId="5" borderId="4" xfId="0" applyFont="1" applyFill="1" applyBorder="1" applyAlignment="1">
      <alignment horizontal="center" vertical="center" wrapText="1"/>
    </xf>
    <xf numFmtId="0" fontId="60" fillId="5" borderId="64" xfId="0" applyFont="1" applyFill="1" applyBorder="1" applyAlignment="1">
      <alignment horizontal="center" vertical="center" wrapText="1"/>
    </xf>
    <xf numFmtId="0" fontId="60" fillId="5" borderId="121" xfId="0" applyFont="1" applyFill="1" applyBorder="1" applyAlignment="1">
      <alignment horizontal="left" vertical="center"/>
    </xf>
    <xf numFmtId="0" fontId="2" fillId="5" borderId="37" xfId="0" applyFont="1" applyFill="1" applyBorder="1" applyAlignment="1">
      <alignment horizontal="left"/>
    </xf>
    <xf numFmtId="0" fontId="2" fillId="5" borderId="89" xfId="0" applyFont="1" applyFill="1" applyBorder="1" applyAlignment="1">
      <alignment horizontal="right" vertical="top"/>
    </xf>
    <xf numFmtId="3" fontId="60" fillId="5" borderId="24" xfId="0" applyNumberFormat="1" applyFont="1" applyFill="1" applyBorder="1" applyAlignment="1">
      <alignment horizontal="right" vertical="center" indent="2"/>
    </xf>
    <xf numFmtId="0" fontId="2" fillId="5" borderId="121" xfId="0" applyFont="1" applyFill="1" applyBorder="1"/>
    <xf numFmtId="3" fontId="59" fillId="0" borderId="13" xfId="0" applyNumberFormat="1" applyFont="1" applyBorder="1" applyAlignment="1">
      <alignment horizontal="right" vertical="center" indent="2"/>
    </xf>
    <xf numFmtId="3" fontId="59" fillId="6" borderId="13" xfId="0" applyNumberFormat="1" applyFont="1" applyFill="1" applyBorder="1" applyAlignment="1">
      <alignment horizontal="right" vertical="center" indent="2"/>
    </xf>
    <xf numFmtId="3" fontId="58" fillId="0" borderId="13" xfId="0" applyNumberFormat="1" applyFont="1" applyBorder="1" applyAlignment="1">
      <alignment horizontal="right" vertical="center" indent="2"/>
    </xf>
    <xf numFmtId="3" fontId="58" fillId="6" borderId="13" xfId="0" applyNumberFormat="1" applyFont="1" applyFill="1" applyBorder="1" applyAlignment="1">
      <alignment horizontal="right" vertical="center" indent="2"/>
    </xf>
    <xf numFmtId="3" fontId="60" fillId="5" borderId="131" xfId="0" applyNumberFormat="1" applyFont="1" applyFill="1" applyBorder="1" applyAlignment="1">
      <alignment horizontal="right" vertical="center" indent="2"/>
    </xf>
    <xf numFmtId="3" fontId="60" fillId="5" borderId="132" xfId="0" applyNumberFormat="1" applyFont="1" applyFill="1" applyBorder="1" applyAlignment="1">
      <alignment horizontal="right" vertical="center" indent="2"/>
    </xf>
    <xf numFmtId="3" fontId="60" fillId="5" borderId="61" xfId="0" applyNumberFormat="1" applyFont="1" applyFill="1" applyBorder="1" applyAlignment="1">
      <alignment horizontal="right" vertical="center" indent="2"/>
    </xf>
    <xf numFmtId="3" fontId="60" fillId="5" borderId="135" xfId="0" applyNumberFormat="1" applyFont="1" applyFill="1" applyBorder="1" applyAlignment="1">
      <alignment horizontal="right" vertical="center" indent="2"/>
    </xf>
    <xf numFmtId="1" fontId="36" fillId="0" borderId="0" xfId="14" applyNumberFormat="1" applyFont="1"/>
    <xf numFmtId="0" fontId="36" fillId="0" borderId="0" xfId="0" applyFont="1"/>
    <xf numFmtId="0" fontId="2" fillId="5" borderId="69" xfId="0" applyFont="1" applyFill="1" applyBorder="1" applyAlignment="1">
      <alignment horizontal="left"/>
    </xf>
    <xf numFmtId="164" fontId="58" fillId="6" borderId="64" xfId="175" applyNumberFormat="1" applyFont="1" applyFill="1" applyBorder="1" applyAlignment="1">
      <alignment horizontal="right" indent="2"/>
    </xf>
    <xf numFmtId="164" fontId="58" fillId="0" borderId="64" xfId="175" applyNumberFormat="1" applyFont="1" applyFill="1" applyBorder="1" applyAlignment="1">
      <alignment horizontal="right" indent="2"/>
    </xf>
    <xf numFmtId="3" fontId="60" fillId="5" borderId="44" xfId="0" applyNumberFormat="1" applyFont="1" applyFill="1" applyBorder="1" applyAlignment="1">
      <alignment horizontal="right" indent="2"/>
    </xf>
    <xf numFmtId="164" fontId="60" fillId="5" borderId="45" xfId="175" applyNumberFormat="1" applyFont="1" applyFill="1" applyBorder="1" applyAlignment="1">
      <alignment horizontal="right" indent="2"/>
    </xf>
    <xf numFmtId="164" fontId="60" fillId="5" borderId="65" xfId="175" applyNumberFormat="1" applyFont="1" applyFill="1" applyBorder="1" applyAlignment="1">
      <alignment horizontal="right" indent="2"/>
    </xf>
    <xf numFmtId="3" fontId="58" fillId="6" borderId="56" xfId="0" applyNumberFormat="1" applyFont="1" applyFill="1" applyBorder="1" applyAlignment="1">
      <alignment horizontal="right" vertical="center" indent="2"/>
    </xf>
    <xf numFmtId="3" fontId="58" fillId="6" borderId="130" xfId="0" applyNumberFormat="1" applyFont="1" applyFill="1" applyBorder="1" applyAlignment="1">
      <alignment horizontal="right" vertical="center" indent="2"/>
    </xf>
    <xf numFmtId="3" fontId="58" fillId="6" borderId="58" xfId="0" applyNumberFormat="1" applyFont="1" applyFill="1" applyBorder="1" applyAlignment="1">
      <alignment horizontal="right" vertical="center" indent="2"/>
    </xf>
    <xf numFmtId="3" fontId="58" fillId="0" borderId="21" xfId="0" applyNumberFormat="1" applyFont="1" applyBorder="1" applyAlignment="1">
      <alignment horizontal="right" vertical="center" indent="2"/>
    </xf>
    <xf numFmtId="3" fontId="58" fillId="0" borderId="126" xfId="0" applyNumberFormat="1" applyFont="1" applyBorder="1" applyAlignment="1">
      <alignment horizontal="right" vertical="center" indent="2"/>
    </xf>
    <xf numFmtId="3" fontId="58" fillId="0" borderId="36" xfId="0" applyNumberFormat="1" applyFont="1" applyBorder="1" applyAlignment="1">
      <alignment horizontal="right" vertical="center" indent="2"/>
    </xf>
    <xf numFmtId="3" fontId="58" fillId="6" borderId="125" xfId="0" applyNumberFormat="1" applyFont="1" applyFill="1" applyBorder="1" applyAlignment="1">
      <alignment horizontal="right" vertical="center" indent="2"/>
    </xf>
    <xf numFmtId="3" fontId="58" fillId="6" borderId="59" xfId="0" applyNumberFormat="1" applyFont="1" applyFill="1" applyBorder="1" applyAlignment="1">
      <alignment horizontal="right" vertical="center" indent="2"/>
    </xf>
    <xf numFmtId="3" fontId="60" fillId="5" borderId="124" xfId="0" applyNumberFormat="1" applyFont="1" applyFill="1" applyBorder="1" applyAlignment="1">
      <alignment horizontal="right" vertical="center" indent="2"/>
    </xf>
    <xf numFmtId="3" fontId="60" fillId="5" borderId="32" xfId="0" applyNumberFormat="1" applyFont="1" applyFill="1" applyBorder="1" applyAlignment="1">
      <alignment horizontal="right" vertical="center" indent="2"/>
    </xf>
    <xf numFmtId="3" fontId="60" fillId="5" borderId="65" xfId="0" applyNumberFormat="1" applyFont="1" applyFill="1" applyBorder="1" applyAlignment="1">
      <alignment horizontal="right" vertical="center" indent="2"/>
    </xf>
    <xf numFmtId="3" fontId="58" fillId="6" borderId="131" xfId="0" applyNumberFormat="1" applyFont="1" applyFill="1" applyBorder="1" applyAlignment="1">
      <alignment horizontal="right" indent="2"/>
    </xf>
    <xf numFmtId="3" fontId="58" fillId="0" borderId="132" xfId="0" applyNumberFormat="1" applyFont="1" applyBorder="1" applyAlignment="1">
      <alignment horizontal="right" indent="2"/>
    </xf>
    <xf numFmtId="3" fontId="58" fillId="6" borderId="132" xfId="0" applyNumberFormat="1" applyFont="1" applyFill="1" applyBorder="1" applyAlignment="1">
      <alignment horizontal="right" indent="2"/>
    </xf>
    <xf numFmtId="3" fontId="60" fillId="5" borderId="14" xfId="0" applyNumberFormat="1" applyFont="1" applyFill="1" applyBorder="1" applyAlignment="1">
      <alignment horizontal="right" indent="2"/>
    </xf>
    <xf numFmtId="3" fontId="60" fillId="5" borderId="4" xfId="0" applyNumberFormat="1" applyFont="1" applyFill="1" applyBorder="1" applyAlignment="1">
      <alignment horizontal="right" indent="2"/>
    </xf>
    <xf numFmtId="3" fontId="60" fillId="5" borderId="30" xfId="0" applyNumberFormat="1" applyFont="1" applyFill="1" applyBorder="1" applyAlignment="1">
      <alignment horizontal="right" indent="2"/>
    </xf>
    <xf numFmtId="164" fontId="58" fillId="6" borderId="136" xfId="175" applyNumberFormat="1" applyFont="1" applyFill="1" applyBorder="1" applyAlignment="1">
      <alignment horizontal="right" indent="2"/>
    </xf>
    <xf numFmtId="164" fontId="58" fillId="6" borderId="19" xfId="175" applyNumberFormat="1" applyFont="1" applyFill="1" applyBorder="1" applyAlignment="1">
      <alignment horizontal="right" indent="2"/>
    </xf>
    <xf numFmtId="164" fontId="58" fillId="6" borderId="17" xfId="175" applyNumberFormat="1" applyFont="1" applyFill="1" applyBorder="1" applyAlignment="1">
      <alignment horizontal="right" indent="2"/>
    </xf>
    <xf numFmtId="164" fontId="58" fillId="6" borderId="81" xfId="175" applyNumberFormat="1" applyFont="1" applyFill="1" applyBorder="1" applyAlignment="1">
      <alignment horizontal="right" indent="2"/>
    </xf>
    <xf numFmtId="164" fontId="58" fillId="0" borderId="137" xfId="175" applyNumberFormat="1" applyFont="1" applyFill="1" applyBorder="1" applyAlignment="1">
      <alignment horizontal="right" indent="2"/>
    </xf>
    <xf numFmtId="164" fontId="58" fillId="0" borderId="14" xfId="175" applyNumberFormat="1" applyFont="1" applyFill="1" applyBorder="1" applyAlignment="1">
      <alignment horizontal="right" indent="2"/>
    </xf>
    <xf numFmtId="164" fontId="58" fillId="0" borderId="4" xfId="175" applyNumberFormat="1" applyFont="1" applyFill="1" applyBorder="1" applyAlignment="1">
      <alignment horizontal="right" indent="2"/>
    </xf>
    <xf numFmtId="164" fontId="58" fillId="6" borderId="137" xfId="175" applyNumberFormat="1" applyFont="1" applyFill="1" applyBorder="1" applyAlignment="1">
      <alignment horizontal="right" indent="2"/>
    </xf>
    <xf numFmtId="164" fontId="58" fillId="6" borderId="14" xfId="175" applyNumberFormat="1" applyFont="1" applyFill="1" applyBorder="1" applyAlignment="1">
      <alignment horizontal="right" indent="2"/>
    </xf>
    <xf numFmtId="164" fontId="58" fillId="6" borderId="4" xfId="175" applyNumberFormat="1" applyFont="1" applyFill="1" applyBorder="1" applyAlignment="1">
      <alignment horizontal="right" indent="2"/>
    </xf>
    <xf numFmtId="164" fontId="60" fillId="5" borderId="14" xfId="175" applyNumberFormat="1" applyFont="1" applyFill="1" applyBorder="1" applyAlignment="1">
      <alignment horizontal="right" indent="2"/>
    </xf>
    <xf numFmtId="164" fontId="60" fillId="5" borderId="4" xfId="175" applyNumberFormat="1" applyFont="1" applyFill="1" applyBorder="1" applyAlignment="1">
      <alignment horizontal="right" indent="2"/>
    </xf>
    <xf numFmtId="164" fontId="60" fillId="5" borderId="31" xfId="175" applyNumberFormat="1" applyFont="1" applyFill="1" applyBorder="1" applyAlignment="1">
      <alignment horizontal="right" indent="2"/>
    </xf>
    <xf numFmtId="3" fontId="60" fillId="5" borderId="45" xfId="0" applyNumberFormat="1" applyFont="1" applyFill="1" applyBorder="1" applyAlignment="1">
      <alignment horizontal="right" indent="2"/>
    </xf>
    <xf numFmtId="3" fontId="60" fillId="5" borderId="85" xfId="0" applyNumberFormat="1" applyFont="1" applyFill="1" applyBorder="1" applyAlignment="1">
      <alignment horizontal="right" indent="2"/>
    </xf>
    <xf numFmtId="164" fontId="60" fillId="5" borderId="44" xfId="175" applyNumberFormat="1" applyFont="1" applyFill="1" applyBorder="1" applyAlignment="1">
      <alignment horizontal="right" indent="2"/>
    </xf>
    <xf numFmtId="164" fontId="60" fillId="5" borderId="46" xfId="175" applyNumberFormat="1" applyFont="1" applyFill="1" applyBorder="1" applyAlignment="1">
      <alignment horizontal="right" indent="2"/>
    </xf>
    <xf numFmtId="3" fontId="36" fillId="6" borderId="138" xfId="0" applyNumberFormat="1" applyFont="1" applyFill="1" applyBorder="1" applyAlignment="1">
      <alignment horizontal="right" vertical="center" indent="2"/>
    </xf>
    <xf numFmtId="3" fontId="36" fillId="4" borderId="138" xfId="0" applyNumberFormat="1" applyFont="1" applyFill="1" applyBorder="1" applyAlignment="1">
      <alignment horizontal="right" vertical="center" indent="2"/>
    </xf>
    <xf numFmtId="3" fontId="2" fillId="5" borderId="140" xfId="0" applyNumberFormat="1" applyFont="1" applyFill="1" applyBorder="1" applyAlignment="1">
      <alignment horizontal="right" vertical="center" indent="2"/>
    </xf>
    <xf numFmtId="3" fontId="2" fillId="5" borderId="141" xfId="0" applyNumberFormat="1" applyFont="1" applyFill="1" applyBorder="1" applyAlignment="1">
      <alignment horizontal="right" vertical="center" indent="2"/>
    </xf>
    <xf numFmtId="3" fontId="2" fillId="5" borderId="142" xfId="0" applyNumberFormat="1" applyFont="1" applyFill="1" applyBorder="1" applyAlignment="1">
      <alignment horizontal="right" vertical="center" indent="2"/>
    </xf>
    <xf numFmtId="0" fontId="60" fillId="5" borderId="90" xfId="0" applyFont="1" applyFill="1" applyBorder="1" applyAlignment="1">
      <alignment horizontal="right" vertical="top"/>
    </xf>
    <xf numFmtId="0" fontId="60" fillId="5" borderId="82" xfId="0" applyFont="1" applyFill="1" applyBorder="1" applyAlignment="1">
      <alignment horizontal="right" vertical="top"/>
    </xf>
    <xf numFmtId="0" fontId="60" fillId="5" borderId="145" xfId="0" applyFont="1" applyFill="1" applyBorder="1" applyAlignment="1">
      <alignment horizontal="right" vertical="top"/>
    </xf>
    <xf numFmtId="164" fontId="1" fillId="4" borderId="0" xfId="0" applyNumberFormat="1" applyFont="1" applyFill="1"/>
    <xf numFmtId="0" fontId="29" fillId="4" borderId="0" xfId="0" applyFont="1" applyFill="1"/>
    <xf numFmtId="0" fontId="40" fillId="4" borderId="0" xfId="0" applyFont="1" applyFill="1"/>
    <xf numFmtId="0" fontId="45" fillId="4" borderId="0" xfId="255" applyFont="1" applyFill="1"/>
    <xf numFmtId="0" fontId="4" fillId="4" borderId="0" xfId="3392" applyFont="1" applyFill="1" applyAlignment="1">
      <alignment horizontal="left" vertical="top"/>
    </xf>
    <xf numFmtId="0" fontId="63" fillId="0" borderId="0" xfId="255" applyFont="1" applyAlignment="1">
      <alignment vertical="top"/>
    </xf>
    <xf numFmtId="0" fontId="51" fillId="0" borderId="0" xfId="255" applyFont="1" applyAlignment="1">
      <alignment vertical="top"/>
    </xf>
    <xf numFmtId="3" fontId="2" fillId="5" borderId="24" xfId="0" applyNumberFormat="1" applyFont="1" applyFill="1" applyBorder="1" applyAlignment="1">
      <alignment horizontal="right" vertical="center" indent="1"/>
    </xf>
    <xf numFmtId="3" fontId="2" fillId="5" borderId="14" xfId="0" applyNumberFormat="1" applyFont="1" applyFill="1" applyBorder="1" applyAlignment="1">
      <alignment horizontal="right" vertical="center" indent="1"/>
    </xf>
    <xf numFmtId="3" fontId="2" fillId="5" borderId="4" xfId="0" applyNumberFormat="1" applyFont="1" applyFill="1" applyBorder="1" applyAlignment="1">
      <alignment horizontal="right" vertical="center" indent="1"/>
    </xf>
    <xf numFmtId="3" fontId="2" fillId="5" borderId="13" xfId="0" applyNumberFormat="1" applyFont="1" applyFill="1" applyBorder="1" applyAlignment="1">
      <alignment horizontal="right" vertical="center" indent="1"/>
    </xf>
    <xf numFmtId="3" fontId="37" fillId="6" borderId="21" xfId="0" applyNumberFormat="1" applyFont="1" applyFill="1" applyBorder="1" applyAlignment="1">
      <alignment horizontal="right" vertical="center" indent="1"/>
    </xf>
    <xf numFmtId="3" fontId="37" fillId="6" borderId="20" xfId="0" applyNumberFormat="1" applyFont="1" applyFill="1" applyBorder="1" applyAlignment="1">
      <alignment horizontal="right" vertical="center" indent="1"/>
    </xf>
    <xf numFmtId="3" fontId="37" fillId="6" borderId="23" xfId="0" applyNumberFormat="1" applyFont="1" applyFill="1" applyBorder="1" applyAlignment="1">
      <alignment horizontal="right" vertical="center" indent="1"/>
    </xf>
    <xf numFmtId="3" fontId="37" fillId="4" borderId="21" xfId="0" applyNumberFormat="1" applyFont="1" applyFill="1" applyBorder="1" applyAlignment="1">
      <alignment horizontal="right" vertical="center" indent="1"/>
    </xf>
    <xf numFmtId="3" fontId="37" fillId="4" borderId="20" xfId="0" applyNumberFormat="1" applyFont="1" applyFill="1" applyBorder="1" applyAlignment="1">
      <alignment horizontal="right" vertical="center" indent="1"/>
    </xf>
    <xf numFmtId="3" fontId="37" fillId="4" borderId="22" xfId="0" applyNumberFormat="1" applyFont="1" applyFill="1" applyBorder="1" applyAlignment="1">
      <alignment horizontal="right" vertical="center" indent="1"/>
    </xf>
    <xf numFmtId="3" fontId="2" fillId="5" borderId="98" xfId="0" applyNumberFormat="1" applyFont="1" applyFill="1" applyBorder="1" applyAlignment="1">
      <alignment horizontal="right" vertical="center" indent="1"/>
    </xf>
    <xf numFmtId="3" fontId="2" fillId="5" borderId="99" xfId="0" applyNumberFormat="1" applyFont="1" applyFill="1" applyBorder="1" applyAlignment="1">
      <alignment horizontal="right" vertical="center" indent="1"/>
    </xf>
    <xf numFmtId="3" fontId="2" fillId="5" borderId="61" xfId="0" applyNumberFormat="1" applyFont="1" applyFill="1" applyBorder="1" applyAlignment="1">
      <alignment horizontal="right" vertical="center" indent="1"/>
    </xf>
    <xf numFmtId="3" fontId="2" fillId="5" borderId="31" xfId="0" applyNumberFormat="1" applyFont="1" applyFill="1" applyBorder="1" applyAlignment="1">
      <alignment horizontal="right" vertical="center" indent="1"/>
    </xf>
    <xf numFmtId="3" fontId="37" fillId="4" borderId="111" xfId="0" applyNumberFormat="1" applyFont="1" applyFill="1" applyBorder="1" applyAlignment="1">
      <alignment horizontal="right" vertical="center" indent="1"/>
    </xf>
    <xf numFmtId="0" fontId="45" fillId="0" borderId="0" xfId="3393" applyFont="1"/>
    <xf numFmtId="0" fontId="27" fillId="0" borderId="0" xfId="3393" applyFont="1"/>
    <xf numFmtId="17" fontId="40" fillId="0" borderId="0" xfId="0" applyNumberFormat="1" applyFont="1"/>
    <xf numFmtId="3" fontId="59" fillId="6" borderId="131" xfId="0" applyNumberFormat="1" applyFont="1" applyFill="1" applyBorder="1" applyAlignment="1">
      <alignment horizontal="right" indent="2"/>
    </xf>
    <xf numFmtId="3" fontId="59" fillId="6" borderId="19" xfId="0" applyNumberFormat="1" applyFont="1" applyFill="1" applyBorder="1" applyAlignment="1">
      <alignment horizontal="right" indent="2"/>
    </xf>
    <xf numFmtId="3" fontId="59" fillId="6" borderId="17" xfId="0" applyNumberFormat="1" applyFont="1" applyFill="1" applyBorder="1" applyAlignment="1">
      <alignment horizontal="right" indent="2"/>
    </xf>
    <xf numFmtId="3" fontId="59" fillId="6" borderId="87" xfId="0" applyNumberFormat="1" applyFont="1" applyFill="1" applyBorder="1" applyAlignment="1">
      <alignment horizontal="right" indent="2"/>
    </xf>
    <xf numFmtId="3" fontId="59" fillId="0" borderId="132" xfId="0" applyNumberFormat="1" applyFont="1" applyBorder="1" applyAlignment="1">
      <alignment horizontal="right" indent="2"/>
    </xf>
    <xf numFmtId="3" fontId="59" fillId="0" borderId="14" xfId="0" applyNumberFormat="1" applyFont="1" applyBorder="1" applyAlignment="1">
      <alignment horizontal="right" indent="2"/>
    </xf>
    <xf numFmtId="3" fontId="59" fillId="0" borderId="4" xfId="0" applyNumberFormat="1" applyFont="1" applyBorder="1" applyAlignment="1">
      <alignment horizontal="right" indent="2"/>
    </xf>
    <xf numFmtId="3" fontId="59" fillId="0" borderId="88" xfId="0" applyNumberFormat="1" applyFont="1" applyBorder="1" applyAlignment="1">
      <alignment horizontal="right" indent="2"/>
    </xf>
    <xf numFmtId="3" fontId="59" fillId="6" borderId="132" xfId="0" applyNumberFormat="1" applyFont="1" applyFill="1" applyBorder="1" applyAlignment="1">
      <alignment horizontal="right" indent="2"/>
    </xf>
    <xf numFmtId="3" fontId="59" fillId="6" borderId="14" xfId="0" applyNumberFormat="1" applyFont="1" applyFill="1" applyBorder="1" applyAlignment="1">
      <alignment horizontal="right" indent="2"/>
    </xf>
    <xf numFmtId="3" fontId="59" fillId="6" borderId="4" xfId="0" applyNumberFormat="1" applyFont="1" applyFill="1" applyBorder="1" applyAlignment="1">
      <alignment horizontal="right" indent="2"/>
    </xf>
    <xf numFmtId="3" fontId="59" fillId="6" borderId="88" xfId="0" applyNumberFormat="1" applyFont="1" applyFill="1" applyBorder="1" applyAlignment="1">
      <alignment horizontal="right" indent="2"/>
    </xf>
    <xf numFmtId="0" fontId="4" fillId="0" borderId="0" xfId="50"/>
    <xf numFmtId="0" fontId="44" fillId="4" borderId="0" xfId="3394" applyFont="1" applyFill="1" applyAlignment="1">
      <alignment vertical="top"/>
    </xf>
    <xf numFmtId="0" fontId="44" fillId="4" borderId="0" xfId="3395" applyFont="1" applyFill="1"/>
    <xf numFmtId="0" fontId="68" fillId="28" borderId="0" xfId="3394" applyFont="1" applyFill="1" applyAlignment="1">
      <alignment vertical="top"/>
    </xf>
    <xf numFmtId="0" fontId="70" fillId="4" borderId="0" xfId="3394" applyFont="1" applyFill="1" applyAlignment="1">
      <alignment vertical="top"/>
    </xf>
    <xf numFmtId="0" fontId="71" fillId="4" borderId="0" xfId="3394" applyFont="1" applyFill="1" applyAlignment="1">
      <alignment vertical="top"/>
    </xf>
    <xf numFmtId="0" fontId="72" fillId="4" borderId="0" xfId="3394" quotePrefix="1" applyFont="1" applyFill="1" applyAlignment="1">
      <alignment vertical="top"/>
    </xf>
    <xf numFmtId="0" fontId="44" fillId="4" borderId="0" xfId="3394" applyFont="1" applyFill="1" applyAlignment="1">
      <alignment vertical="top" wrapText="1"/>
    </xf>
    <xf numFmtId="0" fontId="75" fillId="29" borderId="151" xfId="256" applyFont="1" applyFill="1" applyBorder="1" applyAlignment="1" applyProtection="1">
      <alignment horizontal="left" vertical="top" wrapText="1"/>
    </xf>
    <xf numFmtId="0" fontId="75" fillId="29" borderId="0" xfId="256" applyFont="1" applyFill="1" applyBorder="1" applyAlignment="1" applyProtection="1">
      <alignment horizontal="left" vertical="top" wrapText="1"/>
    </xf>
    <xf numFmtId="0" fontId="75" fillId="29" borderId="152" xfId="256" applyFont="1" applyFill="1" applyBorder="1" applyAlignment="1" applyProtection="1">
      <alignment horizontal="left" vertical="top" wrapText="1"/>
    </xf>
    <xf numFmtId="0" fontId="76" fillId="29" borderId="151" xfId="3397" applyFill="1" applyBorder="1" applyAlignment="1" applyProtection="1">
      <alignment horizontal="left" vertical="top" wrapText="1"/>
    </xf>
    <xf numFmtId="0" fontId="76" fillId="29" borderId="0" xfId="3397" applyFill="1" applyBorder="1" applyAlignment="1" applyProtection="1">
      <alignment horizontal="left" vertical="top" wrapText="1"/>
    </xf>
    <xf numFmtId="0" fontId="76" fillId="29" borderId="152" xfId="3397" applyFill="1" applyBorder="1" applyAlignment="1" applyProtection="1">
      <alignment horizontal="left" vertical="top" wrapText="1"/>
    </xf>
    <xf numFmtId="0" fontId="34" fillId="0" borderId="0" xfId="0" applyFont="1" applyAlignment="1">
      <alignment horizontal="left"/>
    </xf>
    <xf numFmtId="0" fontId="77" fillId="0" borderId="0" xfId="0" applyFont="1"/>
    <xf numFmtId="0" fontId="32" fillId="0" borderId="0" xfId="3340" applyFont="1" applyAlignment="1">
      <alignment vertical="center" wrapText="1"/>
    </xf>
    <xf numFmtId="0" fontId="77" fillId="0" borderId="0" xfId="14" applyFont="1" applyAlignment="1">
      <alignment wrapText="1"/>
    </xf>
    <xf numFmtId="164" fontId="37" fillId="4" borderId="24" xfId="0" applyNumberFormat="1" applyFont="1" applyFill="1" applyBorder="1" applyAlignment="1">
      <alignment horizontal="right" indent="2"/>
    </xf>
    <xf numFmtId="164" fontId="37" fillId="4" borderId="126" xfId="0" applyNumberFormat="1" applyFont="1" applyFill="1" applyBorder="1" applyAlignment="1">
      <alignment horizontal="right" vertical="center" indent="2"/>
    </xf>
    <xf numFmtId="3" fontId="50" fillId="6" borderId="21" xfId="0" applyNumberFormat="1" applyFont="1" applyFill="1" applyBorder="1" applyAlignment="1">
      <alignment horizontal="right" indent="2"/>
    </xf>
    <xf numFmtId="3" fontId="50" fillId="6" borderId="126" xfId="0" applyNumberFormat="1" applyFont="1" applyFill="1" applyBorder="1" applyAlignment="1">
      <alignment horizontal="right" vertical="center" indent="2"/>
    </xf>
    <xf numFmtId="3" fontId="50" fillId="6" borderId="125" xfId="0" applyNumberFormat="1" applyFont="1" applyFill="1" applyBorder="1" applyAlignment="1">
      <alignment horizontal="right" vertical="center" indent="2"/>
    </xf>
    <xf numFmtId="0" fontId="64" fillId="0" borderId="0" xfId="0" applyFont="1" applyAlignment="1">
      <alignment vertical="center"/>
    </xf>
    <xf numFmtId="0" fontId="31" fillId="0" borderId="0" xfId="0" applyFont="1"/>
    <xf numFmtId="3" fontId="59" fillId="0" borderId="14" xfId="0" applyNumberFormat="1" applyFont="1" applyBorder="1" applyAlignment="1">
      <alignment horizontal="right" vertical="center" indent="2"/>
    </xf>
    <xf numFmtId="3" fontId="59" fillId="0" borderId="4" xfId="0" applyNumberFormat="1" applyFont="1" applyBorder="1" applyAlignment="1">
      <alignment horizontal="right" vertical="center" indent="2"/>
    </xf>
    <xf numFmtId="3" fontId="59" fillId="6" borderId="14" xfId="0" applyNumberFormat="1" applyFont="1" applyFill="1" applyBorder="1" applyAlignment="1">
      <alignment horizontal="right" vertical="center" indent="2"/>
    </xf>
    <xf numFmtId="3" fontId="59" fillId="6" borderId="4" xfId="0" applyNumberFormat="1" applyFont="1" applyFill="1" applyBorder="1" applyAlignment="1">
      <alignment horizontal="right" vertical="center" indent="2"/>
    </xf>
    <xf numFmtId="3" fontId="2" fillId="5" borderId="81" xfId="0" applyNumberFormat="1" applyFont="1" applyFill="1" applyBorder="1" applyAlignment="1">
      <alignment horizontal="center" vertical="center"/>
    </xf>
    <xf numFmtId="164" fontId="37" fillId="4" borderId="36" xfId="0" applyNumberFormat="1" applyFont="1" applyFill="1" applyBorder="1" applyAlignment="1">
      <alignment horizontal="right" vertical="center" indent="2"/>
    </xf>
    <xf numFmtId="3" fontId="50" fillId="6" borderId="36" xfId="0" applyNumberFormat="1" applyFont="1" applyFill="1" applyBorder="1" applyAlignment="1">
      <alignment horizontal="right" vertical="center" indent="2"/>
    </xf>
    <xf numFmtId="3" fontId="59" fillId="6" borderId="56" xfId="0" applyNumberFormat="1" applyFont="1" applyFill="1" applyBorder="1" applyAlignment="1">
      <alignment horizontal="right" vertical="center" indent="2"/>
    </xf>
    <xf numFmtId="3" fontId="59" fillId="6" borderId="130" xfId="0" applyNumberFormat="1" applyFont="1" applyFill="1" applyBorder="1" applyAlignment="1">
      <alignment horizontal="right" vertical="center" indent="2"/>
    </xf>
    <xf numFmtId="3" fontId="59" fillId="6" borderId="58" xfId="0" applyNumberFormat="1" applyFont="1" applyFill="1" applyBorder="1" applyAlignment="1">
      <alignment horizontal="right" vertical="center" indent="2"/>
    </xf>
    <xf numFmtId="3" fontId="2" fillId="5" borderId="32" xfId="0" applyNumberFormat="1" applyFont="1" applyFill="1" applyBorder="1" applyAlignment="1">
      <alignment horizontal="right" vertical="center" indent="1"/>
    </xf>
    <xf numFmtId="3" fontId="2" fillId="5" borderId="64" xfId="0" applyNumberFormat="1" applyFont="1" applyFill="1" applyBorder="1" applyAlignment="1">
      <alignment horizontal="right" vertical="center" indent="1"/>
    </xf>
    <xf numFmtId="3" fontId="37" fillId="6" borderId="111" xfId="0" applyNumberFormat="1" applyFont="1" applyFill="1" applyBorder="1" applyAlignment="1">
      <alignment horizontal="right" vertical="center" indent="1"/>
    </xf>
    <xf numFmtId="3" fontId="2" fillId="5" borderId="144" xfId="0" applyNumberFormat="1" applyFont="1" applyFill="1" applyBorder="1" applyAlignment="1">
      <alignment horizontal="right" vertical="center" indent="1"/>
    </xf>
    <xf numFmtId="1" fontId="9" fillId="4" borderId="0" xfId="14" applyNumberFormat="1" applyFill="1"/>
    <xf numFmtId="167" fontId="1" fillId="0" borderId="0" xfId="0" applyNumberFormat="1" applyFont="1"/>
    <xf numFmtId="0" fontId="37" fillId="4" borderId="0" xfId="3394" applyFont="1" applyFill="1" applyAlignment="1">
      <alignment vertical="top"/>
    </xf>
    <xf numFmtId="0" fontId="36" fillId="6" borderId="118" xfId="255" applyFont="1" applyFill="1" applyBorder="1" applyAlignment="1">
      <alignment horizontal="center" vertical="center"/>
    </xf>
    <xf numFmtId="3" fontId="37" fillId="6" borderId="36" xfId="255" applyNumberFormat="1" applyFont="1" applyFill="1" applyBorder="1" applyAlignment="1">
      <alignment horizontal="right" vertical="center" indent="2"/>
    </xf>
    <xf numFmtId="3" fontId="37" fillId="6" borderId="38" xfId="255" applyNumberFormat="1" applyFont="1" applyFill="1" applyBorder="1" applyAlignment="1">
      <alignment horizontal="right" vertical="center" indent="2"/>
    </xf>
    <xf numFmtId="3" fontId="37" fillId="0" borderId="0" xfId="255" applyNumberFormat="1" applyFont="1" applyAlignment="1">
      <alignment horizontal="right" vertical="center" indent="2"/>
    </xf>
    <xf numFmtId="0" fontId="60" fillId="5" borderId="92" xfId="0" applyFont="1" applyFill="1" applyBorder="1" applyAlignment="1">
      <alignment horizontal="left"/>
    </xf>
    <xf numFmtId="0" fontId="34" fillId="0" borderId="0" xfId="0" applyFont="1" applyAlignment="1">
      <alignment wrapText="1"/>
    </xf>
    <xf numFmtId="164" fontId="60" fillId="30" borderId="45" xfId="175" applyNumberFormat="1" applyFont="1" applyFill="1" applyBorder="1" applyAlignment="1">
      <alignment horizontal="right" indent="2"/>
    </xf>
    <xf numFmtId="164" fontId="60" fillId="30" borderId="65" xfId="175" applyNumberFormat="1" applyFont="1" applyFill="1" applyBorder="1" applyAlignment="1">
      <alignment horizontal="right" indent="2"/>
    </xf>
    <xf numFmtId="0" fontId="60" fillId="30" borderId="92" xfId="0" applyFont="1" applyFill="1" applyBorder="1" applyAlignment="1">
      <alignment horizontal="left"/>
    </xf>
    <xf numFmtId="164" fontId="60" fillId="30" borderId="14" xfId="0" applyNumberFormat="1" applyFont="1" applyFill="1" applyBorder="1" applyAlignment="1">
      <alignment horizontal="right" indent="2"/>
    </xf>
    <xf numFmtId="167" fontId="60" fillId="30" borderId="44" xfId="0" applyNumberFormat="1" applyFont="1" applyFill="1" applyBorder="1" applyAlignment="1">
      <alignment horizontal="right" indent="2"/>
    </xf>
    <xf numFmtId="0" fontId="60" fillId="30" borderId="84" xfId="0" applyFont="1" applyFill="1" applyBorder="1" applyAlignment="1">
      <alignment horizontal="left" indent="1"/>
    </xf>
    <xf numFmtId="0" fontId="60" fillId="5" borderId="84" xfId="0" applyFont="1" applyFill="1" applyBorder="1" applyAlignment="1">
      <alignment horizontal="left" indent="1"/>
    </xf>
    <xf numFmtId="3" fontId="44" fillId="0" borderId="0" xfId="255" applyNumberFormat="1" applyFont="1"/>
    <xf numFmtId="0" fontId="79" fillId="0" borderId="0" xfId="255" applyFont="1"/>
    <xf numFmtId="0" fontId="79" fillId="0" borderId="0" xfId="0" applyFont="1"/>
    <xf numFmtId="0" fontId="80" fillId="0" borderId="0" xfId="0" applyFont="1"/>
    <xf numFmtId="167" fontId="60" fillId="30" borderId="4" xfId="0" applyNumberFormat="1" applyFont="1" applyFill="1" applyBorder="1" applyAlignment="1">
      <alignment horizontal="right" indent="2"/>
    </xf>
    <xf numFmtId="167" fontId="60" fillId="30" borderId="45" xfId="0" applyNumberFormat="1" applyFont="1" applyFill="1" applyBorder="1" applyAlignment="1">
      <alignment horizontal="right" indent="2"/>
    </xf>
    <xf numFmtId="0" fontId="81" fillId="0" borderId="0" xfId="0" applyFont="1" applyAlignment="1">
      <alignment vertical="center"/>
    </xf>
    <xf numFmtId="167" fontId="60" fillId="30" borderId="30" xfId="0" applyNumberFormat="1" applyFont="1" applyFill="1" applyBorder="1" applyAlignment="1">
      <alignment horizontal="right" indent="2"/>
    </xf>
    <xf numFmtId="167" fontId="60" fillId="30" borderId="85" xfId="0" applyNumberFormat="1" applyFont="1" applyFill="1" applyBorder="1" applyAlignment="1">
      <alignment horizontal="right" indent="2"/>
    </xf>
    <xf numFmtId="0" fontId="53" fillId="0" borderId="0" xfId="0" applyFont="1" applyAlignment="1">
      <alignment vertical="center"/>
    </xf>
    <xf numFmtId="0" fontId="44" fillId="0" borderId="0" xfId="0" applyFont="1" applyAlignment="1">
      <alignment vertical="center"/>
    </xf>
    <xf numFmtId="0" fontId="53" fillId="0" borderId="47" xfId="255" applyFont="1" applyBorder="1" applyAlignment="1">
      <alignment vertical="top"/>
    </xf>
    <xf numFmtId="0" fontId="53" fillId="4" borderId="0" xfId="255" applyFont="1" applyFill="1" applyAlignment="1">
      <alignment vertical="top"/>
    </xf>
    <xf numFmtId="0" fontId="72" fillId="4" borderId="0" xfId="3394" quotePrefix="1" applyFont="1" applyFill="1" applyAlignment="1">
      <alignment horizontal="left" vertical="top" wrapText="1"/>
    </xf>
    <xf numFmtId="0" fontId="69" fillId="28" borderId="0" xfId="3394" applyFont="1" applyFill="1" applyAlignment="1">
      <alignment horizontal="left" vertical="top" shrinkToFit="1"/>
    </xf>
    <xf numFmtId="0" fontId="2" fillId="5" borderId="114" xfId="255" applyFont="1" applyFill="1" applyBorder="1" applyAlignment="1">
      <alignment horizontal="center" vertical="center"/>
    </xf>
    <xf numFmtId="0" fontId="2" fillId="5" borderId="115" xfId="255" applyFont="1" applyFill="1" applyBorder="1" applyAlignment="1">
      <alignment horizontal="center" vertical="center"/>
    </xf>
    <xf numFmtId="0" fontId="2" fillId="5" borderId="62" xfId="255" applyFont="1" applyFill="1" applyBorder="1" applyAlignment="1">
      <alignment horizontal="center" vertical="center" wrapText="1"/>
    </xf>
    <xf numFmtId="0" fontId="2" fillId="5" borderId="27" xfId="255" applyFont="1" applyFill="1" applyBorder="1" applyAlignment="1">
      <alignment horizontal="center" vertical="center" wrapText="1"/>
    </xf>
    <xf numFmtId="0" fontId="2" fillId="5" borderId="26" xfId="255" applyFont="1" applyFill="1" applyBorder="1" applyAlignment="1">
      <alignment horizontal="center" vertical="center" wrapText="1"/>
    </xf>
    <xf numFmtId="0" fontId="2" fillId="5" borderId="28" xfId="255" applyFont="1" applyFill="1" applyBorder="1" applyAlignment="1">
      <alignment horizontal="center" vertical="center" wrapText="1"/>
    </xf>
    <xf numFmtId="0" fontId="53" fillId="4" borderId="0" xfId="255" applyFont="1" applyFill="1" applyAlignment="1">
      <alignment horizontal="left" vertical="top" wrapText="1"/>
    </xf>
    <xf numFmtId="0" fontId="13" fillId="5" borderId="50" xfId="1" applyFont="1" applyFill="1" applyBorder="1" applyAlignment="1">
      <alignment horizontal="center" vertical="center" wrapText="1"/>
    </xf>
    <xf numFmtId="0" fontId="13" fillId="5" borderId="51" xfId="1" applyFont="1" applyFill="1" applyBorder="1" applyAlignment="1">
      <alignment horizontal="center" vertical="center" wrapText="1"/>
    </xf>
    <xf numFmtId="166" fontId="13" fillId="5" borderId="50" xfId="1" applyNumberFormat="1" applyFont="1" applyFill="1" applyBorder="1" applyAlignment="1">
      <alignment horizontal="center" vertical="center" wrapText="1"/>
    </xf>
    <xf numFmtId="166" fontId="13" fillId="5" borderId="52" xfId="1" applyNumberFormat="1" applyFont="1" applyFill="1" applyBorder="1" applyAlignment="1">
      <alignment horizontal="center" vertical="center" wrapText="1"/>
    </xf>
    <xf numFmtId="0" fontId="57" fillId="6" borderId="84" xfId="1" applyFont="1" applyFill="1" applyBorder="1" applyAlignment="1">
      <alignment horizontal="left" vertical="center" indent="1"/>
    </xf>
    <xf numFmtId="0" fontId="57" fillId="6" borderId="119" xfId="1" applyFont="1" applyFill="1" applyBorder="1" applyAlignment="1">
      <alignment horizontal="left" vertical="center" indent="1"/>
    </xf>
    <xf numFmtId="0" fontId="57" fillId="0" borderId="84" xfId="1" applyFont="1" applyBorder="1" applyAlignment="1">
      <alignment horizontal="left" vertical="center" indent="1"/>
    </xf>
    <xf numFmtId="0" fontId="57" fillId="0" borderId="119" xfId="1" applyFont="1" applyBorder="1" applyAlignment="1">
      <alignment horizontal="left" vertical="center" indent="1"/>
    </xf>
    <xf numFmtId="0" fontId="13" fillId="5" borderId="47" xfId="1" applyFont="1" applyFill="1" applyBorder="1" applyAlignment="1">
      <alignment horizontal="center" vertical="center" wrapText="1"/>
    </xf>
    <xf numFmtId="0" fontId="13" fillId="5" borderId="48" xfId="1" applyFont="1" applyFill="1" applyBorder="1" applyAlignment="1">
      <alignment horizontal="center" vertical="center" wrapText="1"/>
    </xf>
    <xf numFmtId="0" fontId="13" fillId="5" borderId="49" xfId="1" applyFont="1" applyFill="1" applyBorder="1" applyAlignment="1">
      <alignment horizontal="center" vertical="center" wrapText="1"/>
    </xf>
    <xf numFmtId="0" fontId="60" fillId="5" borderId="70" xfId="1" applyFont="1" applyFill="1" applyBorder="1" applyAlignment="1">
      <alignment horizontal="left" vertical="center" indent="1"/>
    </xf>
    <xf numFmtId="0" fontId="60" fillId="5" borderId="97" xfId="1" applyFont="1" applyFill="1" applyBorder="1" applyAlignment="1">
      <alignment horizontal="left" vertical="center" indent="1"/>
    </xf>
    <xf numFmtId="0" fontId="13" fillId="5" borderId="52" xfId="1" applyFont="1" applyFill="1" applyBorder="1" applyAlignment="1">
      <alignment horizontal="center" vertical="center" wrapText="1"/>
    </xf>
    <xf numFmtId="0" fontId="60" fillId="30" borderId="70" xfId="1" applyFont="1" applyFill="1" applyBorder="1" applyAlignment="1">
      <alignment horizontal="left" vertical="center" indent="1"/>
    </xf>
    <xf numFmtId="0" fontId="60" fillId="30" borderId="97" xfId="1" applyFont="1" applyFill="1" applyBorder="1" applyAlignment="1">
      <alignment horizontal="left" vertical="center" indent="1"/>
    </xf>
    <xf numFmtId="0" fontId="60" fillId="5" borderId="62" xfId="0" applyFont="1" applyFill="1" applyBorder="1" applyAlignment="1">
      <alignment horizontal="center" vertical="center"/>
    </xf>
    <xf numFmtId="0" fontId="60" fillId="5" borderId="63" xfId="0" applyFont="1" applyFill="1" applyBorder="1" applyAlignment="1">
      <alignment horizontal="center" vertical="center"/>
    </xf>
    <xf numFmtId="0" fontId="60" fillId="5" borderId="28" xfId="0" applyFont="1" applyFill="1" applyBorder="1" applyAlignment="1">
      <alignment horizontal="center" vertical="center"/>
    </xf>
    <xf numFmtId="0" fontId="2" fillId="5" borderId="56"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58" xfId="0" applyFont="1" applyFill="1" applyBorder="1" applyAlignment="1">
      <alignment horizontal="center" vertical="center" wrapText="1"/>
    </xf>
    <xf numFmtId="0" fontId="2" fillId="5" borderId="59" xfId="0" applyFont="1" applyFill="1" applyBorder="1" applyAlignment="1">
      <alignment horizontal="center" vertical="center" wrapText="1"/>
    </xf>
    <xf numFmtId="0" fontId="2" fillId="5" borderId="123" xfId="3125" applyFont="1" applyFill="1" applyBorder="1" applyAlignment="1">
      <alignment horizontal="center" vertical="center" wrapText="1"/>
    </xf>
    <xf numFmtId="0" fontId="2" fillId="5" borderId="122" xfId="3125" applyFont="1" applyFill="1" applyBorder="1" applyAlignment="1">
      <alignment horizontal="center" vertical="center" wrapText="1"/>
    </xf>
    <xf numFmtId="0" fontId="30" fillId="4" borderId="37" xfId="0" applyFont="1" applyFill="1" applyBorder="1" applyAlignment="1">
      <alignment horizontal="left" indent="1"/>
    </xf>
    <xf numFmtId="0" fontId="30" fillId="4" borderId="96" xfId="0" applyFont="1" applyFill="1" applyBorder="1" applyAlignment="1">
      <alignment horizontal="left" indent="1"/>
    </xf>
    <xf numFmtId="0" fontId="2" fillId="5" borderId="60" xfId="0" applyFont="1" applyFill="1" applyBorder="1" applyAlignment="1">
      <alignment horizontal="left" indent="1"/>
    </xf>
    <xf numFmtId="0" fontId="2" fillId="5" borderId="121" xfId="0" applyFont="1" applyFill="1" applyBorder="1" applyAlignment="1">
      <alignment horizontal="left" indent="1"/>
    </xf>
    <xf numFmtId="0" fontId="60" fillId="5" borderId="70" xfId="0" applyFont="1" applyFill="1" applyBorder="1" applyAlignment="1">
      <alignment horizontal="left" vertical="center" indent="1"/>
    </xf>
    <xf numFmtId="0" fontId="60" fillId="5" borderId="97" xfId="0" applyFont="1" applyFill="1" applyBorder="1" applyAlignment="1">
      <alignment horizontal="left" vertical="center" indent="1"/>
    </xf>
    <xf numFmtId="0" fontId="60" fillId="5" borderId="56" xfId="0" applyFont="1" applyFill="1" applyBorder="1" applyAlignment="1">
      <alignment horizontal="center" vertical="center"/>
    </xf>
    <xf numFmtId="0" fontId="60" fillId="5" borderId="21" xfId="0" applyFont="1" applyFill="1" applyBorder="1" applyAlignment="1">
      <alignment horizontal="center" vertical="center"/>
    </xf>
    <xf numFmtId="0" fontId="59" fillId="0" borderId="37" xfId="0" applyFont="1" applyBorder="1" applyAlignment="1">
      <alignment horizontal="left" vertical="center" indent="1"/>
    </xf>
    <xf numFmtId="0" fontId="59" fillId="0" borderId="96" xfId="0" applyFont="1" applyBorder="1" applyAlignment="1">
      <alignment horizontal="left" vertical="center" indent="1"/>
    </xf>
    <xf numFmtId="0" fontId="59" fillId="6" borderId="69" xfId="0" applyFont="1" applyFill="1" applyBorder="1" applyAlignment="1">
      <alignment horizontal="left" vertical="center" indent="1"/>
    </xf>
    <xf numFmtId="0" fontId="59" fillId="6" borderId="129" xfId="0" applyFont="1" applyFill="1" applyBorder="1" applyAlignment="1">
      <alignment horizontal="left" vertical="center" indent="1"/>
    </xf>
    <xf numFmtId="0" fontId="59" fillId="6" borderId="55" xfId="0" applyFont="1" applyFill="1" applyBorder="1" applyAlignment="1">
      <alignment horizontal="left" vertical="center" indent="1"/>
    </xf>
    <xf numFmtId="0" fontId="59" fillId="6" borderId="128" xfId="0" applyFont="1" applyFill="1" applyBorder="1" applyAlignment="1">
      <alignment horizontal="left" vertical="center" indent="1"/>
    </xf>
    <xf numFmtId="0" fontId="60" fillId="5" borderId="123" xfId="0" applyFont="1" applyFill="1" applyBorder="1" applyAlignment="1">
      <alignment horizontal="center" vertical="center"/>
    </xf>
    <xf numFmtId="0" fontId="60" fillId="5" borderId="127" xfId="0" applyFont="1" applyFill="1" applyBorder="1" applyAlignment="1">
      <alignment horizontal="center" vertical="center"/>
    </xf>
    <xf numFmtId="0" fontId="64" fillId="0" borderId="66" xfId="0" applyFont="1" applyBorder="1" applyAlignment="1">
      <alignment horizontal="center" vertical="center"/>
    </xf>
    <xf numFmtId="0" fontId="64" fillId="0" borderId="67" xfId="0" applyFont="1" applyBorder="1" applyAlignment="1">
      <alignment horizontal="center" vertical="center"/>
    </xf>
    <xf numFmtId="0" fontId="64" fillId="0" borderId="68" xfId="0" applyFont="1" applyBorder="1" applyAlignment="1">
      <alignment horizontal="center" vertical="center"/>
    </xf>
    <xf numFmtId="0" fontId="60" fillId="5" borderId="84" xfId="0" applyFont="1" applyFill="1" applyBorder="1" applyAlignment="1">
      <alignment horizontal="left" vertical="center" indent="1"/>
    </xf>
    <xf numFmtId="0" fontId="60" fillId="5" borderId="119" xfId="0" applyFont="1" applyFill="1" applyBorder="1" applyAlignment="1">
      <alignment horizontal="left" vertical="center" indent="1"/>
    </xf>
    <xf numFmtId="0" fontId="60" fillId="5" borderId="82" xfId="0" applyFont="1" applyFill="1" applyBorder="1" applyAlignment="1">
      <alignment horizontal="left" vertical="center" indent="1"/>
    </xf>
    <xf numFmtId="0" fontId="60" fillId="5" borderId="120" xfId="0" applyFont="1" applyFill="1" applyBorder="1" applyAlignment="1">
      <alignment horizontal="left" vertical="center" indent="1"/>
    </xf>
    <xf numFmtId="0" fontId="60" fillId="5" borderId="56" xfId="0" applyFont="1" applyFill="1" applyBorder="1" applyAlignment="1">
      <alignment horizontal="center" vertical="center" wrapText="1"/>
    </xf>
    <xf numFmtId="0" fontId="60" fillId="5" borderId="79" xfId="0" applyFont="1" applyFill="1" applyBorder="1" applyAlignment="1">
      <alignment horizontal="center" vertical="center" wrapText="1"/>
    </xf>
    <xf numFmtId="0" fontId="60" fillId="5" borderId="47" xfId="0" applyFont="1" applyFill="1" applyBorder="1" applyAlignment="1">
      <alignment horizontal="center" vertical="center" wrapText="1"/>
    </xf>
    <xf numFmtId="0" fontId="60" fillId="5" borderId="80" xfId="0" applyFont="1" applyFill="1" applyBorder="1" applyAlignment="1">
      <alignment horizontal="center" vertical="center" wrapText="1"/>
    </xf>
    <xf numFmtId="0" fontId="2" fillId="5" borderId="134" xfId="0" applyFont="1" applyFill="1" applyBorder="1" applyAlignment="1">
      <alignment horizontal="center" vertical="center" wrapText="1"/>
    </xf>
    <xf numFmtId="0" fontId="2" fillId="5" borderId="133" xfId="0" applyFont="1" applyFill="1" applyBorder="1" applyAlignment="1">
      <alignment horizontal="center" vertical="center" wrapText="1"/>
    </xf>
    <xf numFmtId="164" fontId="60" fillId="30" borderId="158" xfId="175" applyNumberFormat="1" applyFont="1" applyFill="1" applyBorder="1" applyAlignment="1">
      <alignment horizontal="center"/>
    </xf>
    <xf numFmtId="164" fontId="60" fillId="30" borderId="67" xfId="175" applyNumberFormat="1" applyFont="1" applyFill="1" applyBorder="1" applyAlignment="1">
      <alignment horizontal="center"/>
    </xf>
    <xf numFmtId="164" fontId="60" fillId="30" borderId="68" xfId="175" applyNumberFormat="1" applyFont="1" applyFill="1" applyBorder="1" applyAlignment="1">
      <alignment horizontal="center"/>
    </xf>
    <xf numFmtId="0" fontId="59" fillId="6" borderId="84" xfId="0" applyFont="1" applyFill="1" applyBorder="1" applyAlignment="1">
      <alignment horizontal="left" indent="1"/>
    </xf>
    <xf numFmtId="0" fontId="59" fillId="6" borderId="119" xfId="0" applyFont="1" applyFill="1" applyBorder="1" applyAlignment="1">
      <alignment horizontal="left" indent="1"/>
    </xf>
    <xf numFmtId="0" fontId="59" fillId="0" borderId="84" xfId="0" applyFont="1" applyBorder="1" applyAlignment="1">
      <alignment horizontal="left" indent="1"/>
    </xf>
    <xf numFmtId="0" fontId="59" fillId="0" borderId="119" xfId="0" applyFont="1" applyBorder="1" applyAlignment="1">
      <alignment horizontal="left" indent="1"/>
    </xf>
    <xf numFmtId="0" fontId="60" fillId="5" borderId="70" xfId="0" applyFont="1" applyFill="1" applyBorder="1" applyAlignment="1">
      <alignment horizontal="left" indent="1"/>
    </xf>
    <xf numFmtId="0" fontId="60" fillId="5" borderId="97" xfId="0" applyFont="1" applyFill="1" applyBorder="1" applyAlignment="1">
      <alignment horizontal="left" indent="1"/>
    </xf>
    <xf numFmtId="0" fontId="60" fillId="30" borderId="66" xfId="0" applyFont="1" applyFill="1" applyBorder="1" applyAlignment="1">
      <alignment horizontal="left" indent="1"/>
    </xf>
    <xf numFmtId="0" fontId="60" fillId="30" borderId="155" xfId="0" applyFont="1" applyFill="1" applyBorder="1" applyAlignment="1">
      <alignment horizontal="left" indent="1"/>
    </xf>
    <xf numFmtId="0" fontId="64" fillId="0" borderId="66" xfId="0" applyFont="1" applyBorder="1" applyAlignment="1">
      <alignment horizontal="center"/>
    </xf>
    <xf numFmtId="0" fontId="64" fillId="0" borderId="67" xfId="0" applyFont="1" applyBorder="1" applyAlignment="1">
      <alignment horizontal="center"/>
    </xf>
    <xf numFmtId="0" fontId="64" fillId="0" borderId="68" xfId="0" applyFont="1" applyBorder="1" applyAlignment="1">
      <alignment horizontal="center"/>
    </xf>
    <xf numFmtId="0" fontId="59" fillId="6" borderId="82" xfId="0" applyFont="1" applyFill="1" applyBorder="1" applyAlignment="1">
      <alignment horizontal="left" indent="1"/>
    </xf>
    <xf numFmtId="0" fontId="59" fillId="6" borderId="120" xfId="0" applyFont="1" applyFill="1" applyBorder="1" applyAlignment="1">
      <alignment horizontal="left" indent="1"/>
    </xf>
    <xf numFmtId="164" fontId="60" fillId="30" borderId="156" xfId="175" applyNumberFormat="1" applyFont="1" applyFill="1" applyBorder="1" applyAlignment="1">
      <alignment horizontal="center"/>
    </xf>
    <xf numFmtId="164" fontId="60" fillId="30" borderId="157" xfId="175" applyNumberFormat="1" applyFont="1" applyFill="1" applyBorder="1" applyAlignment="1">
      <alignment horizontal="center"/>
    </xf>
    <xf numFmtId="164" fontId="60" fillId="30" borderId="65" xfId="175" applyNumberFormat="1" applyFont="1" applyFill="1" applyBorder="1" applyAlignment="1">
      <alignment horizontal="center"/>
    </xf>
    <xf numFmtId="0" fontId="60" fillId="5" borderId="27" xfId="0" applyFont="1" applyFill="1" applyBorder="1" applyAlignment="1">
      <alignment horizontal="center" vertical="center"/>
    </xf>
    <xf numFmtId="0" fontId="60" fillId="5" borderId="147" xfId="0" applyFont="1" applyFill="1" applyBorder="1" applyAlignment="1">
      <alignment horizontal="center" vertical="center"/>
    </xf>
    <xf numFmtId="0" fontId="60" fillId="5" borderId="148" xfId="0" applyFont="1" applyFill="1" applyBorder="1" applyAlignment="1">
      <alignment horizontal="center" vertical="center"/>
    </xf>
    <xf numFmtId="0" fontId="60" fillId="5" borderId="16" xfId="0" applyFont="1" applyFill="1" applyBorder="1" applyAlignment="1">
      <alignment horizontal="center" vertical="center" wrapText="1"/>
    </xf>
    <xf numFmtId="0" fontId="60" fillId="5" borderId="146" xfId="0" applyFont="1" applyFill="1" applyBorder="1" applyAlignment="1">
      <alignment horizontal="center" vertical="center" wrapText="1"/>
    </xf>
    <xf numFmtId="0" fontId="60" fillId="5" borderId="106" xfId="0" applyFont="1" applyFill="1" applyBorder="1" applyAlignment="1">
      <alignment horizontal="center" vertical="center"/>
    </xf>
    <xf numFmtId="0" fontId="60" fillId="5" borderId="149" xfId="0" applyFont="1" applyFill="1" applyBorder="1" applyAlignment="1">
      <alignment horizontal="center" vertical="center"/>
    </xf>
    <xf numFmtId="0" fontId="60" fillId="5" borderId="105" xfId="0" applyFont="1" applyFill="1" applyBorder="1" applyAlignment="1">
      <alignment horizontal="center" vertical="center" wrapText="1"/>
    </xf>
    <xf numFmtId="0" fontId="60" fillId="5" borderId="42" xfId="0" applyFont="1" applyFill="1" applyBorder="1" applyAlignment="1">
      <alignment horizontal="center" vertical="center" wrapText="1"/>
    </xf>
    <xf numFmtId="0" fontId="60" fillId="5" borderId="86" xfId="0" applyFont="1" applyFill="1" applyBorder="1" applyAlignment="1">
      <alignment horizontal="center" vertical="center" wrapText="1"/>
    </xf>
    <xf numFmtId="0" fontId="60" fillId="5" borderId="150" xfId="0" applyFont="1" applyFill="1" applyBorder="1" applyAlignment="1">
      <alignment horizontal="center" vertical="center" wrapText="1"/>
    </xf>
    <xf numFmtId="3" fontId="2" fillId="5" borderId="84" xfId="2" applyNumberFormat="1" applyFont="1" applyFill="1" applyBorder="1" applyAlignment="1">
      <alignment horizontal="left" vertical="center" indent="1"/>
    </xf>
    <xf numFmtId="3" fontId="2" fillId="5" borderId="92" xfId="2" applyNumberFormat="1" applyFont="1" applyFill="1" applyBorder="1" applyAlignment="1">
      <alignment horizontal="left" vertical="center" indent="1"/>
    </xf>
    <xf numFmtId="3" fontId="2" fillId="5" borderId="70" xfId="2" applyNumberFormat="1" applyFont="1" applyFill="1" applyBorder="1" applyAlignment="1">
      <alignment horizontal="left" vertical="center" indent="1"/>
    </xf>
    <xf numFmtId="3" fontId="2" fillId="5" borderId="97" xfId="2" applyNumberFormat="1" applyFont="1" applyFill="1" applyBorder="1" applyAlignment="1">
      <alignment horizontal="left" vertical="center" indent="1"/>
    </xf>
    <xf numFmtId="3" fontId="36" fillId="6" borderId="33" xfId="2" applyNumberFormat="1" applyFont="1" applyFill="1" applyBorder="1" applyAlignment="1">
      <alignment horizontal="left" vertical="center" indent="1"/>
    </xf>
    <xf numFmtId="3" fontId="36" fillId="6" borderId="93" xfId="2" applyNumberFormat="1" applyFont="1" applyFill="1" applyBorder="1" applyAlignment="1">
      <alignment horizontal="left" vertical="center" indent="1"/>
    </xf>
    <xf numFmtId="3" fontId="36" fillId="4" borderId="94" xfId="2" applyNumberFormat="1" applyFont="1" applyFill="1" applyBorder="1" applyAlignment="1">
      <alignment horizontal="left" vertical="center" indent="1"/>
    </xf>
    <xf numFmtId="3" fontId="36" fillId="4" borderId="95" xfId="2" applyNumberFormat="1" applyFont="1" applyFill="1" applyBorder="1" applyAlignment="1">
      <alignment horizontal="left" vertical="center" indent="1"/>
    </xf>
    <xf numFmtId="0" fontId="2" fillId="5" borderId="139" xfId="0" applyFont="1" applyFill="1" applyBorder="1" applyAlignment="1">
      <alignment horizontal="center" vertical="center" wrapText="1"/>
    </xf>
    <xf numFmtId="3" fontId="2" fillId="5" borderId="33" xfId="2" applyNumberFormat="1" applyFont="1" applyFill="1" applyBorder="1" applyAlignment="1">
      <alignment horizontal="left" vertical="center" indent="1"/>
    </xf>
    <xf numFmtId="3" fontId="2" fillId="5" borderId="91" xfId="2" applyNumberFormat="1" applyFont="1" applyFill="1" applyBorder="1" applyAlignment="1">
      <alignment horizontal="left" vertical="center" indent="1"/>
    </xf>
    <xf numFmtId="0" fontId="2" fillId="5" borderId="57"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43" xfId="0" applyFont="1" applyFill="1" applyBorder="1" applyAlignment="1">
      <alignment horizontal="center" vertical="center"/>
    </xf>
    <xf numFmtId="0" fontId="2" fillId="5" borderId="81" xfId="0" applyFont="1" applyFill="1" applyBorder="1" applyAlignment="1">
      <alignment horizontal="center" vertical="center"/>
    </xf>
    <xf numFmtId="0" fontId="2" fillId="5" borderId="153" xfId="0" applyFont="1" applyFill="1" applyBorder="1" applyAlignment="1">
      <alignment horizontal="center" vertical="center"/>
    </xf>
    <xf numFmtId="0" fontId="2" fillId="5" borderId="154" xfId="0" applyFont="1" applyFill="1" applyBorder="1" applyAlignment="1">
      <alignment horizontal="center" vertical="center"/>
    </xf>
    <xf numFmtId="0" fontId="2" fillId="5" borderId="101" xfId="0" applyFont="1" applyFill="1" applyBorder="1" applyAlignment="1">
      <alignment horizontal="center" vertical="center" wrapText="1"/>
    </xf>
    <xf numFmtId="0" fontId="2" fillId="5" borderId="83" xfId="0" applyFont="1" applyFill="1" applyBorder="1" applyAlignment="1">
      <alignment horizontal="center" vertical="center" wrapText="1"/>
    </xf>
    <xf numFmtId="0" fontId="2" fillId="5" borderId="100" xfId="0" applyFont="1" applyFill="1" applyBorder="1" applyAlignment="1">
      <alignment horizontal="center" vertical="center" wrapText="1"/>
    </xf>
    <xf numFmtId="0" fontId="2" fillId="5" borderId="102" xfId="0" applyFont="1" applyFill="1" applyBorder="1" applyAlignment="1">
      <alignment horizontal="center" vertical="center" wrapText="1"/>
    </xf>
  </cellXfs>
  <cellStyles count="3683">
    <cellStyle name="20% - Énfasis1 2" xfId="16" xr:uid="{00000000-0005-0000-0000-000000000000}"/>
    <cellStyle name="20% - Énfasis1 3" xfId="71" xr:uid="{00000000-0005-0000-0000-000001000000}"/>
    <cellStyle name="20% - Énfasis2 2" xfId="17" xr:uid="{00000000-0005-0000-0000-000002000000}"/>
    <cellStyle name="20% - Énfasis2 3" xfId="72" xr:uid="{00000000-0005-0000-0000-000003000000}"/>
    <cellStyle name="20% - Énfasis3 2" xfId="18" xr:uid="{00000000-0005-0000-0000-000004000000}"/>
    <cellStyle name="20% - Énfasis3 3" xfId="73" xr:uid="{00000000-0005-0000-0000-000005000000}"/>
    <cellStyle name="20% - Énfasis4 2" xfId="19" xr:uid="{00000000-0005-0000-0000-000006000000}"/>
    <cellStyle name="20% - Énfasis4 3" xfId="74" xr:uid="{00000000-0005-0000-0000-000007000000}"/>
    <cellStyle name="20% - Énfasis5 2" xfId="20" xr:uid="{00000000-0005-0000-0000-000008000000}"/>
    <cellStyle name="20% - Énfasis5 3" xfId="75" xr:uid="{00000000-0005-0000-0000-000009000000}"/>
    <cellStyle name="20% - Énfasis6 2" xfId="21" xr:uid="{00000000-0005-0000-0000-00000A000000}"/>
    <cellStyle name="20% - Énfasis6 3" xfId="76" xr:uid="{00000000-0005-0000-0000-00000B000000}"/>
    <cellStyle name="40% - Énfasis1 2" xfId="22" xr:uid="{00000000-0005-0000-0000-00000C000000}"/>
    <cellStyle name="40% - Énfasis1 3" xfId="77" xr:uid="{00000000-0005-0000-0000-00000D000000}"/>
    <cellStyle name="40% - Énfasis2 2" xfId="23" xr:uid="{00000000-0005-0000-0000-00000E000000}"/>
    <cellStyle name="40% - Énfasis2 3" xfId="78" xr:uid="{00000000-0005-0000-0000-00000F000000}"/>
    <cellStyle name="40% - Énfasis3 2" xfId="24" xr:uid="{00000000-0005-0000-0000-000010000000}"/>
    <cellStyle name="40% - Énfasis3 3" xfId="79" xr:uid="{00000000-0005-0000-0000-000011000000}"/>
    <cellStyle name="40% - Énfasis4 2" xfId="25" xr:uid="{00000000-0005-0000-0000-000012000000}"/>
    <cellStyle name="40% - Énfasis4 3" xfId="80" xr:uid="{00000000-0005-0000-0000-000013000000}"/>
    <cellStyle name="40% - Énfasis5 2" xfId="26" xr:uid="{00000000-0005-0000-0000-000014000000}"/>
    <cellStyle name="40% - Énfasis5 3" xfId="81" xr:uid="{00000000-0005-0000-0000-000015000000}"/>
    <cellStyle name="40% - Énfasis6 2" xfId="27" xr:uid="{00000000-0005-0000-0000-000016000000}"/>
    <cellStyle name="40% - Énfasis6 3" xfId="82" xr:uid="{00000000-0005-0000-0000-000017000000}"/>
    <cellStyle name="60% - Énfasis1 2" xfId="28" xr:uid="{00000000-0005-0000-0000-000018000000}"/>
    <cellStyle name="60% - Énfasis1 3" xfId="83" xr:uid="{00000000-0005-0000-0000-000019000000}"/>
    <cellStyle name="60% - Énfasis2 2" xfId="29" xr:uid="{00000000-0005-0000-0000-00001A000000}"/>
    <cellStyle name="60% - Énfasis2 3" xfId="84" xr:uid="{00000000-0005-0000-0000-00001B000000}"/>
    <cellStyle name="60% - Énfasis3 2" xfId="30" xr:uid="{00000000-0005-0000-0000-00001C000000}"/>
    <cellStyle name="60% - Énfasis3 3" xfId="85" xr:uid="{00000000-0005-0000-0000-00001D000000}"/>
    <cellStyle name="60% - Énfasis4 2" xfId="31" xr:uid="{00000000-0005-0000-0000-00001E000000}"/>
    <cellStyle name="60% - Énfasis4 3" xfId="86" xr:uid="{00000000-0005-0000-0000-00001F000000}"/>
    <cellStyle name="60% - Énfasis5 2" xfId="32" xr:uid="{00000000-0005-0000-0000-000020000000}"/>
    <cellStyle name="60% - Énfasis5 3" xfId="87" xr:uid="{00000000-0005-0000-0000-000021000000}"/>
    <cellStyle name="60% - Énfasis6 2" xfId="33" xr:uid="{00000000-0005-0000-0000-000022000000}"/>
    <cellStyle name="60% - Énfasis6 3" xfId="88" xr:uid="{00000000-0005-0000-0000-000023000000}"/>
    <cellStyle name="bin" xfId="3" xr:uid="{00000000-0005-0000-0000-000024000000}"/>
    <cellStyle name="bin 2" xfId="4" xr:uid="{00000000-0005-0000-0000-000025000000}"/>
    <cellStyle name="Buena 2" xfId="34" xr:uid="{00000000-0005-0000-0000-000026000000}"/>
    <cellStyle name="Buena 3" xfId="89" xr:uid="{00000000-0005-0000-0000-000027000000}"/>
    <cellStyle name="Cálculo 2" xfId="35" xr:uid="{00000000-0005-0000-0000-000028000000}"/>
    <cellStyle name="Cálculo 3" xfId="90" xr:uid="{00000000-0005-0000-0000-000029000000}"/>
    <cellStyle name="Celda de comprobación 2" xfId="36" xr:uid="{00000000-0005-0000-0000-00002A000000}"/>
    <cellStyle name="Celda de comprobación 3" xfId="91" xr:uid="{00000000-0005-0000-0000-00002B000000}"/>
    <cellStyle name="Celda vinculada 2" xfId="37" xr:uid="{00000000-0005-0000-0000-00002C000000}"/>
    <cellStyle name="Celda vinculada 3" xfId="92" xr:uid="{00000000-0005-0000-0000-00002D000000}"/>
    <cellStyle name="cell" xfId="5" xr:uid="{00000000-0005-0000-0000-00002E000000}"/>
    <cellStyle name="cell 2" xfId="6" xr:uid="{00000000-0005-0000-0000-00002F000000}"/>
    <cellStyle name="Encabezado 4 2" xfId="38" xr:uid="{00000000-0005-0000-0000-000030000000}"/>
    <cellStyle name="Encabezado 4 3" xfId="93" xr:uid="{00000000-0005-0000-0000-000031000000}"/>
    <cellStyle name="Énfasis1 2" xfId="39" xr:uid="{00000000-0005-0000-0000-000032000000}"/>
    <cellStyle name="Énfasis1 3" xfId="94" xr:uid="{00000000-0005-0000-0000-000033000000}"/>
    <cellStyle name="Énfasis2 2" xfId="40" xr:uid="{00000000-0005-0000-0000-000034000000}"/>
    <cellStyle name="Énfasis2 3" xfId="95" xr:uid="{00000000-0005-0000-0000-000035000000}"/>
    <cellStyle name="Énfasis3 2" xfId="41" xr:uid="{00000000-0005-0000-0000-000036000000}"/>
    <cellStyle name="Énfasis3 3" xfId="96" xr:uid="{00000000-0005-0000-0000-000037000000}"/>
    <cellStyle name="Énfasis4 2" xfId="42" xr:uid="{00000000-0005-0000-0000-000038000000}"/>
    <cellStyle name="Énfasis4 3" xfId="97" xr:uid="{00000000-0005-0000-0000-000039000000}"/>
    <cellStyle name="Énfasis5 2" xfId="43" xr:uid="{00000000-0005-0000-0000-00003A000000}"/>
    <cellStyle name="Énfasis5 3" xfId="98" xr:uid="{00000000-0005-0000-0000-00003B000000}"/>
    <cellStyle name="Énfasis6 2" xfId="44" xr:uid="{00000000-0005-0000-0000-00003C000000}"/>
    <cellStyle name="Énfasis6 3" xfId="99" xr:uid="{00000000-0005-0000-0000-00003D000000}"/>
    <cellStyle name="Entrada 2" xfId="45" xr:uid="{00000000-0005-0000-0000-00003E000000}"/>
    <cellStyle name="Entrada 3" xfId="100" xr:uid="{00000000-0005-0000-0000-00003F000000}"/>
    <cellStyle name="Euro" xfId="7" xr:uid="{00000000-0005-0000-0000-000040000000}"/>
    <cellStyle name="Euro 2" xfId="8" xr:uid="{00000000-0005-0000-0000-000041000000}"/>
    <cellStyle name="Hipervínculo" xfId="3397" builtinId="8"/>
    <cellStyle name="Hipervínculo 2" xfId="9" xr:uid="{00000000-0005-0000-0000-000043000000}"/>
    <cellStyle name="Hipervínculo 2 2" xfId="256" xr:uid="{00000000-0005-0000-0000-000044000000}"/>
    <cellStyle name="Hipervínculo 4" xfId="3396" xr:uid="{00000000-0005-0000-0000-000045000000}"/>
    <cellStyle name="Incorrecto 2" xfId="46" xr:uid="{00000000-0005-0000-0000-000046000000}"/>
    <cellStyle name="Incorrecto 3" xfId="101" xr:uid="{00000000-0005-0000-0000-000047000000}"/>
    <cellStyle name="Moneda [0] 2" xfId="47" xr:uid="{00000000-0005-0000-0000-000048000000}"/>
    <cellStyle name="Moneda 2" xfId="48" xr:uid="{00000000-0005-0000-0000-000049000000}"/>
    <cellStyle name="Neutral 2" xfId="49" xr:uid="{00000000-0005-0000-0000-00004A000000}"/>
    <cellStyle name="Neutral 3" xfId="102" xr:uid="{00000000-0005-0000-0000-00004B000000}"/>
    <cellStyle name="Normal" xfId="0" builtinId="0"/>
    <cellStyle name="Normal 10" xfId="50" xr:uid="{00000000-0005-0000-0000-00004D000000}"/>
    <cellStyle name="Normal 11" xfId="51" xr:uid="{00000000-0005-0000-0000-00004E000000}"/>
    <cellStyle name="Normal 12" xfId="52" xr:uid="{00000000-0005-0000-0000-00004F000000}"/>
    <cellStyle name="Normal 12 2" xfId="3125" xr:uid="{00000000-0005-0000-0000-000050000000}"/>
    <cellStyle name="Normal 13" xfId="53" xr:uid="{00000000-0005-0000-0000-000051000000}"/>
    <cellStyle name="Normal 14" xfId="54" xr:uid="{00000000-0005-0000-0000-000052000000}"/>
    <cellStyle name="Normal 15" xfId="55" xr:uid="{00000000-0005-0000-0000-000053000000}"/>
    <cellStyle name="Normal 16" xfId="56" xr:uid="{00000000-0005-0000-0000-000054000000}"/>
    <cellStyle name="Normal 17" xfId="114" xr:uid="{00000000-0005-0000-0000-000055000000}"/>
    <cellStyle name="Normal 18" xfId="115" xr:uid="{00000000-0005-0000-0000-000056000000}"/>
    <cellStyle name="Normal 19" xfId="116" xr:uid="{00000000-0005-0000-0000-000057000000}"/>
    <cellStyle name="Normal 2" xfId="1" xr:uid="{00000000-0005-0000-0000-000058000000}"/>
    <cellStyle name="Normal 2 2" xfId="2" xr:uid="{00000000-0005-0000-0000-000059000000}"/>
    <cellStyle name="Normal 2 3" xfId="118" xr:uid="{00000000-0005-0000-0000-00005A000000}"/>
    <cellStyle name="Normal 2 5" xfId="3394" xr:uid="{00000000-0005-0000-0000-00005B000000}"/>
    <cellStyle name="Normal 20" xfId="117" xr:uid="{00000000-0005-0000-0000-00005C000000}"/>
    <cellStyle name="Normal 21" xfId="255" xr:uid="{00000000-0005-0000-0000-00005D000000}"/>
    <cellStyle name="Normal 21 2" xfId="3393" xr:uid="{00000000-0005-0000-0000-00005E000000}"/>
    <cellStyle name="Normal 22" xfId="3392" xr:uid="{00000000-0005-0000-0000-00005F000000}"/>
    <cellStyle name="Normal 23" xfId="3395" xr:uid="{00000000-0005-0000-0000-000060000000}"/>
    <cellStyle name="Normal 3" xfId="57" xr:uid="{00000000-0005-0000-0000-000061000000}"/>
    <cellStyle name="Normal 4" xfId="58" xr:uid="{00000000-0005-0000-0000-000062000000}"/>
    <cellStyle name="Normal 5" xfId="14" xr:uid="{00000000-0005-0000-0000-000063000000}"/>
    <cellStyle name="Normal 6" xfId="59" xr:uid="{00000000-0005-0000-0000-000064000000}"/>
    <cellStyle name="Normal 6 2" xfId="254" xr:uid="{00000000-0005-0000-0000-000065000000}"/>
    <cellStyle name="Normal 7" xfId="10" xr:uid="{00000000-0005-0000-0000-000066000000}"/>
    <cellStyle name="Normal 7 2" xfId="11" xr:uid="{00000000-0005-0000-0000-000067000000}"/>
    <cellStyle name="Normal 7 3" xfId="60" xr:uid="{00000000-0005-0000-0000-000068000000}"/>
    <cellStyle name="Normal 8" xfId="61" xr:uid="{00000000-0005-0000-0000-000069000000}"/>
    <cellStyle name="Normal 9" xfId="62" xr:uid="{00000000-0005-0000-0000-00006A000000}"/>
    <cellStyle name="Notas 2" xfId="12" xr:uid="{00000000-0005-0000-0000-00006D000000}"/>
    <cellStyle name="Notas 3" xfId="103" xr:uid="{00000000-0005-0000-0000-00006E000000}"/>
    <cellStyle name="Porcentaje" xfId="175" builtinId="5"/>
    <cellStyle name="Porcentaje 2" xfId="13" xr:uid="{00000000-0005-0000-0000-000070000000}"/>
    <cellStyle name="Porcentaje 2 2" xfId="253" xr:uid="{00000000-0005-0000-0000-000071000000}"/>
    <cellStyle name="Porcentaje 3" xfId="15" xr:uid="{00000000-0005-0000-0000-000072000000}"/>
    <cellStyle name="Porcentaje 4" xfId="257" xr:uid="{00000000-0005-0000-0000-000073000000}"/>
    <cellStyle name="Porcentaje 4 2" xfId="258" xr:uid="{00000000-0005-0000-0000-000074000000}"/>
    <cellStyle name="Porcentual 2" xfId="104" xr:uid="{00000000-0005-0000-0000-000075000000}"/>
    <cellStyle name="Porcentual 3" xfId="105" xr:uid="{00000000-0005-0000-0000-000076000000}"/>
    <cellStyle name="Salida 2" xfId="63" xr:uid="{00000000-0005-0000-0000-000077000000}"/>
    <cellStyle name="Salida 3" xfId="106" xr:uid="{00000000-0005-0000-0000-000078000000}"/>
    <cellStyle name="style1496909949502" xfId="259" xr:uid="{00000000-0005-0000-0000-000079000000}"/>
    <cellStyle name="style1496909949502 2" xfId="260" xr:uid="{00000000-0005-0000-0000-00007A000000}"/>
    <cellStyle name="style1496909949533" xfId="261" xr:uid="{00000000-0005-0000-0000-00007B000000}"/>
    <cellStyle name="style1496909949533 2" xfId="262" xr:uid="{00000000-0005-0000-0000-00007C000000}"/>
    <cellStyle name="style1496909949549" xfId="263" xr:uid="{00000000-0005-0000-0000-00007D000000}"/>
    <cellStyle name="style1496909949549 2" xfId="264" xr:uid="{00000000-0005-0000-0000-00007E000000}"/>
    <cellStyle name="style1496909949564" xfId="265" xr:uid="{00000000-0005-0000-0000-00007F000000}"/>
    <cellStyle name="style1496909949564 2" xfId="266" xr:uid="{00000000-0005-0000-0000-000080000000}"/>
    <cellStyle name="style1496909949580" xfId="267" xr:uid="{00000000-0005-0000-0000-000081000000}"/>
    <cellStyle name="style1496909949580 2" xfId="268" xr:uid="{00000000-0005-0000-0000-000082000000}"/>
    <cellStyle name="style1496909949595" xfId="269" xr:uid="{00000000-0005-0000-0000-000083000000}"/>
    <cellStyle name="style1496909949595 2" xfId="270" xr:uid="{00000000-0005-0000-0000-000084000000}"/>
    <cellStyle name="style1496909949627" xfId="271" xr:uid="{00000000-0005-0000-0000-000085000000}"/>
    <cellStyle name="style1496909949627 2" xfId="272" xr:uid="{00000000-0005-0000-0000-000086000000}"/>
    <cellStyle name="style1496909949642" xfId="273" xr:uid="{00000000-0005-0000-0000-000087000000}"/>
    <cellStyle name="style1496909949642 2" xfId="274" xr:uid="{00000000-0005-0000-0000-000088000000}"/>
    <cellStyle name="style1496909949658" xfId="275" xr:uid="{00000000-0005-0000-0000-000089000000}"/>
    <cellStyle name="style1496909949658 2" xfId="276" xr:uid="{00000000-0005-0000-0000-00008A000000}"/>
    <cellStyle name="style1496909949673" xfId="277" xr:uid="{00000000-0005-0000-0000-00008B000000}"/>
    <cellStyle name="style1496909949673 2" xfId="278" xr:uid="{00000000-0005-0000-0000-00008C000000}"/>
    <cellStyle name="style1496909949736" xfId="279" xr:uid="{00000000-0005-0000-0000-00008D000000}"/>
    <cellStyle name="style1496909949736 2" xfId="280" xr:uid="{00000000-0005-0000-0000-00008E000000}"/>
    <cellStyle name="style1496909949751" xfId="281" xr:uid="{00000000-0005-0000-0000-00008F000000}"/>
    <cellStyle name="style1496909949751 2" xfId="282" xr:uid="{00000000-0005-0000-0000-000090000000}"/>
    <cellStyle name="style1496909949783" xfId="283" xr:uid="{00000000-0005-0000-0000-000091000000}"/>
    <cellStyle name="style1496909949783 2" xfId="284" xr:uid="{00000000-0005-0000-0000-000092000000}"/>
    <cellStyle name="style1496909949798" xfId="285" xr:uid="{00000000-0005-0000-0000-000093000000}"/>
    <cellStyle name="style1496909949798 2" xfId="286" xr:uid="{00000000-0005-0000-0000-000094000000}"/>
    <cellStyle name="style1496909949814" xfId="287" xr:uid="{00000000-0005-0000-0000-000095000000}"/>
    <cellStyle name="style1496909949814 2" xfId="288" xr:uid="{00000000-0005-0000-0000-000096000000}"/>
    <cellStyle name="style1496909949845" xfId="289" xr:uid="{00000000-0005-0000-0000-000097000000}"/>
    <cellStyle name="style1496909949845 2" xfId="290" xr:uid="{00000000-0005-0000-0000-000098000000}"/>
    <cellStyle name="style1496909949861" xfId="291" xr:uid="{00000000-0005-0000-0000-000099000000}"/>
    <cellStyle name="style1496909949861 2" xfId="292" xr:uid="{00000000-0005-0000-0000-00009A000000}"/>
    <cellStyle name="style1496909949892" xfId="293" xr:uid="{00000000-0005-0000-0000-00009B000000}"/>
    <cellStyle name="style1496909949892 2" xfId="294" xr:uid="{00000000-0005-0000-0000-00009C000000}"/>
    <cellStyle name="style1496909949907" xfId="295" xr:uid="{00000000-0005-0000-0000-00009D000000}"/>
    <cellStyle name="style1496909949907 2" xfId="296" xr:uid="{00000000-0005-0000-0000-00009E000000}"/>
    <cellStyle name="style1496909949939" xfId="297" xr:uid="{00000000-0005-0000-0000-00009F000000}"/>
    <cellStyle name="style1496909949939 2" xfId="298" xr:uid="{00000000-0005-0000-0000-0000A0000000}"/>
    <cellStyle name="style1496909949954" xfId="299" xr:uid="{00000000-0005-0000-0000-0000A1000000}"/>
    <cellStyle name="style1496909949954 2" xfId="300" xr:uid="{00000000-0005-0000-0000-0000A2000000}"/>
    <cellStyle name="style1496909949985" xfId="301" xr:uid="{00000000-0005-0000-0000-0000A3000000}"/>
    <cellStyle name="style1496909949985 2" xfId="302" xr:uid="{00000000-0005-0000-0000-0000A4000000}"/>
    <cellStyle name="style1496909950017" xfId="303" xr:uid="{00000000-0005-0000-0000-0000A5000000}"/>
    <cellStyle name="style1496909950017 2" xfId="304" xr:uid="{00000000-0005-0000-0000-0000A6000000}"/>
    <cellStyle name="style1496909950032" xfId="305" xr:uid="{00000000-0005-0000-0000-0000A7000000}"/>
    <cellStyle name="style1496909950032 2" xfId="306" xr:uid="{00000000-0005-0000-0000-0000A8000000}"/>
    <cellStyle name="style1496909950048" xfId="307" xr:uid="{00000000-0005-0000-0000-0000A9000000}"/>
    <cellStyle name="style1496909950048 2" xfId="308" xr:uid="{00000000-0005-0000-0000-0000AA000000}"/>
    <cellStyle name="style1496909950063" xfId="309" xr:uid="{00000000-0005-0000-0000-0000AB000000}"/>
    <cellStyle name="style1496909950063 2" xfId="310" xr:uid="{00000000-0005-0000-0000-0000AC000000}"/>
    <cellStyle name="style1496909950079" xfId="311" xr:uid="{00000000-0005-0000-0000-0000AD000000}"/>
    <cellStyle name="style1496909950079 2" xfId="312" xr:uid="{00000000-0005-0000-0000-0000AE000000}"/>
    <cellStyle name="style1496909950110" xfId="313" xr:uid="{00000000-0005-0000-0000-0000AF000000}"/>
    <cellStyle name="style1496909950110 2" xfId="314" xr:uid="{00000000-0005-0000-0000-0000B0000000}"/>
    <cellStyle name="style1496909950126" xfId="315" xr:uid="{00000000-0005-0000-0000-0000B1000000}"/>
    <cellStyle name="style1496909950126 2" xfId="316" xr:uid="{00000000-0005-0000-0000-0000B2000000}"/>
    <cellStyle name="style1496909950141" xfId="317" xr:uid="{00000000-0005-0000-0000-0000B3000000}"/>
    <cellStyle name="style1496909950141 2" xfId="318" xr:uid="{00000000-0005-0000-0000-0000B4000000}"/>
    <cellStyle name="style1496909950173" xfId="319" xr:uid="{00000000-0005-0000-0000-0000B5000000}"/>
    <cellStyle name="style1496909950173 2" xfId="320" xr:uid="{00000000-0005-0000-0000-0000B6000000}"/>
    <cellStyle name="style1496909950188" xfId="321" xr:uid="{00000000-0005-0000-0000-0000B7000000}"/>
    <cellStyle name="style1496909950188 2" xfId="322" xr:uid="{00000000-0005-0000-0000-0000B8000000}"/>
    <cellStyle name="style1496909950204" xfId="323" xr:uid="{00000000-0005-0000-0000-0000B9000000}"/>
    <cellStyle name="style1496909950204 2" xfId="324" xr:uid="{00000000-0005-0000-0000-0000BA000000}"/>
    <cellStyle name="style1496909950235" xfId="325" xr:uid="{00000000-0005-0000-0000-0000BB000000}"/>
    <cellStyle name="style1496909950235 2" xfId="326" xr:uid="{00000000-0005-0000-0000-0000BC000000}"/>
    <cellStyle name="style1496909950251" xfId="327" xr:uid="{00000000-0005-0000-0000-0000BD000000}"/>
    <cellStyle name="style1496909950251 2" xfId="328" xr:uid="{00000000-0005-0000-0000-0000BE000000}"/>
    <cellStyle name="style1496909950266" xfId="329" xr:uid="{00000000-0005-0000-0000-0000BF000000}"/>
    <cellStyle name="style1496909950266 2" xfId="330" xr:uid="{00000000-0005-0000-0000-0000C0000000}"/>
    <cellStyle name="style1496909950297" xfId="331" xr:uid="{00000000-0005-0000-0000-0000C1000000}"/>
    <cellStyle name="style1496909950297 2" xfId="332" xr:uid="{00000000-0005-0000-0000-0000C2000000}"/>
    <cellStyle name="style1496909950344" xfId="333" xr:uid="{00000000-0005-0000-0000-0000C3000000}"/>
    <cellStyle name="style1496909950344 2" xfId="334" xr:uid="{00000000-0005-0000-0000-0000C4000000}"/>
    <cellStyle name="style1496909950360" xfId="335" xr:uid="{00000000-0005-0000-0000-0000C5000000}"/>
    <cellStyle name="style1496909950360 2" xfId="336" xr:uid="{00000000-0005-0000-0000-0000C6000000}"/>
    <cellStyle name="style1496909950375" xfId="337" xr:uid="{00000000-0005-0000-0000-0000C7000000}"/>
    <cellStyle name="style1496909950375 2" xfId="338" xr:uid="{00000000-0005-0000-0000-0000C8000000}"/>
    <cellStyle name="style1496909950407" xfId="339" xr:uid="{00000000-0005-0000-0000-0000C9000000}"/>
    <cellStyle name="style1496909950407 2" xfId="340" xr:uid="{00000000-0005-0000-0000-0000CA000000}"/>
    <cellStyle name="style1496909950422" xfId="341" xr:uid="{00000000-0005-0000-0000-0000CB000000}"/>
    <cellStyle name="style1496909950422 2" xfId="342" xr:uid="{00000000-0005-0000-0000-0000CC000000}"/>
    <cellStyle name="style1496909950438" xfId="343" xr:uid="{00000000-0005-0000-0000-0000CD000000}"/>
    <cellStyle name="style1496909950438 2" xfId="344" xr:uid="{00000000-0005-0000-0000-0000CE000000}"/>
    <cellStyle name="style1496909950453" xfId="345" xr:uid="{00000000-0005-0000-0000-0000CF000000}"/>
    <cellStyle name="style1496909950453 2" xfId="346" xr:uid="{00000000-0005-0000-0000-0000D0000000}"/>
    <cellStyle name="style1496909950469" xfId="347" xr:uid="{00000000-0005-0000-0000-0000D1000000}"/>
    <cellStyle name="style1496909950469 2" xfId="348" xr:uid="{00000000-0005-0000-0000-0000D2000000}"/>
    <cellStyle name="style1496909950485" xfId="349" xr:uid="{00000000-0005-0000-0000-0000D3000000}"/>
    <cellStyle name="style1496909950485 2" xfId="350" xr:uid="{00000000-0005-0000-0000-0000D4000000}"/>
    <cellStyle name="style1496909950500" xfId="351" xr:uid="{00000000-0005-0000-0000-0000D5000000}"/>
    <cellStyle name="style1496909950500 2" xfId="352" xr:uid="{00000000-0005-0000-0000-0000D6000000}"/>
    <cellStyle name="style1496909950578" xfId="353" xr:uid="{00000000-0005-0000-0000-0000D7000000}"/>
    <cellStyle name="style1496909950578 2" xfId="354" xr:uid="{00000000-0005-0000-0000-0000D8000000}"/>
    <cellStyle name="style1496909950594" xfId="355" xr:uid="{00000000-0005-0000-0000-0000D9000000}"/>
    <cellStyle name="style1496909950594 2" xfId="356" xr:uid="{00000000-0005-0000-0000-0000DA000000}"/>
    <cellStyle name="style1496909950672" xfId="357" xr:uid="{00000000-0005-0000-0000-0000DB000000}"/>
    <cellStyle name="style1496909950672 2" xfId="358" xr:uid="{00000000-0005-0000-0000-0000DC000000}"/>
    <cellStyle name="style1496909950765" xfId="359" xr:uid="{00000000-0005-0000-0000-0000DD000000}"/>
    <cellStyle name="style1496909950765 2" xfId="360" xr:uid="{00000000-0005-0000-0000-0000DE000000}"/>
    <cellStyle name="style1496909950797" xfId="361" xr:uid="{00000000-0005-0000-0000-0000DF000000}"/>
    <cellStyle name="style1496909950797 2" xfId="362" xr:uid="{00000000-0005-0000-0000-0000E0000000}"/>
    <cellStyle name="style1496909950812" xfId="363" xr:uid="{00000000-0005-0000-0000-0000E1000000}"/>
    <cellStyle name="style1496909950812 2" xfId="364" xr:uid="{00000000-0005-0000-0000-0000E2000000}"/>
    <cellStyle name="style1496909950828" xfId="365" xr:uid="{00000000-0005-0000-0000-0000E3000000}"/>
    <cellStyle name="style1496909950828 2" xfId="366" xr:uid="{00000000-0005-0000-0000-0000E4000000}"/>
    <cellStyle name="style1496909950843" xfId="367" xr:uid="{00000000-0005-0000-0000-0000E5000000}"/>
    <cellStyle name="style1496909950843 2" xfId="368" xr:uid="{00000000-0005-0000-0000-0000E6000000}"/>
    <cellStyle name="style1496909950859" xfId="369" xr:uid="{00000000-0005-0000-0000-0000E7000000}"/>
    <cellStyle name="style1496909950859 2" xfId="370" xr:uid="{00000000-0005-0000-0000-0000E8000000}"/>
    <cellStyle name="style1496909950875" xfId="371" xr:uid="{00000000-0005-0000-0000-0000E9000000}"/>
    <cellStyle name="style1496909950875 2" xfId="372" xr:uid="{00000000-0005-0000-0000-0000EA000000}"/>
    <cellStyle name="style1496909950921" xfId="373" xr:uid="{00000000-0005-0000-0000-0000EB000000}"/>
    <cellStyle name="style1496909950921 2" xfId="374" xr:uid="{00000000-0005-0000-0000-0000EC000000}"/>
    <cellStyle name="style1496909950937" xfId="375" xr:uid="{00000000-0005-0000-0000-0000ED000000}"/>
    <cellStyle name="style1496909950937 2" xfId="376" xr:uid="{00000000-0005-0000-0000-0000EE000000}"/>
    <cellStyle name="style1496909950953" xfId="377" xr:uid="{00000000-0005-0000-0000-0000EF000000}"/>
    <cellStyle name="style1496909950953 2" xfId="378" xr:uid="{00000000-0005-0000-0000-0000F0000000}"/>
    <cellStyle name="style1496909950968" xfId="379" xr:uid="{00000000-0005-0000-0000-0000F1000000}"/>
    <cellStyle name="style1496909950968 2" xfId="380" xr:uid="{00000000-0005-0000-0000-0000F2000000}"/>
    <cellStyle name="style1496909951046" xfId="381" xr:uid="{00000000-0005-0000-0000-0000F3000000}"/>
    <cellStyle name="style1496909951046 2" xfId="382" xr:uid="{00000000-0005-0000-0000-0000F4000000}"/>
    <cellStyle name="style1496909951093" xfId="383" xr:uid="{00000000-0005-0000-0000-0000F5000000}"/>
    <cellStyle name="style1496909951093 2" xfId="384" xr:uid="{00000000-0005-0000-0000-0000F6000000}"/>
    <cellStyle name="style1496909951140" xfId="385" xr:uid="{00000000-0005-0000-0000-0000F7000000}"/>
    <cellStyle name="style1496909951140 2" xfId="386" xr:uid="{00000000-0005-0000-0000-0000F8000000}"/>
    <cellStyle name="style1496909951155" xfId="387" xr:uid="{00000000-0005-0000-0000-0000F9000000}"/>
    <cellStyle name="style1496909951155 2" xfId="388" xr:uid="{00000000-0005-0000-0000-0000FA000000}"/>
    <cellStyle name="style1496909951187" xfId="389" xr:uid="{00000000-0005-0000-0000-0000FB000000}"/>
    <cellStyle name="style1496909951187 2" xfId="390" xr:uid="{00000000-0005-0000-0000-0000FC000000}"/>
    <cellStyle name="style1496909951202" xfId="391" xr:uid="{00000000-0005-0000-0000-0000FD000000}"/>
    <cellStyle name="style1496909951202 2" xfId="392" xr:uid="{00000000-0005-0000-0000-0000FE000000}"/>
    <cellStyle name="style1496909951218" xfId="393" xr:uid="{00000000-0005-0000-0000-0000FF000000}"/>
    <cellStyle name="style1496909951218 2" xfId="394" xr:uid="{00000000-0005-0000-0000-000000010000}"/>
    <cellStyle name="style1496909951327" xfId="395" xr:uid="{00000000-0005-0000-0000-000001010000}"/>
    <cellStyle name="style1496909951327 2" xfId="396" xr:uid="{00000000-0005-0000-0000-000002010000}"/>
    <cellStyle name="style1496909951499" xfId="397" xr:uid="{00000000-0005-0000-0000-000003010000}"/>
    <cellStyle name="style1496909951499 2" xfId="398" xr:uid="{00000000-0005-0000-0000-000004010000}"/>
    <cellStyle name="style1496909951530" xfId="399" xr:uid="{00000000-0005-0000-0000-000005010000}"/>
    <cellStyle name="style1496909951530 2" xfId="400" xr:uid="{00000000-0005-0000-0000-000006010000}"/>
    <cellStyle name="style1496909951545" xfId="401" xr:uid="{00000000-0005-0000-0000-000007010000}"/>
    <cellStyle name="style1496909951545 2" xfId="402" xr:uid="{00000000-0005-0000-0000-000008010000}"/>
    <cellStyle name="style1496909951561" xfId="403" xr:uid="{00000000-0005-0000-0000-000009010000}"/>
    <cellStyle name="style1496909951561 2" xfId="404" xr:uid="{00000000-0005-0000-0000-00000A010000}"/>
    <cellStyle name="style1496909951592" xfId="405" xr:uid="{00000000-0005-0000-0000-00000B010000}"/>
    <cellStyle name="style1496909951592 2" xfId="406" xr:uid="{00000000-0005-0000-0000-00000C010000}"/>
    <cellStyle name="style1496909951623" xfId="407" xr:uid="{00000000-0005-0000-0000-00000D010000}"/>
    <cellStyle name="style1496909951623 2" xfId="408" xr:uid="{00000000-0005-0000-0000-00000E010000}"/>
    <cellStyle name="style1496909951639" xfId="409" xr:uid="{00000000-0005-0000-0000-00000F010000}"/>
    <cellStyle name="style1496909951639 2" xfId="410" xr:uid="{00000000-0005-0000-0000-000010010000}"/>
    <cellStyle name="style1496909951686" xfId="411" xr:uid="{00000000-0005-0000-0000-000011010000}"/>
    <cellStyle name="style1496909951686 2" xfId="412" xr:uid="{00000000-0005-0000-0000-000012010000}"/>
    <cellStyle name="style1496909951701" xfId="413" xr:uid="{00000000-0005-0000-0000-000013010000}"/>
    <cellStyle name="style1496909951701 2" xfId="414" xr:uid="{00000000-0005-0000-0000-000014010000}"/>
    <cellStyle name="style1496909951717" xfId="415" xr:uid="{00000000-0005-0000-0000-000015010000}"/>
    <cellStyle name="style1496909951717 2" xfId="416" xr:uid="{00000000-0005-0000-0000-000016010000}"/>
    <cellStyle name="style1496909952013" xfId="417" xr:uid="{00000000-0005-0000-0000-000017010000}"/>
    <cellStyle name="style1496909952013 2" xfId="418" xr:uid="{00000000-0005-0000-0000-000018010000}"/>
    <cellStyle name="style1496909952060" xfId="419" xr:uid="{00000000-0005-0000-0000-000019010000}"/>
    <cellStyle name="style1496909952060 2" xfId="420" xr:uid="{00000000-0005-0000-0000-00001A010000}"/>
    <cellStyle name="style1496909952076" xfId="421" xr:uid="{00000000-0005-0000-0000-00001B010000}"/>
    <cellStyle name="style1496909952076 2" xfId="422" xr:uid="{00000000-0005-0000-0000-00001C010000}"/>
    <cellStyle name="style1496909952138" xfId="423" xr:uid="{00000000-0005-0000-0000-00001D010000}"/>
    <cellStyle name="style1496909952138 2" xfId="424" xr:uid="{00000000-0005-0000-0000-00001E010000}"/>
    <cellStyle name="style1496909952154" xfId="425" xr:uid="{00000000-0005-0000-0000-00001F010000}"/>
    <cellStyle name="style1496909952154 2" xfId="426" xr:uid="{00000000-0005-0000-0000-000020010000}"/>
    <cellStyle name="style1496909952169" xfId="427" xr:uid="{00000000-0005-0000-0000-000021010000}"/>
    <cellStyle name="style1496909952169 2" xfId="428" xr:uid="{00000000-0005-0000-0000-000022010000}"/>
    <cellStyle name="style1496909952201" xfId="429" xr:uid="{00000000-0005-0000-0000-000023010000}"/>
    <cellStyle name="style1496909952201 2" xfId="430" xr:uid="{00000000-0005-0000-0000-000024010000}"/>
    <cellStyle name="style1497958691283" xfId="431" xr:uid="{00000000-0005-0000-0000-000025010000}"/>
    <cellStyle name="style1497958691330" xfId="432" xr:uid="{00000000-0005-0000-0000-000026010000}"/>
    <cellStyle name="style1497958691361" xfId="433" xr:uid="{00000000-0005-0000-0000-000027010000}"/>
    <cellStyle name="style1497958691392" xfId="434" xr:uid="{00000000-0005-0000-0000-000028010000}"/>
    <cellStyle name="style1497958691423" xfId="435" xr:uid="{00000000-0005-0000-0000-000029010000}"/>
    <cellStyle name="style1497958691454" xfId="436" xr:uid="{00000000-0005-0000-0000-00002A010000}"/>
    <cellStyle name="style1497958691470" xfId="437" xr:uid="{00000000-0005-0000-0000-00002B010000}"/>
    <cellStyle name="style1497958691501" xfId="438" xr:uid="{00000000-0005-0000-0000-00002C010000}"/>
    <cellStyle name="style1497958691517" xfId="439" xr:uid="{00000000-0005-0000-0000-00002D010000}"/>
    <cellStyle name="style1497958691548" xfId="440" xr:uid="{00000000-0005-0000-0000-00002E010000}"/>
    <cellStyle name="style1497958691579" xfId="441" xr:uid="{00000000-0005-0000-0000-00002F010000}"/>
    <cellStyle name="style1497958691595" xfId="442" xr:uid="{00000000-0005-0000-0000-000030010000}"/>
    <cellStyle name="style1497958691626" xfId="443" xr:uid="{00000000-0005-0000-0000-000031010000}"/>
    <cellStyle name="style1497958691657" xfId="444" xr:uid="{00000000-0005-0000-0000-000032010000}"/>
    <cellStyle name="style1497958691704" xfId="445" xr:uid="{00000000-0005-0000-0000-000033010000}"/>
    <cellStyle name="style1497958691735" xfId="446" xr:uid="{00000000-0005-0000-0000-000034010000}"/>
    <cellStyle name="style1497958691766" xfId="447" xr:uid="{00000000-0005-0000-0000-000035010000}"/>
    <cellStyle name="style1497958691782" xfId="448" xr:uid="{00000000-0005-0000-0000-000036010000}"/>
    <cellStyle name="style1497958691829" xfId="449" xr:uid="{00000000-0005-0000-0000-000037010000}"/>
    <cellStyle name="style1497958691860" xfId="450" xr:uid="{00000000-0005-0000-0000-000038010000}"/>
    <cellStyle name="style1497958691876" xfId="451" xr:uid="{00000000-0005-0000-0000-000039010000}"/>
    <cellStyle name="style1497958691907" xfId="452" xr:uid="{00000000-0005-0000-0000-00003A010000}"/>
    <cellStyle name="style1497958691922" xfId="453" xr:uid="{00000000-0005-0000-0000-00003B010000}"/>
    <cellStyle name="style1497958691954" xfId="454" xr:uid="{00000000-0005-0000-0000-00003C010000}"/>
    <cellStyle name="style1497958691969" xfId="455" xr:uid="{00000000-0005-0000-0000-00003D010000}"/>
    <cellStyle name="style1497958691985" xfId="456" xr:uid="{00000000-0005-0000-0000-00003E010000}"/>
    <cellStyle name="style1497958692000" xfId="457" xr:uid="{00000000-0005-0000-0000-00003F010000}"/>
    <cellStyle name="style1497958692016" xfId="458" xr:uid="{00000000-0005-0000-0000-000040010000}"/>
    <cellStyle name="style1497958692047" xfId="459" xr:uid="{00000000-0005-0000-0000-000041010000}"/>
    <cellStyle name="style1497958692063" xfId="460" xr:uid="{00000000-0005-0000-0000-000042010000}"/>
    <cellStyle name="style1497958692094" xfId="461" xr:uid="{00000000-0005-0000-0000-000043010000}"/>
    <cellStyle name="style1497958692141" xfId="462" xr:uid="{00000000-0005-0000-0000-000044010000}"/>
    <cellStyle name="style1497958692156" xfId="463" xr:uid="{00000000-0005-0000-0000-000045010000}"/>
    <cellStyle name="style1497958692188" xfId="464" xr:uid="{00000000-0005-0000-0000-000046010000}"/>
    <cellStyle name="style1497958692203" xfId="465" xr:uid="{00000000-0005-0000-0000-000047010000}"/>
    <cellStyle name="style1497958692234" xfId="466" xr:uid="{00000000-0005-0000-0000-000048010000}"/>
    <cellStyle name="style1497958692250" xfId="467" xr:uid="{00000000-0005-0000-0000-000049010000}"/>
    <cellStyle name="style1497958692281" xfId="468" xr:uid="{00000000-0005-0000-0000-00004A010000}"/>
    <cellStyle name="style1497958692297" xfId="469" xr:uid="{00000000-0005-0000-0000-00004B010000}"/>
    <cellStyle name="style1497958692312" xfId="470" xr:uid="{00000000-0005-0000-0000-00004C010000}"/>
    <cellStyle name="style1497958692344" xfId="471" xr:uid="{00000000-0005-0000-0000-00004D010000}"/>
    <cellStyle name="style1497958692359" xfId="472" xr:uid="{00000000-0005-0000-0000-00004E010000}"/>
    <cellStyle name="style1497958692375" xfId="473" xr:uid="{00000000-0005-0000-0000-00004F010000}"/>
    <cellStyle name="style1497958692390" xfId="474" xr:uid="{00000000-0005-0000-0000-000050010000}"/>
    <cellStyle name="style1497958692406" xfId="475" xr:uid="{00000000-0005-0000-0000-000051010000}"/>
    <cellStyle name="style1497958692437" xfId="476" xr:uid="{00000000-0005-0000-0000-000052010000}"/>
    <cellStyle name="style1497958692453" xfId="477" xr:uid="{00000000-0005-0000-0000-000053010000}"/>
    <cellStyle name="style1497958692578" xfId="478" xr:uid="{00000000-0005-0000-0000-000054010000}"/>
    <cellStyle name="style1497958692609" xfId="479" xr:uid="{00000000-0005-0000-0000-000055010000}"/>
    <cellStyle name="style1497958692687" xfId="480" xr:uid="{00000000-0005-0000-0000-000056010000}"/>
    <cellStyle name="style1497958692796" xfId="481" xr:uid="{00000000-0005-0000-0000-000057010000}"/>
    <cellStyle name="style1497958692812" xfId="482" xr:uid="{00000000-0005-0000-0000-000058010000}"/>
    <cellStyle name="style1497958692843" xfId="483" xr:uid="{00000000-0005-0000-0000-000059010000}"/>
    <cellStyle name="style1497958692858" xfId="484" xr:uid="{00000000-0005-0000-0000-00005A010000}"/>
    <cellStyle name="style1497958692874" xfId="485" xr:uid="{00000000-0005-0000-0000-00005B010000}"/>
    <cellStyle name="style1497958692890" xfId="486" xr:uid="{00000000-0005-0000-0000-00005C010000}"/>
    <cellStyle name="style1497958692905" xfId="487" xr:uid="{00000000-0005-0000-0000-00005D010000}"/>
    <cellStyle name="style1497958692952" xfId="488" xr:uid="{00000000-0005-0000-0000-00005E010000}"/>
    <cellStyle name="style1497958692999" xfId="489" xr:uid="{00000000-0005-0000-0000-00005F010000}"/>
    <cellStyle name="style1497958693014" xfId="490" xr:uid="{00000000-0005-0000-0000-000060010000}"/>
    <cellStyle name="style1497958693030" xfId="491" xr:uid="{00000000-0005-0000-0000-000061010000}"/>
    <cellStyle name="style1497958693124" xfId="492" xr:uid="{00000000-0005-0000-0000-000062010000}"/>
    <cellStyle name="style1497958693139" xfId="493" xr:uid="{00000000-0005-0000-0000-000063010000}"/>
    <cellStyle name="style1497958693217" xfId="494" xr:uid="{00000000-0005-0000-0000-000064010000}"/>
    <cellStyle name="style1497958693233" xfId="495" xr:uid="{00000000-0005-0000-0000-000065010000}"/>
    <cellStyle name="style1497958693264" xfId="496" xr:uid="{00000000-0005-0000-0000-000066010000}"/>
    <cellStyle name="style1497958693280" xfId="497" xr:uid="{00000000-0005-0000-0000-000067010000}"/>
    <cellStyle name="style1497958693311" xfId="498" xr:uid="{00000000-0005-0000-0000-000068010000}"/>
    <cellStyle name="style1497958693436" xfId="499" xr:uid="{00000000-0005-0000-0000-000069010000}"/>
    <cellStyle name="style1497958693498" xfId="500" xr:uid="{00000000-0005-0000-0000-00006A010000}"/>
    <cellStyle name="style1497958693670" xfId="501" xr:uid="{00000000-0005-0000-0000-00006B010000}"/>
    <cellStyle name="style1497958693950" xfId="502" xr:uid="{00000000-0005-0000-0000-00006C010000}"/>
    <cellStyle name="style1497958693966" xfId="503" xr:uid="{00000000-0005-0000-0000-00006D010000}"/>
    <cellStyle name="style1497958693982" xfId="504" xr:uid="{00000000-0005-0000-0000-00006E010000}"/>
    <cellStyle name="style1497958694028" xfId="505" xr:uid="{00000000-0005-0000-0000-00006F010000}"/>
    <cellStyle name="style1497958694044" xfId="506" xr:uid="{00000000-0005-0000-0000-000070010000}"/>
    <cellStyle name="style1497958694060" xfId="507" xr:uid="{00000000-0005-0000-0000-000071010000}"/>
    <cellStyle name="style1497958694075" xfId="508" xr:uid="{00000000-0005-0000-0000-000072010000}"/>
    <cellStyle name="style1497958694106" xfId="509" xr:uid="{00000000-0005-0000-0000-000073010000}"/>
    <cellStyle name="style1497958694122" xfId="510" xr:uid="{00000000-0005-0000-0000-000074010000}"/>
    <cellStyle name="style1497958694403" xfId="511" xr:uid="{00000000-0005-0000-0000-000075010000}"/>
    <cellStyle name="style1497958694434" xfId="512" xr:uid="{00000000-0005-0000-0000-000076010000}"/>
    <cellStyle name="style1497958694465" xfId="513" xr:uid="{00000000-0005-0000-0000-000077010000}"/>
    <cellStyle name="style1497958694481" xfId="514" xr:uid="{00000000-0005-0000-0000-000078010000}"/>
    <cellStyle name="style1497958694496" xfId="515" xr:uid="{00000000-0005-0000-0000-000079010000}"/>
    <cellStyle name="style1497958694512" xfId="516" xr:uid="{00000000-0005-0000-0000-00007A010000}"/>
    <cellStyle name="style1497958694543" xfId="517" xr:uid="{00000000-0005-0000-0000-00007B010000}"/>
    <cellStyle name="style1500535458664" xfId="135" xr:uid="{00000000-0005-0000-0000-00007C010000}"/>
    <cellStyle name="style1500535458711" xfId="134" xr:uid="{00000000-0005-0000-0000-00007D010000}"/>
    <cellStyle name="style1500535458726" xfId="130" xr:uid="{00000000-0005-0000-0000-00007E010000}"/>
    <cellStyle name="style1500535458757" xfId="126" xr:uid="{00000000-0005-0000-0000-00007F010000}"/>
    <cellStyle name="style1500535458773" xfId="133" xr:uid="{00000000-0005-0000-0000-000080010000}"/>
    <cellStyle name="style1500535458804" xfId="132" xr:uid="{00000000-0005-0000-0000-000081010000}"/>
    <cellStyle name="style1500535458835" xfId="131" xr:uid="{00000000-0005-0000-0000-000082010000}"/>
    <cellStyle name="style1500535458867" xfId="129" xr:uid="{00000000-0005-0000-0000-000083010000}"/>
    <cellStyle name="style1500535458898" xfId="158" xr:uid="{00000000-0005-0000-0000-000084010000}"/>
    <cellStyle name="style1500535458913" xfId="128" xr:uid="{00000000-0005-0000-0000-000085010000}"/>
    <cellStyle name="style1500535458960" xfId="157" xr:uid="{00000000-0005-0000-0000-000086010000}"/>
    <cellStyle name="style1500535458991" xfId="127" xr:uid="{00000000-0005-0000-0000-000087010000}"/>
    <cellStyle name="style1500535459007" xfId="159" xr:uid="{00000000-0005-0000-0000-000088010000}"/>
    <cellStyle name="style1500535459023" xfId="125" xr:uid="{00000000-0005-0000-0000-000089010000}"/>
    <cellStyle name="style1500535459054" xfId="124" xr:uid="{00000000-0005-0000-0000-00008A010000}"/>
    <cellStyle name="style1500535459085" xfId="123" xr:uid="{00000000-0005-0000-0000-00008B010000}"/>
    <cellStyle name="style1500535459101" xfId="174" xr:uid="{00000000-0005-0000-0000-00008C010000}"/>
    <cellStyle name="style1500535459116" xfId="173" xr:uid="{00000000-0005-0000-0000-00008D010000}"/>
    <cellStyle name="style1500535459147" xfId="148" xr:uid="{00000000-0005-0000-0000-00008E010000}"/>
    <cellStyle name="style1500535459163" xfId="147" xr:uid="{00000000-0005-0000-0000-00008F010000}"/>
    <cellStyle name="style1500535459194" xfId="146" xr:uid="{00000000-0005-0000-0000-000090010000}"/>
    <cellStyle name="style1500535459210" xfId="138" xr:uid="{00000000-0005-0000-0000-000091010000}"/>
    <cellStyle name="style1500535459241" xfId="137" xr:uid="{00000000-0005-0000-0000-000092010000}"/>
    <cellStyle name="style1500535459288" xfId="136" xr:uid="{00000000-0005-0000-0000-000093010000}"/>
    <cellStyle name="style1500535459319" xfId="122" xr:uid="{00000000-0005-0000-0000-000094010000}"/>
    <cellStyle name="style1500535459335" xfId="162" xr:uid="{00000000-0005-0000-0000-000095010000}"/>
    <cellStyle name="style1500535459350" xfId="161" xr:uid="{00000000-0005-0000-0000-000096010000}"/>
    <cellStyle name="style1500535459381" xfId="160" xr:uid="{00000000-0005-0000-0000-000097010000}"/>
    <cellStyle name="style1500535459428" xfId="172" xr:uid="{00000000-0005-0000-0000-000098010000}"/>
    <cellStyle name="style1500535459459" xfId="171" xr:uid="{00000000-0005-0000-0000-000099010000}"/>
    <cellStyle name="style1500535459475" xfId="170" xr:uid="{00000000-0005-0000-0000-00009A010000}"/>
    <cellStyle name="style1500535459506" xfId="169" xr:uid="{00000000-0005-0000-0000-00009B010000}"/>
    <cellStyle name="style1500535459522" xfId="150" xr:uid="{00000000-0005-0000-0000-00009C010000}"/>
    <cellStyle name="style1500535459537" xfId="168" xr:uid="{00000000-0005-0000-0000-00009D010000}"/>
    <cellStyle name="style1500535459584" xfId="149" xr:uid="{00000000-0005-0000-0000-00009E010000}"/>
    <cellStyle name="style1500535459615" xfId="145" xr:uid="{00000000-0005-0000-0000-00009F010000}"/>
    <cellStyle name="style1500535459631" xfId="140" xr:uid="{00000000-0005-0000-0000-0000A0010000}"/>
    <cellStyle name="style1500535459662" xfId="166" xr:uid="{00000000-0005-0000-0000-0000A1010000}"/>
    <cellStyle name="style1500535459678" xfId="144" xr:uid="{00000000-0005-0000-0000-0000A2010000}"/>
    <cellStyle name="style1500535459709" xfId="164" xr:uid="{00000000-0005-0000-0000-0000A3010000}"/>
    <cellStyle name="style1500535459725" xfId="139" xr:uid="{00000000-0005-0000-0000-0000A4010000}"/>
    <cellStyle name="style1500535459756" xfId="167" xr:uid="{00000000-0005-0000-0000-0000A5010000}"/>
    <cellStyle name="style1500535459771" xfId="165" xr:uid="{00000000-0005-0000-0000-0000A6010000}"/>
    <cellStyle name="style1500535459787" xfId="163" xr:uid="{00000000-0005-0000-0000-0000A7010000}"/>
    <cellStyle name="style1500535460161" xfId="156" xr:uid="{00000000-0005-0000-0000-0000A8010000}"/>
    <cellStyle name="style1500535460193" xfId="155" xr:uid="{00000000-0005-0000-0000-0000A9010000}"/>
    <cellStyle name="style1500535460208" xfId="154" xr:uid="{00000000-0005-0000-0000-0000AA010000}"/>
    <cellStyle name="style1500535460224" xfId="153" xr:uid="{00000000-0005-0000-0000-0000AB010000}"/>
    <cellStyle name="style1500535460239" xfId="152" xr:uid="{00000000-0005-0000-0000-0000AC010000}"/>
    <cellStyle name="style1500535460255" xfId="151" xr:uid="{00000000-0005-0000-0000-0000AD010000}"/>
    <cellStyle name="style1500535460271" xfId="143" xr:uid="{00000000-0005-0000-0000-0000AE010000}"/>
    <cellStyle name="style1500535460302" xfId="142" xr:uid="{00000000-0005-0000-0000-0000AF010000}"/>
    <cellStyle name="style1500535460317" xfId="141" xr:uid="{00000000-0005-0000-0000-0000B0010000}"/>
    <cellStyle name="style1500535460380" xfId="121" xr:uid="{00000000-0005-0000-0000-0000B1010000}"/>
    <cellStyle name="style1500535460395" xfId="120" xr:uid="{00000000-0005-0000-0000-0000B2010000}"/>
    <cellStyle name="style1500535460411" xfId="119" xr:uid="{00000000-0005-0000-0000-0000B3010000}"/>
    <cellStyle name="style1500632975553" xfId="518" xr:uid="{00000000-0005-0000-0000-0000B4010000}"/>
    <cellStyle name="style1500632975603" xfId="519" xr:uid="{00000000-0005-0000-0000-0000B5010000}"/>
    <cellStyle name="style1500632975630" xfId="520" xr:uid="{00000000-0005-0000-0000-0000B6010000}"/>
    <cellStyle name="style1500632975663" xfId="521" xr:uid="{00000000-0005-0000-0000-0000B7010000}"/>
    <cellStyle name="style1500632975683" xfId="522" xr:uid="{00000000-0005-0000-0000-0000B8010000}"/>
    <cellStyle name="style1500632975693" xfId="523" xr:uid="{00000000-0005-0000-0000-0000B9010000}"/>
    <cellStyle name="style1500634004954" xfId="524" xr:uid="{00000000-0005-0000-0000-0000BA010000}"/>
    <cellStyle name="style1500634004986" xfId="525" xr:uid="{00000000-0005-0000-0000-0000BB010000}"/>
    <cellStyle name="style1500634005001" xfId="526" xr:uid="{00000000-0005-0000-0000-0000BC010000}"/>
    <cellStyle name="style1500634005017" xfId="527" xr:uid="{00000000-0005-0000-0000-0000BD010000}"/>
    <cellStyle name="style1500634005032" xfId="528" xr:uid="{00000000-0005-0000-0000-0000BE010000}"/>
    <cellStyle name="style1500634005048" xfId="529" xr:uid="{00000000-0005-0000-0000-0000BF010000}"/>
    <cellStyle name="style1500634005064" xfId="530" xr:uid="{00000000-0005-0000-0000-0000C0010000}"/>
    <cellStyle name="style1500634005079" xfId="531" xr:uid="{00000000-0005-0000-0000-0000C1010000}"/>
    <cellStyle name="style1500634005095" xfId="532" xr:uid="{00000000-0005-0000-0000-0000C2010000}"/>
    <cellStyle name="style1500634005126" xfId="533" xr:uid="{00000000-0005-0000-0000-0000C3010000}"/>
    <cellStyle name="style1500634005142" xfId="534" xr:uid="{00000000-0005-0000-0000-0000C4010000}"/>
    <cellStyle name="style1500634005157" xfId="535" xr:uid="{00000000-0005-0000-0000-0000C5010000}"/>
    <cellStyle name="style1500634005173" xfId="536" xr:uid="{00000000-0005-0000-0000-0000C6010000}"/>
    <cellStyle name="style1500634005188" xfId="537" xr:uid="{00000000-0005-0000-0000-0000C7010000}"/>
    <cellStyle name="style1500634005220" xfId="538" xr:uid="{00000000-0005-0000-0000-0000C8010000}"/>
    <cellStyle name="style1500634005235" xfId="539" xr:uid="{00000000-0005-0000-0000-0000C9010000}"/>
    <cellStyle name="style1500634005251" xfId="540" xr:uid="{00000000-0005-0000-0000-0000CA010000}"/>
    <cellStyle name="style1500634005282" xfId="541" xr:uid="{00000000-0005-0000-0000-0000CB010000}"/>
    <cellStyle name="style1500634005298" xfId="542" xr:uid="{00000000-0005-0000-0000-0000CC010000}"/>
    <cellStyle name="style1500634005313" xfId="543" xr:uid="{00000000-0005-0000-0000-0000CD010000}"/>
    <cellStyle name="style1500634005344" xfId="544" xr:uid="{00000000-0005-0000-0000-0000CE010000}"/>
    <cellStyle name="style1500634005360" xfId="545" xr:uid="{00000000-0005-0000-0000-0000CF010000}"/>
    <cellStyle name="style1500634005376" xfId="546" xr:uid="{00000000-0005-0000-0000-0000D0010000}"/>
    <cellStyle name="style1500634005391" xfId="547" xr:uid="{00000000-0005-0000-0000-0000D1010000}"/>
    <cellStyle name="style1500634005407" xfId="548" xr:uid="{00000000-0005-0000-0000-0000D2010000}"/>
    <cellStyle name="style1500634005422" xfId="549" xr:uid="{00000000-0005-0000-0000-0000D3010000}"/>
    <cellStyle name="style1500634005438" xfId="550" xr:uid="{00000000-0005-0000-0000-0000D4010000}"/>
    <cellStyle name="style1500634005454" xfId="551" xr:uid="{00000000-0005-0000-0000-0000D5010000}"/>
    <cellStyle name="style1500634005469" xfId="552" xr:uid="{00000000-0005-0000-0000-0000D6010000}"/>
    <cellStyle name="style1500634005485" xfId="553" xr:uid="{00000000-0005-0000-0000-0000D7010000}"/>
    <cellStyle name="style1500634005516" xfId="554" xr:uid="{00000000-0005-0000-0000-0000D8010000}"/>
    <cellStyle name="style1500634005532" xfId="555" xr:uid="{00000000-0005-0000-0000-0000D9010000}"/>
    <cellStyle name="style1500634005547" xfId="556" xr:uid="{00000000-0005-0000-0000-0000DA010000}"/>
    <cellStyle name="style1500634005563" xfId="557" xr:uid="{00000000-0005-0000-0000-0000DB010000}"/>
    <cellStyle name="style1500634005594" xfId="558" xr:uid="{00000000-0005-0000-0000-0000DC010000}"/>
    <cellStyle name="style1500634005610" xfId="559" xr:uid="{00000000-0005-0000-0000-0000DD010000}"/>
    <cellStyle name="style1500634005625" xfId="560" xr:uid="{00000000-0005-0000-0000-0000DE010000}"/>
    <cellStyle name="style1500634005641" xfId="561" xr:uid="{00000000-0005-0000-0000-0000DF010000}"/>
    <cellStyle name="style1500634005672" xfId="562" xr:uid="{00000000-0005-0000-0000-0000E0010000}"/>
    <cellStyle name="style1500634005688" xfId="563" xr:uid="{00000000-0005-0000-0000-0000E1010000}"/>
    <cellStyle name="style1500634005703" xfId="564" xr:uid="{00000000-0005-0000-0000-0000E2010000}"/>
    <cellStyle name="style1500634005719" xfId="565" xr:uid="{00000000-0005-0000-0000-0000E3010000}"/>
    <cellStyle name="style1500634005734" xfId="566" xr:uid="{00000000-0005-0000-0000-0000E4010000}"/>
    <cellStyle name="style1500634005766" xfId="567" xr:uid="{00000000-0005-0000-0000-0000E5010000}"/>
    <cellStyle name="style1500634005781" xfId="568" xr:uid="{00000000-0005-0000-0000-0000E6010000}"/>
    <cellStyle name="style1500634005797" xfId="569" xr:uid="{00000000-0005-0000-0000-0000E7010000}"/>
    <cellStyle name="style1500634005812" xfId="570" xr:uid="{00000000-0005-0000-0000-0000E8010000}"/>
    <cellStyle name="style1500634005859" xfId="571" xr:uid="{00000000-0005-0000-0000-0000E9010000}"/>
    <cellStyle name="style1500634005890" xfId="572" xr:uid="{00000000-0005-0000-0000-0000EA010000}"/>
    <cellStyle name="style1500634005906" xfId="573" xr:uid="{00000000-0005-0000-0000-0000EB010000}"/>
    <cellStyle name="style1500634005984" xfId="574" xr:uid="{00000000-0005-0000-0000-0000EC010000}"/>
    <cellStyle name="style1500634006000" xfId="575" xr:uid="{00000000-0005-0000-0000-0000ED010000}"/>
    <cellStyle name="style1500634006015" xfId="576" xr:uid="{00000000-0005-0000-0000-0000EE010000}"/>
    <cellStyle name="style1500634006031" xfId="577" xr:uid="{00000000-0005-0000-0000-0000EF010000}"/>
    <cellStyle name="style1500634006062" xfId="578" xr:uid="{00000000-0005-0000-0000-0000F0010000}"/>
    <cellStyle name="style1500634006078" xfId="579" xr:uid="{00000000-0005-0000-0000-0000F1010000}"/>
    <cellStyle name="style1500634006156" xfId="580" xr:uid="{00000000-0005-0000-0000-0000F2010000}"/>
    <cellStyle name="style1500634006218" xfId="581" xr:uid="{00000000-0005-0000-0000-0000F3010000}"/>
    <cellStyle name="style1500634006265" xfId="582" xr:uid="{00000000-0005-0000-0000-0000F4010000}"/>
    <cellStyle name="style1500634006280" xfId="583" xr:uid="{00000000-0005-0000-0000-0000F5010000}"/>
    <cellStyle name="style1500634006296" xfId="584" xr:uid="{00000000-0005-0000-0000-0000F6010000}"/>
    <cellStyle name="style1500634006312" xfId="585" xr:uid="{00000000-0005-0000-0000-0000F7010000}"/>
    <cellStyle name="style1500634006390" xfId="586" xr:uid="{00000000-0005-0000-0000-0000F8010000}"/>
    <cellStyle name="style1500634006405" xfId="587" xr:uid="{00000000-0005-0000-0000-0000F9010000}"/>
    <cellStyle name="style1500634006436" xfId="588" xr:uid="{00000000-0005-0000-0000-0000FA010000}"/>
    <cellStyle name="style1500634006452" xfId="589" xr:uid="{00000000-0005-0000-0000-0000FB010000}"/>
    <cellStyle name="style1500634006483" xfId="590" xr:uid="{00000000-0005-0000-0000-0000FC010000}"/>
    <cellStyle name="style1500634006499" xfId="591" xr:uid="{00000000-0005-0000-0000-0000FD010000}"/>
    <cellStyle name="style1500634006514" xfId="592" xr:uid="{00000000-0005-0000-0000-0000FE010000}"/>
    <cellStyle name="style1500634006717" xfId="593" xr:uid="{00000000-0005-0000-0000-0000FF010000}"/>
    <cellStyle name="style1500634006826" xfId="594" xr:uid="{00000000-0005-0000-0000-000000020000}"/>
    <cellStyle name="style1500634007107" xfId="595" xr:uid="{00000000-0005-0000-0000-000001020000}"/>
    <cellStyle name="style1500634007123" xfId="596" xr:uid="{00000000-0005-0000-0000-000002020000}"/>
    <cellStyle name="style1500634007138" xfId="597" xr:uid="{00000000-0005-0000-0000-000003020000}"/>
    <cellStyle name="style1500634007170" xfId="598" xr:uid="{00000000-0005-0000-0000-000004020000}"/>
    <cellStyle name="style1500634007185" xfId="599" xr:uid="{00000000-0005-0000-0000-000005020000}"/>
    <cellStyle name="style1500634007216" xfId="600" xr:uid="{00000000-0005-0000-0000-000006020000}"/>
    <cellStyle name="style1500634007232" xfId="601" xr:uid="{00000000-0005-0000-0000-000007020000}"/>
    <cellStyle name="style1500634007248" xfId="602" xr:uid="{00000000-0005-0000-0000-000008020000}"/>
    <cellStyle name="style1500634007263" xfId="603" xr:uid="{00000000-0005-0000-0000-000009020000}"/>
    <cellStyle name="style1500634007497" xfId="604" xr:uid="{00000000-0005-0000-0000-00000A020000}"/>
    <cellStyle name="style1500634007528" xfId="605" xr:uid="{00000000-0005-0000-0000-00000B020000}"/>
    <cellStyle name="style1500634007560" xfId="606" xr:uid="{00000000-0005-0000-0000-00000C020000}"/>
    <cellStyle name="style1500634007575" xfId="607" xr:uid="{00000000-0005-0000-0000-00000D020000}"/>
    <cellStyle name="style1500634007591" xfId="608" xr:uid="{00000000-0005-0000-0000-00000E020000}"/>
    <cellStyle name="style1500634007606" xfId="609" xr:uid="{00000000-0005-0000-0000-00000F020000}"/>
    <cellStyle name="style1500634007653" xfId="610" xr:uid="{00000000-0005-0000-0000-000010020000}"/>
    <cellStyle name="style1500634007669" xfId="611" xr:uid="{00000000-0005-0000-0000-000011020000}"/>
    <cellStyle name="style1500634007762" xfId="612" xr:uid="{00000000-0005-0000-0000-000012020000}"/>
    <cellStyle name="style1500634007778" xfId="613" xr:uid="{00000000-0005-0000-0000-000013020000}"/>
    <cellStyle name="style1500634007794" xfId="614" xr:uid="{00000000-0005-0000-0000-000014020000}"/>
    <cellStyle name="style1500634007809" xfId="615" xr:uid="{00000000-0005-0000-0000-000015020000}"/>
    <cellStyle name="style1500634007840" xfId="616" xr:uid="{00000000-0005-0000-0000-000016020000}"/>
    <cellStyle name="style1500634007856" xfId="617" xr:uid="{00000000-0005-0000-0000-000017020000}"/>
    <cellStyle name="style1508320130714" xfId="618" xr:uid="{00000000-0005-0000-0000-000018020000}"/>
    <cellStyle name="style1508320130750" xfId="619" xr:uid="{00000000-0005-0000-0000-000019020000}"/>
    <cellStyle name="style1508320130800" xfId="620" xr:uid="{00000000-0005-0000-0000-00001A020000}"/>
    <cellStyle name="style1508320130914" xfId="621" xr:uid="{00000000-0005-0000-0000-00001B020000}"/>
    <cellStyle name="style1508320130950" xfId="622" xr:uid="{00000000-0005-0000-0000-00001C020000}"/>
    <cellStyle name="style1508320130981" xfId="623" xr:uid="{00000000-0005-0000-0000-00001D020000}"/>
    <cellStyle name="style1508320131011" xfId="624" xr:uid="{00000000-0005-0000-0000-00001E020000}"/>
    <cellStyle name="style1508320131038" xfId="625" xr:uid="{00000000-0005-0000-0000-00001F020000}"/>
    <cellStyle name="style1508320131065" xfId="626" xr:uid="{00000000-0005-0000-0000-000020020000}"/>
    <cellStyle name="style1508320131099" xfId="627" xr:uid="{00000000-0005-0000-0000-000021020000}"/>
    <cellStyle name="style1508320131129" xfId="628" xr:uid="{00000000-0005-0000-0000-000022020000}"/>
    <cellStyle name="style1508320131155" xfId="629" xr:uid="{00000000-0005-0000-0000-000023020000}"/>
    <cellStyle name="style1508320131181" xfId="630" xr:uid="{00000000-0005-0000-0000-000024020000}"/>
    <cellStyle name="style1508320131228" xfId="631" xr:uid="{00000000-0005-0000-0000-000025020000}"/>
    <cellStyle name="style1508320131254" xfId="632" xr:uid="{00000000-0005-0000-0000-000026020000}"/>
    <cellStyle name="style1508320131278" xfId="633" xr:uid="{00000000-0005-0000-0000-000027020000}"/>
    <cellStyle name="style1508320131303" xfId="634" xr:uid="{00000000-0005-0000-0000-000028020000}"/>
    <cellStyle name="style1508320131330" xfId="635" xr:uid="{00000000-0005-0000-0000-000029020000}"/>
    <cellStyle name="style1508320131349" xfId="636" xr:uid="{00000000-0005-0000-0000-00002A020000}"/>
    <cellStyle name="style1508320131369" xfId="637" xr:uid="{00000000-0005-0000-0000-00002B020000}"/>
    <cellStyle name="style1508320131428" xfId="638" xr:uid="{00000000-0005-0000-0000-00002C020000}"/>
    <cellStyle name="style1508320131448" xfId="639" xr:uid="{00000000-0005-0000-0000-00002D020000}"/>
    <cellStyle name="style1508320131468" xfId="640" xr:uid="{00000000-0005-0000-0000-00002E020000}"/>
    <cellStyle name="style1508320131488" xfId="641" xr:uid="{00000000-0005-0000-0000-00002F020000}"/>
    <cellStyle name="style1508320131517" xfId="642" xr:uid="{00000000-0005-0000-0000-000030020000}"/>
    <cellStyle name="style1508320131542" xfId="643" xr:uid="{00000000-0005-0000-0000-000031020000}"/>
    <cellStyle name="style1508320131566" xfId="644" xr:uid="{00000000-0005-0000-0000-000032020000}"/>
    <cellStyle name="style1508320131589" xfId="645" xr:uid="{00000000-0005-0000-0000-000033020000}"/>
    <cellStyle name="style1508320131612" xfId="646" xr:uid="{00000000-0005-0000-0000-000034020000}"/>
    <cellStyle name="style1508320131635" xfId="647" xr:uid="{00000000-0005-0000-0000-000035020000}"/>
    <cellStyle name="style1508320131659" xfId="648" xr:uid="{00000000-0005-0000-0000-000036020000}"/>
    <cellStyle name="style1508320131682" xfId="649" xr:uid="{00000000-0005-0000-0000-000037020000}"/>
    <cellStyle name="style1508320131704" xfId="650" xr:uid="{00000000-0005-0000-0000-000038020000}"/>
    <cellStyle name="style1508320131727" xfId="651" xr:uid="{00000000-0005-0000-0000-000039020000}"/>
    <cellStyle name="style1508320131748" xfId="652" xr:uid="{00000000-0005-0000-0000-00003A020000}"/>
    <cellStyle name="style1508320131771" xfId="653" xr:uid="{00000000-0005-0000-0000-00003B020000}"/>
    <cellStyle name="style1508320131790" xfId="654" xr:uid="{00000000-0005-0000-0000-00003C020000}"/>
    <cellStyle name="style1508320131808" xfId="655" xr:uid="{00000000-0005-0000-0000-00003D020000}"/>
    <cellStyle name="style1508320131830" xfId="656" xr:uid="{00000000-0005-0000-0000-00003E020000}"/>
    <cellStyle name="style1508320131848" xfId="657" xr:uid="{00000000-0005-0000-0000-00003F020000}"/>
    <cellStyle name="style1508320131872" xfId="658" xr:uid="{00000000-0005-0000-0000-000040020000}"/>
    <cellStyle name="style1508320131891" xfId="659" xr:uid="{00000000-0005-0000-0000-000041020000}"/>
    <cellStyle name="style1508320131995" xfId="660" xr:uid="{00000000-0005-0000-0000-000042020000}"/>
    <cellStyle name="style1508320132050" xfId="661" xr:uid="{00000000-0005-0000-0000-000043020000}"/>
    <cellStyle name="style1508320132069" xfId="662" xr:uid="{00000000-0005-0000-0000-000044020000}"/>
    <cellStyle name="style1508320132092" xfId="663" xr:uid="{00000000-0005-0000-0000-000045020000}"/>
    <cellStyle name="style1508320132135" xfId="664" xr:uid="{00000000-0005-0000-0000-000046020000}"/>
    <cellStyle name="style1508320132191" xfId="665" xr:uid="{00000000-0005-0000-0000-000047020000}"/>
    <cellStyle name="style1508320132214" xfId="666" xr:uid="{00000000-0005-0000-0000-000048020000}"/>
    <cellStyle name="style1508320133477" xfId="667" xr:uid="{00000000-0005-0000-0000-000049020000}"/>
    <cellStyle name="style1508326740980" xfId="668" xr:uid="{00000000-0005-0000-0000-00004A020000}"/>
    <cellStyle name="style1508326741012" xfId="669" xr:uid="{00000000-0005-0000-0000-00004B020000}"/>
    <cellStyle name="style1508326741074" xfId="670" xr:uid="{00000000-0005-0000-0000-00004C020000}"/>
    <cellStyle name="style1508326741183" xfId="671" xr:uid="{00000000-0005-0000-0000-00004D020000}"/>
    <cellStyle name="style1508326741214" xfId="672" xr:uid="{00000000-0005-0000-0000-00004E020000}"/>
    <cellStyle name="style1508326741246" xfId="673" xr:uid="{00000000-0005-0000-0000-00004F020000}"/>
    <cellStyle name="style1508326741277" xfId="674" xr:uid="{00000000-0005-0000-0000-000050020000}"/>
    <cellStyle name="style1508326741292" xfId="675" xr:uid="{00000000-0005-0000-0000-000051020000}"/>
    <cellStyle name="style1508326741324" xfId="676" xr:uid="{00000000-0005-0000-0000-000052020000}"/>
    <cellStyle name="style1508326741339" xfId="677" xr:uid="{00000000-0005-0000-0000-000053020000}"/>
    <cellStyle name="style1508326741386" xfId="678" xr:uid="{00000000-0005-0000-0000-000054020000}"/>
    <cellStyle name="style1508326741402" xfId="679" xr:uid="{00000000-0005-0000-0000-000055020000}"/>
    <cellStyle name="style1508326741433" xfId="680" xr:uid="{00000000-0005-0000-0000-000056020000}"/>
    <cellStyle name="style1508326741480" xfId="681" xr:uid="{00000000-0005-0000-0000-000057020000}"/>
    <cellStyle name="style1508326741495" xfId="682" xr:uid="{00000000-0005-0000-0000-000058020000}"/>
    <cellStyle name="style1508326741526" xfId="683" xr:uid="{00000000-0005-0000-0000-000059020000}"/>
    <cellStyle name="style1508326741542" xfId="684" xr:uid="{00000000-0005-0000-0000-00005A020000}"/>
    <cellStyle name="style1508326741573" xfId="685" xr:uid="{00000000-0005-0000-0000-00005B020000}"/>
    <cellStyle name="style1508326741620" xfId="686" xr:uid="{00000000-0005-0000-0000-00005C020000}"/>
    <cellStyle name="style1508326741651" xfId="687" xr:uid="{00000000-0005-0000-0000-00005D020000}"/>
    <cellStyle name="style1508326741667" xfId="688" xr:uid="{00000000-0005-0000-0000-00005E020000}"/>
    <cellStyle name="style1508326741682" xfId="689" xr:uid="{00000000-0005-0000-0000-00005F020000}"/>
    <cellStyle name="style1508326741714" xfId="690" xr:uid="{00000000-0005-0000-0000-000060020000}"/>
    <cellStyle name="style1508326741729" xfId="691" xr:uid="{00000000-0005-0000-0000-000061020000}"/>
    <cellStyle name="style1508326741760" xfId="692" xr:uid="{00000000-0005-0000-0000-000062020000}"/>
    <cellStyle name="style1508326741776" xfId="693" xr:uid="{00000000-0005-0000-0000-000063020000}"/>
    <cellStyle name="style1508326741807" xfId="694" xr:uid="{00000000-0005-0000-0000-000064020000}"/>
    <cellStyle name="style1508326741823" xfId="695" xr:uid="{00000000-0005-0000-0000-000065020000}"/>
    <cellStyle name="style1508326741854" xfId="696" xr:uid="{00000000-0005-0000-0000-000066020000}"/>
    <cellStyle name="style1508326741870" xfId="697" xr:uid="{00000000-0005-0000-0000-000067020000}"/>
    <cellStyle name="style1508326741901" xfId="698" xr:uid="{00000000-0005-0000-0000-000068020000}"/>
    <cellStyle name="style1508326741916" xfId="699" xr:uid="{00000000-0005-0000-0000-000069020000}"/>
    <cellStyle name="style1508326741934" xfId="700" xr:uid="{00000000-0005-0000-0000-00006A020000}"/>
    <cellStyle name="style1508326741965" xfId="701" xr:uid="{00000000-0005-0000-0000-00006B020000}"/>
    <cellStyle name="style1508326741981" xfId="702" xr:uid="{00000000-0005-0000-0000-00006C020000}"/>
    <cellStyle name="style1508326741996" xfId="703" xr:uid="{00000000-0005-0000-0000-00006D020000}"/>
    <cellStyle name="style1508326742028" xfId="704" xr:uid="{00000000-0005-0000-0000-00006E020000}"/>
    <cellStyle name="style1508326742043" xfId="705" xr:uid="{00000000-0005-0000-0000-00006F020000}"/>
    <cellStyle name="style1508326742059" xfId="706" xr:uid="{00000000-0005-0000-0000-000070020000}"/>
    <cellStyle name="style1508326742074" xfId="707" xr:uid="{00000000-0005-0000-0000-000071020000}"/>
    <cellStyle name="style1508326742106" xfId="708" xr:uid="{00000000-0005-0000-0000-000072020000}"/>
    <cellStyle name="style1508326742121" xfId="709" xr:uid="{00000000-0005-0000-0000-000073020000}"/>
    <cellStyle name="style1508326742227" xfId="710" xr:uid="{00000000-0005-0000-0000-000074020000}"/>
    <cellStyle name="style1508326742266" xfId="711" xr:uid="{00000000-0005-0000-0000-000075020000}"/>
    <cellStyle name="style1508326742282" xfId="712" xr:uid="{00000000-0005-0000-0000-000076020000}"/>
    <cellStyle name="style1508326742313" xfId="713" xr:uid="{00000000-0005-0000-0000-000077020000}"/>
    <cellStyle name="style1508326742329" xfId="714" xr:uid="{00000000-0005-0000-0000-000078020000}"/>
    <cellStyle name="style1508326742344" xfId="715" xr:uid="{00000000-0005-0000-0000-000079020000}"/>
    <cellStyle name="style1508326742376" xfId="716" xr:uid="{00000000-0005-0000-0000-00007A020000}"/>
    <cellStyle name="style1508326742407" xfId="717" xr:uid="{00000000-0005-0000-0000-00007B020000}"/>
    <cellStyle name="style1508326742422" xfId="718" xr:uid="{00000000-0005-0000-0000-00007C020000}"/>
    <cellStyle name="style1508326742781" xfId="719" xr:uid="{00000000-0005-0000-0000-00007D020000}"/>
    <cellStyle name="style1508326742797" xfId="720" xr:uid="{00000000-0005-0000-0000-00007E020000}"/>
    <cellStyle name="style1508326742875" xfId="721" xr:uid="{00000000-0005-0000-0000-00007F020000}"/>
    <cellStyle name="style1508326742906" xfId="722" xr:uid="{00000000-0005-0000-0000-000080020000}"/>
    <cellStyle name="style1508326742922" xfId="723" xr:uid="{00000000-0005-0000-0000-000081020000}"/>
    <cellStyle name="style1508326742937" xfId="724" xr:uid="{00000000-0005-0000-0000-000082020000}"/>
    <cellStyle name="style1508326742968" xfId="725" xr:uid="{00000000-0005-0000-0000-000083020000}"/>
    <cellStyle name="style1508326743578" xfId="726" xr:uid="{00000000-0005-0000-0000-000084020000}"/>
    <cellStyle name="style1508326743609" xfId="727" xr:uid="{00000000-0005-0000-0000-000085020000}"/>
    <cellStyle name="style1508326744482" xfId="728" xr:uid="{00000000-0005-0000-0000-000086020000}"/>
    <cellStyle name="style1508326744498" xfId="729" xr:uid="{00000000-0005-0000-0000-000087020000}"/>
    <cellStyle name="style1508328188331" xfId="730" xr:uid="{00000000-0005-0000-0000-000088020000}"/>
    <cellStyle name="style1508328188362" xfId="731" xr:uid="{00000000-0005-0000-0000-000089020000}"/>
    <cellStyle name="style1508328188393" xfId="732" xr:uid="{00000000-0005-0000-0000-00008A020000}"/>
    <cellStyle name="style1508328188409" xfId="733" xr:uid="{00000000-0005-0000-0000-00008B020000}"/>
    <cellStyle name="style1508328188440" xfId="734" xr:uid="{00000000-0005-0000-0000-00008C020000}"/>
    <cellStyle name="style1508328188471" xfId="735" xr:uid="{00000000-0005-0000-0000-00008D020000}"/>
    <cellStyle name="style1508328188534" xfId="736" xr:uid="{00000000-0005-0000-0000-00008E020000}"/>
    <cellStyle name="style1508328188565" xfId="737" xr:uid="{00000000-0005-0000-0000-00008F020000}"/>
    <cellStyle name="style1508328188596" xfId="738" xr:uid="{00000000-0005-0000-0000-000090020000}"/>
    <cellStyle name="style1508328188612" xfId="739" xr:uid="{00000000-0005-0000-0000-000091020000}"/>
    <cellStyle name="style1508328188783" xfId="740" xr:uid="{00000000-0005-0000-0000-000092020000}"/>
    <cellStyle name="style1508328188799" xfId="741" xr:uid="{00000000-0005-0000-0000-000093020000}"/>
    <cellStyle name="style1508328188830" xfId="742" xr:uid="{00000000-0005-0000-0000-000094020000}"/>
    <cellStyle name="style1508328188846" xfId="743" xr:uid="{00000000-0005-0000-0000-000095020000}"/>
    <cellStyle name="style1508328188877" xfId="744" xr:uid="{00000000-0005-0000-0000-000096020000}"/>
    <cellStyle name="style1508328188892" xfId="745" xr:uid="{00000000-0005-0000-0000-000097020000}"/>
    <cellStyle name="style1508328188908" xfId="746" xr:uid="{00000000-0005-0000-0000-000098020000}"/>
    <cellStyle name="style1508328188939" xfId="747" xr:uid="{00000000-0005-0000-0000-000099020000}"/>
    <cellStyle name="style1508328188955" xfId="748" xr:uid="{00000000-0005-0000-0000-00009A020000}"/>
    <cellStyle name="style1508328188986" xfId="749" xr:uid="{00000000-0005-0000-0000-00009B020000}"/>
    <cellStyle name="style1508328189002" xfId="750" xr:uid="{00000000-0005-0000-0000-00009C020000}"/>
    <cellStyle name="style1508328189017" xfId="751" xr:uid="{00000000-0005-0000-0000-00009D020000}"/>
    <cellStyle name="style1508328189064" xfId="752" xr:uid="{00000000-0005-0000-0000-00009E020000}"/>
    <cellStyle name="style1508328189080" xfId="753" xr:uid="{00000000-0005-0000-0000-00009F020000}"/>
    <cellStyle name="style1508328189111" xfId="754" xr:uid="{00000000-0005-0000-0000-0000A0020000}"/>
    <cellStyle name="style1508328189126" xfId="755" xr:uid="{00000000-0005-0000-0000-0000A1020000}"/>
    <cellStyle name="style1508328189142" xfId="756" xr:uid="{00000000-0005-0000-0000-0000A2020000}"/>
    <cellStyle name="style1508328189158" xfId="757" xr:uid="{00000000-0005-0000-0000-0000A3020000}"/>
    <cellStyle name="style1519818339919" xfId="176" xr:uid="{00000000-0005-0000-0000-0000A4020000}"/>
    <cellStyle name="style1519818339982" xfId="177" xr:uid="{00000000-0005-0000-0000-0000A5020000}"/>
    <cellStyle name="style1519818340013" xfId="181" xr:uid="{00000000-0005-0000-0000-0000A6020000}"/>
    <cellStyle name="style1519818340044" xfId="185" xr:uid="{00000000-0005-0000-0000-0000A7020000}"/>
    <cellStyle name="style1519818340075" xfId="178" xr:uid="{00000000-0005-0000-0000-0000A8020000}"/>
    <cellStyle name="style1519818340107" xfId="179" xr:uid="{00000000-0005-0000-0000-0000A9020000}"/>
    <cellStyle name="style1519818340138" xfId="180" xr:uid="{00000000-0005-0000-0000-0000AA020000}"/>
    <cellStyle name="style1519818340153" xfId="201" xr:uid="{00000000-0005-0000-0000-0000AB020000}"/>
    <cellStyle name="style1519818340185" xfId="182" xr:uid="{00000000-0005-0000-0000-0000AC020000}"/>
    <cellStyle name="style1519818340216" xfId="202" xr:uid="{00000000-0005-0000-0000-0000AD020000}"/>
    <cellStyle name="style1519818340231" xfId="183" xr:uid="{00000000-0005-0000-0000-0000AE020000}"/>
    <cellStyle name="style1519818340263" xfId="203" xr:uid="{00000000-0005-0000-0000-0000AF020000}"/>
    <cellStyle name="style1519818340278" xfId="184" xr:uid="{00000000-0005-0000-0000-0000B0020000}"/>
    <cellStyle name="style1519818340325" xfId="186" xr:uid="{00000000-0005-0000-0000-0000B1020000}"/>
    <cellStyle name="style1519818340356" xfId="187" xr:uid="{00000000-0005-0000-0000-0000B2020000}"/>
    <cellStyle name="style1519818340387" xfId="188" xr:uid="{00000000-0005-0000-0000-0000B3020000}"/>
    <cellStyle name="style1519818340403" xfId="189" xr:uid="{00000000-0005-0000-0000-0000B4020000}"/>
    <cellStyle name="style1519818340434" xfId="193" xr:uid="{00000000-0005-0000-0000-0000B5020000}"/>
    <cellStyle name="style1519818340450" xfId="190" xr:uid="{00000000-0005-0000-0000-0000B6020000}"/>
    <cellStyle name="style1519818340481" xfId="191" xr:uid="{00000000-0005-0000-0000-0000B7020000}"/>
    <cellStyle name="style1519818340512" xfId="192" xr:uid="{00000000-0005-0000-0000-0000B8020000}"/>
    <cellStyle name="style1519818340543" xfId="194" xr:uid="{00000000-0005-0000-0000-0000B9020000}"/>
    <cellStyle name="style1519818340559" xfId="195" xr:uid="{00000000-0005-0000-0000-0000BA020000}"/>
    <cellStyle name="style1519818340590" xfId="196" xr:uid="{00000000-0005-0000-0000-0000BB020000}"/>
    <cellStyle name="style1519818340621" xfId="197" xr:uid="{00000000-0005-0000-0000-0000BC020000}"/>
    <cellStyle name="style1519818340637" xfId="198" xr:uid="{00000000-0005-0000-0000-0000BD020000}"/>
    <cellStyle name="style1519818340668" xfId="199" xr:uid="{00000000-0005-0000-0000-0000BE020000}"/>
    <cellStyle name="style1519818340699" xfId="200" xr:uid="{00000000-0005-0000-0000-0000BF020000}"/>
    <cellStyle name="style1519818340762" xfId="204" xr:uid="{00000000-0005-0000-0000-0000C0020000}"/>
    <cellStyle name="style1519818340793" xfId="205" xr:uid="{00000000-0005-0000-0000-0000C1020000}"/>
    <cellStyle name="style1519818340809" xfId="206" xr:uid="{00000000-0005-0000-0000-0000C2020000}"/>
    <cellStyle name="style1519818340840" xfId="207" xr:uid="{00000000-0005-0000-0000-0000C3020000}"/>
    <cellStyle name="style1519818340855" xfId="208" xr:uid="{00000000-0005-0000-0000-0000C4020000}"/>
    <cellStyle name="style1519818340872" xfId="209" xr:uid="{00000000-0005-0000-0000-0000C5020000}"/>
    <cellStyle name="style1519818340904" xfId="210" xr:uid="{00000000-0005-0000-0000-0000C6020000}"/>
    <cellStyle name="style1519818340920" xfId="212" xr:uid="{00000000-0005-0000-0000-0000C7020000}"/>
    <cellStyle name="style1519818340951" xfId="216" xr:uid="{00000000-0005-0000-0000-0000C8020000}"/>
    <cellStyle name="style1519818340967" xfId="213" xr:uid="{00000000-0005-0000-0000-0000C9020000}"/>
    <cellStyle name="style1519818340998" xfId="214" xr:uid="{00000000-0005-0000-0000-0000CA020000}"/>
    <cellStyle name="style1519818341013" xfId="217" xr:uid="{00000000-0005-0000-0000-0000CB020000}"/>
    <cellStyle name="style1519818341045" xfId="218" xr:uid="{00000000-0005-0000-0000-0000CC020000}"/>
    <cellStyle name="style1519818341060" xfId="211" xr:uid="{00000000-0005-0000-0000-0000CD020000}"/>
    <cellStyle name="style1519818341091" xfId="215" xr:uid="{00000000-0005-0000-0000-0000CE020000}"/>
    <cellStyle name="style1519818341123" xfId="219" xr:uid="{00000000-0005-0000-0000-0000CF020000}"/>
    <cellStyle name="style1519818341435" xfId="220" xr:uid="{00000000-0005-0000-0000-0000D0020000}"/>
    <cellStyle name="style1519818341450" xfId="221" xr:uid="{00000000-0005-0000-0000-0000D1020000}"/>
    <cellStyle name="style1519818341466" xfId="222" xr:uid="{00000000-0005-0000-0000-0000D2020000}"/>
    <cellStyle name="style1519818341497" xfId="223" xr:uid="{00000000-0005-0000-0000-0000D3020000}"/>
    <cellStyle name="style1519818341513" xfId="224" xr:uid="{00000000-0005-0000-0000-0000D4020000}"/>
    <cellStyle name="style1519818341528" xfId="225" xr:uid="{00000000-0005-0000-0000-0000D5020000}"/>
    <cellStyle name="style1519818341544" xfId="226" xr:uid="{00000000-0005-0000-0000-0000D6020000}"/>
    <cellStyle name="style1519818341575" xfId="227" xr:uid="{00000000-0005-0000-0000-0000D7020000}"/>
    <cellStyle name="style1519818341591" xfId="228" xr:uid="{00000000-0005-0000-0000-0000D8020000}"/>
    <cellStyle name="style1519818341622" xfId="229" xr:uid="{00000000-0005-0000-0000-0000D9020000}"/>
    <cellStyle name="style1519818341653" xfId="230" xr:uid="{00000000-0005-0000-0000-0000DA020000}"/>
    <cellStyle name="style1519818341669" xfId="231" xr:uid="{00000000-0005-0000-0000-0000DB020000}"/>
    <cellStyle name="style1519818341747" xfId="232" xr:uid="{00000000-0005-0000-0000-0000DC020000}"/>
    <cellStyle name="style1519898833958" xfId="233" xr:uid="{00000000-0005-0000-0000-0000DD020000}"/>
    <cellStyle name="style1519898834814" xfId="234" xr:uid="{00000000-0005-0000-0000-0000DE020000}"/>
    <cellStyle name="style1519898834845" xfId="235" xr:uid="{00000000-0005-0000-0000-0000DF020000}"/>
    <cellStyle name="style1519898834861" xfId="237" xr:uid="{00000000-0005-0000-0000-0000E0020000}"/>
    <cellStyle name="style1519898834892" xfId="238" xr:uid="{00000000-0005-0000-0000-0000E1020000}"/>
    <cellStyle name="style1519898834908" xfId="240" xr:uid="{00000000-0005-0000-0000-0000E2020000}"/>
    <cellStyle name="style1519898834939" xfId="241" xr:uid="{00000000-0005-0000-0000-0000E3020000}"/>
    <cellStyle name="style1519898834954" xfId="236" xr:uid="{00000000-0005-0000-0000-0000E4020000}"/>
    <cellStyle name="style1519898834970" xfId="239" xr:uid="{00000000-0005-0000-0000-0000E5020000}"/>
    <cellStyle name="style1519898835017" xfId="242" xr:uid="{00000000-0005-0000-0000-0000E6020000}"/>
    <cellStyle name="style1519898835048" xfId="243" xr:uid="{00000000-0005-0000-0000-0000E7020000}"/>
    <cellStyle name="style1519898835064" xfId="244" xr:uid="{00000000-0005-0000-0000-0000E8020000}"/>
    <cellStyle name="style1519898835095" xfId="245" xr:uid="{00000000-0005-0000-0000-0000E9020000}"/>
    <cellStyle name="style1519898835110" xfId="246" xr:uid="{00000000-0005-0000-0000-0000EA020000}"/>
    <cellStyle name="style1519898835142" xfId="247" xr:uid="{00000000-0005-0000-0000-0000EB020000}"/>
    <cellStyle name="style1519898835157" xfId="249" xr:uid="{00000000-0005-0000-0000-0000EC020000}"/>
    <cellStyle name="style1519898835188" xfId="251" xr:uid="{00000000-0005-0000-0000-0000ED020000}"/>
    <cellStyle name="style1519898835204" xfId="248" xr:uid="{00000000-0005-0000-0000-0000EE020000}"/>
    <cellStyle name="style1519898835251" xfId="250" xr:uid="{00000000-0005-0000-0000-0000EF020000}"/>
    <cellStyle name="style1519898835282" xfId="252" xr:uid="{00000000-0005-0000-0000-0000F0020000}"/>
    <cellStyle name="style1523621810524" xfId="758" xr:uid="{00000000-0005-0000-0000-0000F1020000}"/>
    <cellStyle name="style1523621810592" xfId="759" xr:uid="{00000000-0005-0000-0000-0000F2020000}"/>
    <cellStyle name="style1523621810624" xfId="760" xr:uid="{00000000-0005-0000-0000-0000F3020000}"/>
    <cellStyle name="style1523621810654" xfId="761" xr:uid="{00000000-0005-0000-0000-0000F4020000}"/>
    <cellStyle name="style1523621810684" xfId="762" xr:uid="{00000000-0005-0000-0000-0000F5020000}"/>
    <cellStyle name="style1523621810714" xfId="763" xr:uid="{00000000-0005-0000-0000-0000F6020000}"/>
    <cellStyle name="style1523621810774" xfId="764" xr:uid="{00000000-0005-0000-0000-0000F7020000}"/>
    <cellStyle name="style1523621810804" xfId="765" xr:uid="{00000000-0005-0000-0000-0000F8020000}"/>
    <cellStyle name="style1523621810832" xfId="766" xr:uid="{00000000-0005-0000-0000-0000F9020000}"/>
    <cellStyle name="style1523621810859" xfId="767" xr:uid="{00000000-0005-0000-0000-0000FA020000}"/>
    <cellStyle name="style1523621810887" xfId="768" xr:uid="{00000000-0005-0000-0000-0000FB020000}"/>
    <cellStyle name="style1523621810915" xfId="769" xr:uid="{00000000-0005-0000-0000-0000FC020000}"/>
    <cellStyle name="style1523621810942" xfId="770" xr:uid="{00000000-0005-0000-0000-0000FD020000}"/>
    <cellStyle name="style1523621810969" xfId="771" xr:uid="{00000000-0005-0000-0000-0000FE020000}"/>
    <cellStyle name="style1523621810996" xfId="772" xr:uid="{00000000-0005-0000-0000-0000FF020000}"/>
    <cellStyle name="style1523621811017" xfId="773" xr:uid="{00000000-0005-0000-0000-000000030000}"/>
    <cellStyle name="style1523621811042" xfId="774" xr:uid="{00000000-0005-0000-0000-000001030000}"/>
    <cellStyle name="style1523621811064" xfId="775" xr:uid="{00000000-0005-0000-0000-000002030000}"/>
    <cellStyle name="style1523621811096" xfId="776" xr:uid="{00000000-0005-0000-0000-000003030000}"/>
    <cellStyle name="style1523621811116" xfId="777" xr:uid="{00000000-0005-0000-0000-000004030000}"/>
    <cellStyle name="style1523621811141" xfId="778" xr:uid="{00000000-0005-0000-0000-000005030000}"/>
    <cellStyle name="style1523621811194" xfId="779" xr:uid="{00000000-0005-0000-0000-000006030000}"/>
    <cellStyle name="style1523621811231" xfId="780" xr:uid="{00000000-0005-0000-0000-000007030000}"/>
    <cellStyle name="style1523621811252" xfId="781" xr:uid="{00000000-0005-0000-0000-000008030000}"/>
    <cellStyle name="style1523621811272" xfId="782" xr:uid="{00000000-0005-0000-0000-000009030000}"/>
    <cellStyle name="style1523621811291" xfId="783" xr:uid="{00000000-0005-0000-0000-00000A030000}"/>
    <cellStyle name="style1523621811315" xfId="784" xr:uid="{00000000-0005-0000-0000-00000B030000}"/>
    <cellStyle name="style1523621811339" xfId="785" xr:uid="{00000000-0005-0000-0000-00000C030000}"/>
    <cellStyle name="style1523621811364" xfId="786" xr:uid="{00000000-0005-0000-0000-00000D030000}"/>
    <cellStyle name="style1523621811387" xfId="787" xr:uid="{00000000-0005-0000-0000-00000E030000}"/>
    <cellStyle name="style1523621811411" xfId="788" xr:uid="{00000000-0005-0000-0000-00000F030000}"/>
    <cellStyle name="style1523621811435" xfId="789" xr:uid="{00000000-0005-0000-0000-000010030000}"/>
    <cellStyle name="style1523621811469" xfId="790" xr:uid="{00000000-0005-0000-0000-000011030000}"/>
    <cellStyle name="style1523621811493" xfId="791" xr:uid="{00000000-0005-0000-0000-000012030000}"/>
    <cellStyle name="style1523621811518" xfId="792" xr:uid="{00000000-0005-0000-0000-000013030000}"/>
    <cellStyle name="style1523621811582" xfId="793" xr:uid="{00000000-0005-0000-0000-000014030000}"/>
    <cellStyle name="style1523621811608" xfId="794" xr:uid="{00000000-0005-0000-0000-000015030000}"/>
    <cellStyle name="style1523621811639" xfId="795" xr:uid="{00000000-0005-0000-0000-000016030000}"/>
    <cellStyle name="style1523621811674" xfId="796" xr:uid="{00000000-0005-0000-0000-000017030000}"/>
    <cellStyle name="style1523621811694" xfId="797" xr:uid="{00000000-0005-0000-0000-000018030000}"/>
    <cellStyle name="style1523621811752" xfId="798" xr:uid="{00000000-0005-0000-0000-000019030000}"/>
    <cellStyle name="style1523621811772" xfId="799" xr:uid="{00000000-0005-0000-0000-00001A030000}"/>
    <cellStyle name="style1523621811792" xfId="800" xr:uid="{00000000-0005-0000-0000-00001B030000}"/>
    <cellStyle name="style1523621811817" xfId="801" xr:uid="{00000000-0005-0000-0000-00001C030000}"/>
    <cellStyle name="style1523621811837" xfId="802" xr:uid="{00000000-0005-0000-0000-00001D030000}"/>
    <cellStyle name="style1523621811900" xfId="803" xr:uid="{00000000-0005-0000-0000-00001E030000}"/>
    <cellStyle name="style1523621811919" xfId="804" xr:uid="{00000000-0005-0000-0000-00001F030000}"/>
    <cellStyle name="style1523621811938" xfId="805" xr:uid="{00000000-0005-0000-0000-000020030000}"/>
    <cellStyle name="style1523621811962" xfId="806" xr:uid="{00000000-0005-0000-0000-000021030000}"/>
    <cellStyle name="style1523621811986" xfId="807" xr:uid="{00000000-0005-0000-0000-000022030000}"/>
    <cellStyle name="style1523621812005" xfId="808" xr:uid="{00000000-0005-0000-0000-000023030000}"/>
    <cellStyle name="style1523621812023" xfId="809" xr:uid="{00000000-0005-0000-0000-000024030000}"/>
    <cellStyle name="style1523621812047" xfId="810" xr:uid="{00000000-0005-0000-0000-000025030000}"/>
    <cellStyle name="style1523621812066" xfId="811" xr:uid="{00000000-0005-0000-0000-000026030000}"/>
    <cellStyle name="style1523621812084" xfId="812" xr:uid="{00000000-0005-0000-0000-000027030000}"/>
    <cellStyle name="style1523621812103" xfId="813" xr:uid="{00000000-0005-0000-0000-000028030000}"/>
    <cellStyle name="style1523621812125" xfId="814" xr:uid="{00000000-0005-0000-0000-000029030000}"/>
    <cellStyle name="style1523621812148" xfId="815" xr:uid="{00000000-0005-0000-0000-00002A030000}"/>
    <cellStyle name="style1523621812196" xfId="816" xr:uid="{00000000-0005-0000-0000-00002B030000}"/>
    <cellStyle name="style1523621812214" xfId="817" xr:uid="{00000000-0005-0000-0000-00002C030000}"/>
    <cellStyle name="style1523621812232" xfId="818" xr:uid="{00000000-0005-0000-0000-00002D030000}"/>
    <cellStyle name="style1523621812250" xfId="819" xr:uid="{00000000-0005-0000-0000-00002E030000}"/>
    <cellStyle name="style1523621812274" xfId="820" xr:uid="{00000000-0005-0000-0000-00002F030000}"/>
    <cellStyle name="style1523621812296" xfId="821" xr:uid="{00000000-0005-0000-0000-000030030000}"/>
    <cellStyle name="style1523621812314" xfId="822" xr:uid="{00000000-0005-0000-0000-000031030000}"/>
    <cellStyle name="style1523621812332" xfId="823" xr:uid="{00000000-0005-0000-0000-000032030000}"/>
    <cellStyle name="style1523621812350" xfId="824" xr:uid="{00000000-0005-0000-0000-000033030000}"/>
    <cellStyle name="style1523621812379" xfId="825" xr:uid="{00000000-0005-0000-0000-000034030000}"/>
    <cellStyle name="style1523621812398" xfId="826" xr:uid="{00000000-0005-0000-0000-000035030000}"/>
    <cellStyle name="style1523621812417" xfId="827" xr:uid="{00000000-0005-0000-0000-000036030000}"/>
    <cellStyle name="style1523621812435" xfId="828" xr:uid="{00000000-0005-0000-0000-000037030000}"/>
    <cellStyle name="style1523621812498" xfId="829" xr:uid="{00000000-0005-0000-0000-000038030000}"/>
    <cellStyle name="style1523621812517" xfId="830" xr:uid="{00000000-0005-0000-0000-000039030000}"/>
    <cellStyle name="style1523621812535" xfId="831" xr:uid="{00000000-0005-0000-0000-00003A030000}"/>
    <cellStyle name="style1523621812598" xfId="832" xr:uid="{00000000-0005-0000-0000-00003B030000}"/>
    <cellStyle name="style1523621812616" xfId="833" xr:uid="{00000000-0005-0000-0000-00003C030000}"/>
    <cellStyle name="style1523621812634" xfId="834" xr:uid="{00000000-0005-0000-0000-00003D030000}"/>
    <cellStyle name="style1523621812652" xfId="835" xr:uid="{00000000-0005-0000-0000-00003E030000}"/>
    <cellStyle name="style1523624183654" xfId="836" xr:uid="{00000000-0005-0000-0000-00003F030000}"/>
    <cellStyle name="style1523624183701" xfId="837" xr:uid="{00000000-0005-0000-0000-000040030000}"/>
    <cellStyle name="style1523624183732" xfId="838" xr:uid="{00000000-0005-0000-0000-000041030000}"/>
    <cellStyle name="style1523624183749" xfId="839" xr:uid="{00000000-0005-0000-0000-000042030000}"/>
    <cellStyle name="style1523624183790" xfId="840" xr:uid="{00000000-0005-0000-0000-000043030000}"/>
    <cellStyle name="style1523624183821" xfId="841" xr:uid="{00000000-0005-0000-0000-000044030000}"/>
    <cellStyle name="style1523624183852" xfId="842" xr:uid="{00000000-0005-0000-0000-000045030000}"/>
    <cellStyle name="style1523624183899" xfId="843" xr:uid="{00000000-0005-0000-0000-000046030000}"/>
    <cellStyle name="style1523624183930" xfId="844" xr:uid="{00000000-0005-0000-0000-000047030000}"/>
    <cellStyle name="style1523624183962" xfId="845" xr:uid="{00000000-0005-0000-0000-000048030000}"/>
    <cellStyle name="style1523624183993" xfId="846" xr:uid="{00000000-0005-0000-0000-000049030000}"/>
    <cellStyle name="style1523624184008" xfId="847" xr:uid="{00000000-0005-0000-0000-00004A030000}"/>
    <cellStyle name="style1523624184040" xfId="848" xr:uid="{00000000-0005-0000-0000-00004B030000}"/>
    <cellStyle name="style1523624184071" xfId="849" xr:uid="{00000000-0005-0000-0000-00004C030000}"/>
    <cellStyle name="style1523624184086" xfId="850" xr:uid="{00000000-0005-0000-0000-00004D030000}"/>
    <cellStyle name="style1523624184102" xfId="851" xr:uid="{00000000-0005-0000-0000-00004E030000}"/>
    <cellStyle name="style1523624184133" xfId="852" xr:uid="{00000000-0005-0000-0000-00004F030000}"/>
    <cellStyle name="style1523624184149" xfId="853" xr:uid="{00000000-0005-0000-0000-000050030000}"/>
    <cellStyle name="style1523624184196" xfId="854" xr:uid="{00000000-0005-0000-0000-000051030000}"/>
    <cellStyle name="style1523624184211" xfId="855" xr:uid="{00000000-0005-0000-0000-000052030000}"/>
    <cellStyle name="style1523624184242" xfId="856" xr:uid="{00000000-0005-0000-0000-000053030000}"/>
    <cellStyle name="style1523624184258" xfId="857" xr:uid="{00000000-0005-0000-0000-000054030000}"/>
    <cellStyle name="style1523624184296" xfId="858" xr:uid="{00000000-0005-0000-0000-000055030000}"/>
    <cellStyle name="style1523624184312" xfId="859" xr:uid="{00000000-0005-0000-0000-000056030000}"/>
    <cellStyle name="style1523624184327" xfId="860" xr:uid="{00000000-0005-0000-0000-000057030000}"/>
    <cellStyle name="style1523624184343" xfId="861" xr:uid="{00000000-0005-0000-0000-000058030000}"/>
    <cellStyle name="style1523624184374" xfId="862" xr:uid="{00000000-0005-0000-0000-000059030000}"/>
    <cellStyle name="style1523624184390" xfId="863" xr:uid="{00000000-0005-0000-0000-00005A030000}"/>
    <cellStyle name="style1523624184405" xfId="864" xr:uid="{00000000-0005-0000-0000-00005B030000}"/>
    <cellStyle name="style1523624184452" xfId="865" xr:uid="{00000000-0005-0000-0000-00005C030000}"/>
    <cellStyle name="style1523624184483" xfId="866" xr:uid="{00000000-0005-0000-0000-00005D030000}"/>
    <cellStyle name="style1523624184499" xfId="867" xr:uid="{00000000-0005-0000-0000-00005E030000}"/>
    <cellStyle name="style1523624184530" xfId="868" xr:uid="{00000000-0005-0000-0000-00005F030000}"/>
    <cellStyle name="style1523624184546" xfId="869" xr:uid="{00000000-0005-0000-0000-000060030000}"/>
    <cellStyle name="style1523624184577" xfId="870" xr:uid="{00000000-0005-0000-0000-000061030000}"/>
    <cellStyle name="style1523624184686" xfId="871" xr:uid="{00000000-0005-0000-0000-000062030000}"/>
    <cellStyle name="style1523624184702" xfId="872" xr:uid="{00000000-0005-0000-0000-000063030000}"/>
    <cellStyle name="style1523624184733" xfId="873" xr:uid="{00000000-0005-0000-0000-000064030000}"/>
    <cellStyle name="style1523624184764" xfId="874" xr:uid="{00000000-0005-0000-0000-000065030000}"/>
    <cellStyle name="style1523624184765" xfId="875" xr:uid="{00000000-0005-0000-0000-000066030000}"/>
    <cellStyle name="style1523624184834" xfId="876" xr:uid="{00000000-0005-0000-0000-000067030000}"/>
    <cellStyle name="style1523624184849" xfId="877" xr:uid="{00000000-0005-0000-0000-000068030000}"/>
    <cellStyle name="style1523624184896" xfId="878" xr:uid="{00000000-0005-0000-0000-000069030000}"/>
    <cellStyle name="style1523624184912" xfId="879" xr:uid="{00000000-0005-0000-0000-00006A030000}"/>
    <cellStyle name="style1523624184927" xfId="880" xr:uid="{00000000-0005-0000-0000-00006B030000}"/>
    <cellStyle name="style1523624184958" xfId="881" xr:uid="{00000000-0005-0000-0000-00006C030000}"/>
    <cellStyle name="style1523624184990" xfId="882" xr:uid="{00000000-0005-0000-0000-00006D030000}"/>
    <cellStyle name="style1523624185021" xfId="883" xr:uid="{00000000-0005-0000-0000-00006E030000}"/>
    <cellStyle name="style1523624185036" xfId="884" xr:uid="{00000000-0005-0000-0000-00006F030000}"/>
    <cellStyle name="style1523624185052" xfId="885" xr:uid="{00000000-0005-0000-0000-000070030000}"/>
    <cellStyle name="style1523624185099" xfId="886" xr:uid="{00000000-0005-0000-0000-000071030000}"/>
    <cellStyle name="style1523624185114" xfId="887" xr:uid="{00000000-0005-0000-0000-000072030000}"/>
    <cellStyle name="style1523624185146" xfId="888" xr:uid="{00000000-0005-0000-0000-000073030000}"/>
    <cellStyle name="style1523624185161" xfId="889" xr:uid="{00000000-0005-0000-0000-000074030000}"/>
    <cellStyle name="style1523624185177" xfId="890" xr:uid="{00000000-0005-0000-0000-000075030000}"/>
    <cellStyle name="style1523624185192" xfId="891" xr:uid="{00000000-0005-0000-0000-000076030000}"/>
    <cellStyle name="style1523624185208" xfId="892" xr:uid="{00000000-0005-0000-0000-000077030000}"/>
    <cellStyle name="style1523624185224" xfId="893" xr:uid="{00000000-0005-0000-0000-000078030000}"/>
    <cellStyle name="style1523624185239" xfId="894" xr:uid="{00000000-0005-0000-0000-000079030000}"/>
    <cellStyle name="style1523624185255" xfId="895" xr:uid="{00000000-0005-0000-0000-00007A030000}"/>
    <cellStyle name="style1523624185309" xfId="896" xr:uid="{00000000-0005-0000-0000-00007B030000}"/>
    <cellStyle name="style1523624185324" xfId="897" xr:uid="{00000000-0005-0000-0000-00007C030000}"/>
    <cellStyle name="style1523624185340" xfId="898" xr:uid="{00000000-0005-0000-0000-00007D030000}"/>
    <cellStyle name="style1523624185355" xfId="899" xr:uid="{00000000-0005-0000-0000-00007E030000}"/>
    <cellStyle name="style1523624185372" xfId="900" xr:uid="{00000000-0005-0000-0000-00007F030000}"/>
    <cellStyle name="style1523624185403" xfId="901" xr:uid="{00000000-0005-0000-0000-000080030000}"/>
    <cellStyle name="style1523624185419" xfId="902" xr:uid="{00000000-0005-0000-0000-000081030000}"/>
    <cellStyle name="style1523624185434" xfId="903" xr:uid="{00000000-0005-0000-0000-000082030000}"/>
    <cellStyle name="style1523624185451" xfId="904" xr:uid="{00000000-0005-0000-0000-000083030000}"/>
    <cellStyle name="style1523624185482" xfId="905" xr:uid="{00000000-0005-0000-0000-000084030000}"/>
    <cellStyle name="style1523624185529" xfId="906" xr:uid="{00000000-0005-0000-0000-000085030000}"/>
    <cellStyle name="style1523624185545" xfId="907" xr:uid="{00000000-0005-0000-0000-000086030000}"/>
    <cellStyle name="style1523624185560" xfId="908" xr:uid="{00000000-0005-0000-0000-000087030000}"/>
    <cellStyle name="style1523624185654" xfId="909" xr:uid="{00000000-0005-0000-0000-000088030000}"/>
    <cellStyle name="style1523624185685" xfId="910" xr:uid="{00000000-0005-0000-0000-000089030000}"/>
    <cellStyle name="style1523624185701" xfId="911" xr:uid="{00000000-0005-0000-0000-00008A030000}"/>
    <cellStyle name="style1523877694761" xfId="912" xr:uid="{00000000-0005-0000-0000-00008B030000}"/>
    <cellStyle name="style1523877694822" xfId="913" xr:uid="{00000000-0005-0000-0000-00008C030000}"/>
    <cellStyle name="style1523877694862" xfId="914" xr:uid="{00000000-0005-0000-0000-00008D030000}"/>
    <cellStyle name="style1523877694901" xfId="915" xr:uid="{00000000-0005-0000-0000-00008E030000}"/>
    <cellStyle name="style1523877694938" xfId="916" xr:uid="{00000000-0005-0000-0000-00008F030000}"/>
    <cellStyle name="style1523877694973" xfId="917" xr:uid="{00000000-0005-0000-0000-000090030000}"/>
    <cellStyle name="style1523877695009" xfId="918" xr:uid="{00000000-0005-0000-0000-000091030000}"/>
    <cellStyle name="style1523877695044" xfId="919" xr:uid="{00000000-0005-0000-0000-000092030000}"/>
    <cellStyle name="style1523877695072" xfId="920" xr:uid="{00000000-0005-0000-0000-000093030000}"/>
    <cellStyle name="style1523877695106" xfId="921" xr:uid="{00000000-0005-0000-0000-000094030000}"/>
    <cellStyle name="style1523877695140" xfId="922" xr:uid="{00000000-0005-0000-0000-000095030000}"/>
    <cellStyle name="style1523877695199" xfId="923" xr:uid="{00000000-0005-0000-0000-000096030000}"/>
    <cellStyle name="style1523877695232" xfId="924" xr:uid="{00000000-0005-0000-0000-000097030000}"/>
    <cellStyle name="style1523877695263" xfId="925" xr:uid="{00000000-0005-0000-0000-000098030000}"/>
    <cellStyle name="style1523877695292" xfId="926" xr:uid="{00000000-0005-0000-0000-000099030000}"/>
    <cellStyle name="style1523877695325" xfId="927" xr:uid="{00000000-0005-0000-0000-00009A030000}"/>
    <cellStyle name="style1523877695354" xfId="928" xr:uid="{00000000-0005-0000-0000-00009B030000}"/>
    <cellStyle name="style1523877695380" xfId="929" xr:uid="{00000000-0005-0000-0000-00009C030000}"/>
    <cellStyle name="style1523877695409" xfId="930" xr:uid="{00000000-0005-0000-0000-00009D030000}"/>
    <cellStyle name="style1523877695433" xfId="931" xr:uid="{00000000-0005-0000-0000-00009E030000}"/>
    <cellStyle name="style1523877695462" xfId="932" xr:uid="{00000000-0005-0000-0000-00009F030000}"/>
    <cellStyle name="style1523877695492" xfId="933" xr:uid="{00000000-0005-0000-0000-0000A0030000}"/>
    <cellStyle name="style1523877695535" xfId="934" xr:uid="{00000000-0005-0000-0000-0000A1030000}"/>
    <cellStyle name="style1523877695556" xfId="935" xr:uid="{00000000-0005-0000-0000-0000A2030000}"/>
    <cellStyle name="style1523877695582" xfId="936" xr:uid="{00000000-0005-0000-0000-0000A3030000}"/>
    <cellStyle name="style1523877695607" xfId="937" xr:uid="{00000000-0005-0000-0000-0000A4030000}"/>
    <cellStyle name="style1523877695661" xfId="938" xr:uid="{00000000-0005-0000-0000-0000A5030000}"/>
    <cellStyle name="style1523877695688" xfId="939" xr:uid="{00000000-0005-0000-0000-0000A6030000}"/>
    <cellStyle name="style1523877695716" xfId="940" xr:uid="{00000000-0005-0000-0000-0000A7030000}"/>
    <cellStyle name="style1523877695743" xfId="941" xr:uid="{00000000-0005-0000-0000-0000A8030000}"/>
    <cellStyle name="style1523877695771" xfId="942" xr:uid="{00000000-0005-0000-0000-0000A9030000}"/>
    <cellStyle name="style1523877695799" xfId="943" xr:uid="{00000000-0005-0000-0000-0000AA030000}"/>
    <cellStyle name="style1523877695837" xfId="944" xr:uid="{00000000-0005-0000-0000-0000AB030000}"/>
    <cellStyle name="style1523877695868" xfId="945" xr:uid="{00000000-0005-0000-0000-0000AC030000}"/>
    <cellStyle name="style1523877695897" xfId="946" xr:uid="{00000000-0005-0000-0000-0000AD030000}"/>
    <cellStyle name="style1523877695937" xfId="947" xr:uid="{00000000-0005-0000-0000-0000AE030000}"/>
    <cellStyle name="style1523877695964" xfId="948" xr:uid="{00000000-0005-0000-0000-0000AF030000}"/>
    <cellStyle name="style1523877695998" xfId="949" xr:uid="{00000000-0005-0000-0000-0000B0030000}"/>
    <cellStyle name="style1523877696063" xfId="950" xr:uid="{00000000-0005-0000-0000-0000B1030000}"/>
    <cellStyle name="style1523877696084" xfId="951" xr:uid="{00000000-0005-0000-0000-0000B2030000}"/>
    <cellStyle name="style1523877696149" xfId="952" xr:uid="{00000000-0005-0000-0000-0000B3030000}"/>
    <cellStyle name="style1523877696173" xfId="953" xr:uid="{00000000-0005-0000-0000-0000B4030000}"/>
    <cellStyle name="style1523877696198" xfId="954" xr:uid="{00000000-0005-0000-0000-0000B5030000}"/>
    <cellStyle name="style1523877696229" xfId="955" xr:uid="{00000000-0005-0000-0000-0000B6030000}"/>
    <cellStyle name="style1523877696251" xfId="956" xr:uid="{00000000-0005-0000-0000-0000B7030000}"/>
    <cellStyle name="style1523877696290" xfId="957" xr:uid="{00000000-0005-0000-0000-0000B8030000}"/>
    <cellStyle name="style1523877696311" xfId="958" xr:uid="{00000000-0005-0000-0000-0000B9030000}"/>
    <cellStyle name="style1523877696388" xfId="959" xr:uid="{00000000-0005-0000-0000-0000BA030000}"/>
    <cellStyle name="style1523877696416" xfId="960" xr:uid="{00000000-0005-0000-0000-0000BB030000}"/>
    <cellStyle name="style1523877696439" xfId="961" xr:uid="{00000000-0005-0000-0000-0000BC030000}"/>
    <cellStyle name="style1523877696460" xfId="962" xr:uid="{00000000-0005-0000-0000-0000BD030000}"/>
    <cellStyle name="style1523877696488" xfId="963" xr:uid="{00000000-0005-0000-0000-0000BE030000}"/>
    <cellStyle name="style1523877696508" xfId="964" xr:uid="{00000000-0005-0000-0000-0000BF030000}"/>
    <cellStyle name="style1523877696533" xfId="965" xr:uid="{00000000-0005-0000-0000-0000C0030000}"/>
    <cellStyle name="style1523877696552" xfId="966" xr:uid="{00000000-0005-0000-0000-0000C1030000}"/>
    <cellStyle name="style1523877696581" xfId="967" xr:uid="{00000000-0005-0000-0000-0000C2030000}"/>
    <cellStyle name="style1523877696610" xfId="968" xr:uid="{00000000-0005-0000-0000-0000C3030000}"/>
    <cellStyle name="style1523877696634" xfId="969" xr:uid="{00000000-0005-0000-0000-0000C4030000}"/>
    <cellStyle name="style1523877696655" xfId="970" xr:uid="{00000000-0005-0000-0000-0000C5030000}"/>
    <cellStyle name="style1523877696673" xfId="971" xr:uid="{00000000-0005-0000-0000-0000C6030000}"/>
    <cellStyle name="style1523877696697" xfId="972" xr:uid="{00000000-0005-0000-0000-0000C7030000}"/>
    <cellStyle name="style1523877696750" xfId="973" xr:uid="{00000000-0005-0000-0000-0000C8030000}"/>
    <cellStyle name="style1523877696777" xfId="974" xr:uid="{00000000-0005-0000-0000-0000C9030000}"/>
    <cellStyle name="style1523877696798" xfId="975" xr:uid="{00000000-0005-0000-0000-0000CA030000}"/>
    <cellStyle name="style1523877696819" xfId="976" xr:uid="{00000000-0005-0000-0000-0000CB030000}"/>
    <cellStyle name="style1523877696841" xfId="977" xr:uid="{00000000-0005-0000-0000-0000CC030000}"/>
    <cellStyle name="style1523877696874" xfId="978" xr:uid="{00000000-0005-0000-0000-0000CD030000}"/>
    <cellStyle name="style1523877696897" xfId="979" xr:uid="{00000000-0005-0000-0000-0000CE030000}"/>
    <cellStyle name="style1523877696920" xfId="980" xr:uid="{00000000-0005-0000-0000-0000CF030000}"/>
    <cellStyle name="style1523877696941" xfId="981" xr:uid="{00000000-0005-0000-0000-0000D0030000}"/>
    <cellStyle name="style1523877696984" xfId="982" xr:uid="{00000000-0005-0000-0000-0000D1030000}"/>
    <cellStyle name="style1523877697007" xfId="983" xr:uid="{00000000-0005-0000-0000-0000D2030000}"/>
    <cellStyle name="style1523877697029" xfId="984" xr:uid="{00000000-0005-0000-0000-0000D3030000}"/>
    <cellStyle name="style1523877697131" xfId="985" xr:uid="{00000000-0005-0000-0000-0000D4030000}"/>
    <cellStyle name="style1523877697172" xfId="986" xr:uid="{00000000-0005-0000-0000-0000D5030000}"/>
    <cellStyle name="style1523877697192" xfId="987" xr:uid="{00000000-0005-0000-0000-0000D6030000}"/>
    <cellStyle name="style1523878395527" xfId="988" xr:uid="{00000000-0005-0000-0000-0000D7030000}"/>
    <cellStyle name="style1523878395547" xfId="989" xr:uid="{00000000-0005-0000-0000-0000D8030000}"/>
    <cellStyle name="style1523878395567" xfId="990" xr:uid="{00000000-0005-0000-0000-0000D9030000}"/>
    <cellStyle name="style1523878395597" xfId="991" xr:uid="{00000000-0005-0000-0000-0000DA030000}"/>
    <cellStyle name="style1523878395617" xfId="992" xr:uid="{00000000-0005-0000-0000-0000DB030000}"/>
    <cellStyle name="style1523878395637" xfId="993" xr:uid="{00000000-0005-0000-0000-0000DC030000}"/>
    <cellStyle name="style1523878395657" xfId="994" xr:uid="{00000000-0005-0000-0000-0000DD030000}"/>
    <cellStyle name="style1523878395687" xfId="995" xr:uid="{00000000-0005-0000-0000-0000DE030000}"/>
    <cellStyle name="style1523878395707" xfId="996" xr:uid="{00000000-0005-0000-0000-0000DF030000}"/>
    <cellStyle name="style1523878395727" xfId="997" xr:uid="{00000000-0005-0000-0000-0000E0030000}"/>
    <cellStyle name="style1523878395747" xfId="998" xr:uid="{00000000-0005-0000-0000-0000E1030000}"/>
    <cellStyle name="style1523878395767" xfId="999" xr:uid="{00000000-0005-0000-0000-0000E2030000}"/>
    <cellStyle name="style1523878395797" xfId="1000" xr:uid="{00000000-0005-0000-0000-0000E3030000}"/>
    <cellStyle name="style1523878395817" xfId="1001" xr:uid="{00000000-0005-0000-0000-0000E4030000}"/>
    <cellStyle name="style1523878395837" xfId="1002" xr:uid="{00000000-0005-0000-0000-0000E5030000}"/>
    <cellStyle name="style1523878395857" xfId="1003" xr:uid="{00000000-0005-0000-0000-0000E6030000}"/>
    <cellStyle name="style1523878395877" xfId="1004" xr:uid="{00000000-0005-0000-0000-0000E7030000}"/>
    <cellStyle name="style1523878395897" xfId="1005" xr:uid="{00000000-0005-0000-0000-0000E8030000}"/>
    <cellStyle name="style1523878395917" xfId="1006" xr:uid="{00000000-0005-0000-0000-0000E9030000}"/>
    <cellStyle name="style1523878395927" xfId="1007" xr:uid="{00000000-0005-0000-0000-0000EA030000}"/>
    <cellStyle name="style1523878395977" xfId="1008" xr:uid="{00000000-0005-0000-0000-0000EB030000}"/>
    <cellStyle name="style1523878395990" xfId="1009" xr:uid="{00000000-0005-0000-0000-0000EC030000}"/>
    <cellStyle name="style1523878396029" xfId="1010" xr:uid="{00000000-0005-0000-0000-0000ED030000}"/>
    <cellStyle name="style1523878396049" xfId="1011" xr:uid="{00000000-0005-0000-0000-0000EE030000}"/>
    <cellStyle name="style1523878396059" xfId="1012" xr:uid="{00000000-0005-0000-0000-0000EF030000}"/>
    <cellStyle name="style1523878396079" xfId="1013" xr:uid="{00000000-0005-0000-0000-0000F0030000}"/>
    <cellStyle name="style1523878396099" xfId="1014" xr:uid="{00000000-0005-0000-0000-0000F1030000}"/>
    <cellStyle name="style1523878396119" xfId="1015" xr:uid="{00000000-0005-0000-0000-0000F2030000}"/>
    <cellStyle name="style1523878396139" xfId="1016" xr:uid="{00000000-0005-0000-0000-0000F3030000}"/>
    <cellStyle name="style1523878396169" xfId="1017" xr:uid="{00000000-0005-0000-0000-0000F4030000}"/>
    <cellStyle name="style1523878396189" xfId="1018" xr:uid="{00000000-0005-0000-0000-0000F5030000}"/>
    <cellStyle name="style1523878396209" xfId="1019" xr:uid="{00000000-0005-0000-0000-0000F6030000}"/>
    <cellStyle name="style1523878396229" xfId="1020" xr:uid="{00000000-0005-0000-0000-0000F7030000}"/>
    <cellStyle name="style1523878396259" xfId="1021" xr:uid="{00000000-0005-0000-0000-0000F8030000}"/>
    <cellStyle name="style1523878396279" xfId="1022" xr:uid="{00000000-0005-0000-0000-0000F9030000}"/>
    <cellStyle name="style1523878396319" xfId="1023" xr:uid="{00000000-0005-0000-0000-0000FA030000}"/>
    <cellStyle name="style1523878396339" xfId="1024" xr:uid="{00000000-0005-0000-0000-0000FB030000}"/>
    <cellStyle name="style1523878396429" xfId="1025" xr:uid="{00000000-0005-0000-0000-0000FC030000}"/>
    <cellStyle name="style1523878396459" xfId="1026" xr:uid="{00000000-0005-0000-0000-0000FD030000}"/>
    <cellStyle name="style1523878396479" xfId="1027" xr:uid="{00000000-0005-0000-0000-0000FE030000}"/>
    <cellStyle name="style1523878396519" xfId="1028" xr:uid="{00000000-0005-0000-0000-0000FF030000}"/>
    <cellStyle name="style1523878396549" xfId="1029" xr:uid="{00000000-0005-0000-0000-000000040000}"/>
    <cellStyle name="style1523878396569" xfId="1030" xr:uid="{00000000-0005-0000-0000-000001040000}"/>
    <cellStyle name="style1523878396589" xfId="1031" xr:uid="{00000000-0005-0000-0000-000002040000}"/>
    <cellStyle name="style1523878396609" xfId="1032" xr:uid="{00000000-0005-0000-0000-000003040000}"/>
    <cellStyle name="style1523878396639" xfId="1033" xr:uid="{00000000-0005-0000-0000-000004040000}"/>
    <cellStyle name="style1523878396659" xfId="1034" xr:uid="{00000000-0005-0000-0000-000005040000}"/>
    <cellStyle name="style1523878396699" xfId="1035" xr:uid="{00000000-0005-0000-0000-000006040000}"/>
    <cellStyle name="style1523878396719" xfId="1036" xr:uid="{00000000-0005-0000-0000-000007040000}"/>
    <cellStyle name="style1523878396739" xfId="1037" xr:uid="{00000000-0005-0000-0000-000008040000}"/>
    <cellStyle name="style1523878396759" xfId="1038" xr:uid="{00000000-0005-0000-0000-000009040000}"/>
    <cellStyle name="style1523878396809" xfId="1039" xr:uid="{00000000-0005-0000-0000-00000A040000}"/>
    <cellStyle name="style1523878396819" xfId="1040" xr:uid="{00000000-0005-0000-0000-00000B040000}"/>
    <cellStyle name="style1523878396839" xfId="1041" xr:uid="{00000000-0005-0000-0000-00000C040000}"/>
    <cellStyle name="style1523878396859" xfId="1042" xr:uid="{00000000-0005-0000-0000-00000D040000}"/>
    <cellStyle name="style1523878396879" xfId="1043" xr:uid="{00000000-0005-0000-0000-00000E040000}"/>
    <cellStyle name="style1523878396899" xfId="1044" xr:uid="{00000000-0005-0000-0000-00000F040000}"/>
    <cellStyle name="style1523878396919" xfId="1045" xr:uid="{00000000-0005-0000-0000-000010040000}"/>
    <cellStyle name="style1523878396929" xfId="1046" xr:uid="{00000000-0005-0000-0000-000011040000}"/>
    <cellStyle name="style1523878396949" xfId="1047" xr:uid="{00000000-0005-0000-0000-000012040000}"/>
    <cellStyle name="style1523878396969" xfId="1048" xr:uid="{00000000-0005-0000-0000-000013040000}"/>
    <cellStyle name="style1523878396989" xfId="1049" xr:uid="{00000000-0005-0000-0000-000014040000}"/>
    <cellStyle name="style1523878397009" xfId="1050" xr:uid="{00000000-0005-0000-0000-000015040000}"/>
    <cellStyle name="style1523878397019" xfId="1051" xr:uid="{00000000-0005-0000-0000-000016040000}"/>
    <cellStyle name="style1523878397039" xfId="1052" xr:uid="{00000000-0005-0000-0000-000017040000}"/>
    <cellStyle name="style1523878397059" xfId="1053" xr:uid="{00000000-0005-0000-0000-000018040000}"/>
    <cellStyle name="style1523878397079" xfId="1054" xr:uid="{00000000-0005-0000-0000-000019040000}"/>
    <cellStyle name="style1523878397086" xfId="1055" xr:uid="{00000000-0005-0000-0000-00001A040000}"/>
    <cellStyle name="style1523878397104" xfId="1056" xr:uid="{00000000-0005-0000-0000-00001B040000}"/>
    <cellStyle name="style1523878397121" xfId="1057" xr:uid="{00000000-0005-0000-0000-00001C040000}"/>
    <cellStyle name="style1523878397198" xfId="1058" xr:uid="{00000000-0005-0000-0000-00001D040000}"/>
    <cellStyle name="style1523878397200" xfId="1059" xr:uid="{00000000-0005-0000-0000-00001E040000}"/>
    <cellStyle name="style1523878397230" xfId="1060" xr:uid="{00000000-0005-0000-0000-00001F040000}"/>
    <cellStyle name="style1523878397290" xfId="1061" xr:uid="{00000000-0005-0000-0000-000020040000}"/>
    <cellStyle name="style1523878397320" xfId="1062" xr:uid="{00000000-0005-0000-0000-000021040000}"/>
    <cellStyle name="style1523878397340" xfId="1063" xr:uid="{00000000-0005-0000-0000-000022040000}"/>
    <cellStyle name="style1523878531035" xfId="1064" xr:uid="{00000000-0005-0000-0000-000023040000}"/>
    <cellStyle name="style1523878531075" xfId="1065" xr:uid="{00000000-0005-0000-0000-000024040000}"/>
    <cellStyle name="style1523878531115" xfId="1066" xr:uid="{00000000-0005-0000-0000-000025040000}"/>
    <cellStyle name="style1523878531145" xfId="1067" xr:uid="{00000000-0005-0000-0000-000026040000}"/>
    <cellStyle name="style1523878531175" xfId="1068" xr:uid="{00000000-0005-0000-0000-000027040000}"/>
    <cellStyle name="style1523878531195" xfId="1069" xr:uid="{00000000-0005-0000-0000-000028040000}"/>
    <cellStyle name="style1523878531225" xfId="1070" xr:uid="{00000000-0005-0000-0000-000029040000}"/>
    <cellStyle name="style1523878531255" xfId="1071" xr:uid="{00000000-0005-0000-0000-00002A040000}"/>
    <cellStyle name="style1523878531285" xfId="1072" xr:uid="{00000000-0005-0000-0000-00002B040000}"/>
    <cellStyle name="style1523878531335" xfId="1073" xr:uid="{00000000-0005-0000-0000-00002C040000}"/>
    <cellStyle name="style1523878531365" xfId="1074" xr:uid="{00000000-0005-0000-0000-00002D040000}"/>
    <cellStyle name="style1523878531385" xfId="1075" xr:uid="{00000000-0005-0000-0000-00002E040000}"/>
    <cellStyle name="style1523878531415" xfId="1076" xr:uid="{00000000-0005-0000-0000-00002F040000}"/>
    <cellStyle name="style1523878531445" xfId="1077" xr:uid="{00000000-0005-0000-0000-000030040000}"/>
    <cellStyle name="style1523878531475" xfId="1078" xr:uid="{00000000-0005-0000-0000-000031040000}"/>
    <cellStyle name="style1523878531495" xfId="1079" xr:uid="{00000000-0005-0000-0000-000032040000}"/>
    <cellStyle name="style1523878531525" xfId="1080" xr:uid="{00000000-0005-0000-0000-000033040000}"/>
    <cellStyle name="style1523878531545" xfId="1081" xr:uid="{00000000-0005-0000-0000-000034040000}"/>
    <cellStyle name="style1523878531565" xfId="1082" xr:uid="{00000000-0005-0000-0000-000035040000}"/>
    <cellStyle name="style1523878531585" xfId="1083" xr:uid="{00000000-0005-0000-0000-000036040000}"/>
    <cellStyle name="style1523878531615" xfId="1084" xr:uid="{00000000-0005-0000-0000-000037040000}"/>
    <cellStyle name="style1523878531635" xfId="1085" xr:uid="{00000000-0005-0000-0000-000038040000}"/>
    <cellStyle name="style1523878531705" xfId="1086" xr:uid="{00000000-0005-0000-0000-000039040000}"/>
    <cellStyle name="style1523878531725" xfId="1087" xr:uid="{00000000-0005-0000-0000-00003A040000}"/>
    <cellStyle name="style1523878531745" xfId="1088" xr:uid="{00000000-0005-0000-0000-00003B040000}"/>
    <cellStyle name="style1523878531755" xfId="1089" xr:uid="{00000000-0005-0000-0000-00003C040000}"/>
    <cellStyle name="style1523878531785" xfId="1090" xr:uid="{00000000-0005-0000-0000-00003D040000}"/>
    <cellStyle name="style1523878531805" xfId="1091" xr:uid="{00000000-0005-0000-0000-00003E040000}"/>
    <cellStyle name="style1523878531835" xfId="1092" xr:uid="{00000000-0005-0000-0000-00003F040000}"/>
    <cellStyle name="style1523878531855" xfId="1093" xr:uid="{00000000-0005-0000-0000-000040040000}"/>
    <cellStyle name="style1523878531875" xfId="1094" xr:uid="{00000000-0005-0000-0000-000041040000}"/>
    <cellStyle name="style1523878531905" xfId="1095" xr:uid="{00000000-0005-0000-0000-000042040000}"/>
    <cellStyle name="style1523878531935" xfId="1096" xr:uid="{00000000-0005-0000-0000-000043040000}"/>
    <cellStyle name="style1523878531955" xfId="1097" xr:uid="{00000000-0005-0000-0000-000044040000}"/>
    <cellStyle name="style1523878532006" xfId="1098" xr:uid="{00000000-0005-0000-0000-000045040000}"/>
    <cellStyle name="style1523878532086" xfId="1099" xr:uid="{00000000-0005-0000-0000-000046040000}"/>
    <cellStyle name="style1523878532116" xfId="1100" xr:uid="{00000000-0005-0000-0000-000047040000}"/>
    <cellStyle name="style1523878532146" xfId="1101" xr:uid="{00000000-0005-0000-0000-000048040000}"/>
    <cellStyle name="style1523878532176" xfId="1102" xr:uid="{00000000-0005-0000-0000-000049040000}"/>
    <cellStyle name="style1523878532196" xfId="1103" xr:uid="{00000000-0005-0000-0000-00004A040000}"/>
    <cellStyle name="style1523878532267" xfId="1104" xr:uid="{00000000-0005-0000-0000-00004B040000}"/>
    <cellStyle name="style1523878532284" xfId="1105" xr:uid="{00000000-0005-0000-0000-00004C040000}"/>
    <cellStyle name="style1523878532304" xfId="1106" xr:uid="{00000000-0005-0000-0000-00004D040000}"/>
    <cellStyle name="style1523878532344" xfId="1107" xr:uid="{00000000-0005-0000-0000-00004E040000}"/>
    <cellStyle name="style1523878532364" xfId="1108" xr:uid="{00000000-0005-0000-0000-00004F040000}"/>
    <cellStyle name="style1523878532404" xfId="1109" xr:uid="{00000000-0005-0000-0000-000050040000}"/>
    <cellStyle name="style1523878532424" xfId="1110" xr:uid="{00000000-0005-0000-0000-000051040000}"/>
    <cellStyle name="style1523878532464" xfId="1111" xr:uid="{00000000-0005-0000-0000-000052040000}"/>
    <cellStyle name="style1523878532484" xfId="1112" xr:uid="{00000000-0005-0000-0000-000053040000}"/>
    <cellStyle name="style1523878532504" xfId="1113" xr:uid="{00000000-0005-0000-0000-000054040000}"/>
    <cellStyle name="style1523878532535" xfId="1114" xr:uid="{00000000-0005-0000-0000-000055040000}"/>
    <cellStyle name="style1523878532576" xfId="1115" xr:uid="{00000000-0005-0000-0000-000056040000}"/>
    <cellStyle name="style1523878532596" xfId="1116" xr:uid="{00000000-0005-0000-0000-000057040000}"/>
    <cellStyle name="style1523878532616" xfId="1117" xr:uid="{00000000-0005-0000-0000-000058040000}"/>
    <cellStyle name="style1523878532626" xfId="1118" xr:uid="{00000000-0005-0000-0000-000059040000}"/>
    <cellStyle name="style1523878532656" xfId="1119" xr:uid="{00000000-0005-0000-0000-00005A040000}"/>
    <cellStyle name="style1523878532676" xfId="1120" xr:uid="{00000000-0005-0000-0000-00005B040000}"/>
    <cellStyle name="style1523878532696" xfId="1121" xr:uid="{00000000-0005-0000-0000-00005C040000}"/>
    <cellStyle name="style1523878532716" xfId="1122" xr:uid="{00000000-0005-0000-0000-00005D040000}"/>
    <cellStyle name="style1523878532726" xfId="1123" xr:uid="{00000000-0005-0000-0000-00005E040000}"/>
    <cellStyle name="style1523878532746" xfId="1124" xr:uid="{00000000-0005-0000-0000-00005F040000}"/>
    <cellStyle name="style1523878532766" xfId="1125" xr:uid="{00000000-0005-0000-0000-000060040000}"/>
    <cellStyle name="style1523878532816" xfId="1126" xr:uid="{00000000-0005-0000-0000-000061040000}"/>
    <cellStyle name="style1523878532836" xfId="1127" xr:uid="{00000000-0005-0000-0000-000062040000}"/>
    <cellStyle name="style1523878532856" xfId="1128" xr:uid="{00000000-0005-0000-0000-000063040000}"/>
    <cellStyle name="style1523878532866" xfId="1129" xr:uid="{00000000-0005-0000-0000-000064040000}"/>
    <cellStyle name="style1523878532896" xfId="1130" xr:uid="{00000000-0005-0000-0000-000065040000}"/>
    <cellStyle name="style1523878532916" xfId="1131" xr:uid="{00000000-0005-0000-0000-000066040000}"/>
    <cellStyle name="style1523878532936" xfId="1132" xr:uid="{00000000-0005-0000-0000-000067040000}"/>
    <cellStyle name="style1523878532956" xfId="1133" xr:uid="{00000000-0005-0000-0000-000068040000}"/>
    <cellStyle name="style1523878532996" xfId="1134" xr:uid="{00000000-0005-0000-0000-000069040000}"/>
    <cellStyle name="style1523878533006" xfId="1135" xr:uid="{00000000-0005-0000-0000-00006A040000}"/>
    <cellStyle name="style1523878533056" xfId="1136" xr:uid="{00000000-0005-0000-0000-00006B040000}"/>
    <cellStyle name="style1523878533116" xfId="1137" xr:uid="{00000000-0005-0000-0000-00006C040000}"/>
    <cellStyle name="style1523878533146" xfId="1138" xr:uid="{00000000-0005-0000-0000-00006D040000}"/>
    <cellStyle name="style1523878533166" xfId="1139" xr:uid="{00000000-0005-0000-0000-00006E040000}"/>
    <cellStyle name="style1523878932254" xfId="1140" xr:uid="{00000000-0005-0000-0000-00006F040000}"/>
    <cellStyle name="style1523878932304" xfId="1141" xr:uid="{00000000-0005-0000-0000-000070040000}"/>
    <cellStyle name="style1523878932334" xfId="1142" xr:uid="{00000000-0005-0000-0000-000071040000}"/>
    <cellStyle name="style1523878932364" xfId="1143" xr:uid="{00000000-0005-0000-0000-000072040000}"/>
    <cellStyle name="style1523878932394" xfId="1144" xr:uid="{00000000-0005-0000-0000-000073040000}"/>
    <cellStyle name="style1523878932434" xfId="1145" xr:uid="{00000000-0005-0000-0000-000074040000}"/>
    <cellStyle name="style1523878932464" xfId="1146" xr:uid="{00000000-0005-0000-0000-000075040000}"/>
    <cellStyle name="style1523878932494" xfId="1147" xr:uid="{00000000-0005-0000-0000-000076040000}"/>
    <cellStyle name="style1523878932524" xfId="1148" xr:uid="{00000000-0005-0000-0000-000077040000}"/>
    <cellStyle name="style1523878932544" xfId="1149" xr:uid="{00000000-0005-0000-0000-000078040000}"/>
    <cellStyle name="style1523878932574" xfId="1150" xr:uid="{00000000-0005-0000-0000-000079040000}"/>
    <cellStyle name="style1523878932604" xfId="1151" xr:uid="{00000000-0005-0000-0000-00007A040000}"/>
    <cellStyle name="style1523878932654" xfId="1152" xr:uid="{00000000-0005-0000-0000-00007B040000}"/>
    <cellStyle name="style1523878932684" xfId="1153" xr:uid="{00000000-0005-0000-0000-00007C040000}"/>
    <cellStyle name="style1523878932704" xfId="1154" xr:uid="{00000000-0005-0000-0000-00007D040000}"/>
    <cellStyle name="style1523878932724" xfId="1155" xr:uid="{00000000-0005-0000-0000-00007E040000}"/>
    <cellStyle name="style1523878932754" xfId="1156" xr:uid="{00000000-0005-0000-0000-00007F040000}"/>
    <cellStyle name="style1523878932774" xfId="1157" xr:uid="{00000000-0005-0000-0000-000080040000}"/>
    <cellStyle name="style1523878932794" xfId="1158" xr:uid="{00000000-0005-0000-0000-000081040000}"/>
    <cellStyle name="style1523878932814" xfId="1159" xr:uid="{00000000-0005-0000-0000-000082040000}"/>
    <cellStyle name="style1523878932844" xfId="1160" xr:uid="{00000000-0005-0000-0000-000083040000}"/>
    <cellStyle name="style1523878932864" xfId="1161" xr:uid="{00000000-0005-0000-0000-000084040000}"/>
    <cellStyle name="style1523878932904" xfId="1162" xr:uid="{00000000-0005-0000-0000-000085040000}"/>
    <cellStyle name="style1523878932924" xfId="1163" xr:uid="{00000000-0005-0000-0000-000086040000}"/>
    <cellStyle name="style1523878932944" xfId="1164" xr:uid="{00000000-0005-0000-0000-000087040000}"/>
    <cellStyle name="style1523878932964" xfId="1165" xr:uid="{00000000-0005-0000-0000-000088040000}"/>
    <cellStyle name="style1523878932984" xfId="1166" xr:uid="{00000000-0005-0000-0000-000089040000}"/>
    <cellStyle name="style1523878933004" xfId="1167" xr:uid="{00000000-0005-0000-0000-00008A040000}"/>
    <cellStyle name="style1523878933054" xfId="1168" xr:uid="{00000000-0005-0000-0000-00008B040000}"/>
    <cellStyle name="style1523878933084" xfId="1169" xr:uid="{00000000-0005-0000-0000-00008C040000}"/>
    <cellStyle name="style1523878933104" xfId="1170" xr:uid="{00000000-0005-0000-0000-00008D040000}"/>
    <cellStyle name="style1523878933134" xfId="1171" xr:uid="{00000000-0005-0000-0000-00008E040000}"/>
    <cellStyle name="style1523878933164" xfId="1172" xr:uid="{00000000-0005-0000-0000-00008F040000}"/>
    <cellStyle name="style1523878933184" xfId="1173" xr:uid="{00000000-0005-0000-0000-000090040000}"/>
    <cellStyle name="style1523878933214" xfId="1174" xr:uid="{00000000-0005-0000-0000-000091040000}"/>
    <cellStyle name="style1523878933294" xfId="1175" xr:uid="{00000000-0005-0000-0000-000092040000}"/>
    <cellStyle name="style1523878933314" xfId="1176" xr:uid="{00000000-0005-0000-0000-000093040000}"/>
    <cellStyle name="style1523878933344" xfId="1177" xr:uid="{00000000-0005-0000-0000-000094040000}"/>
    <cellStyle name="style1523878933384" xfId="1178" xr:uid="{00000000-0005-0000-0000-000095040000}"/>
    <cellStyle name="style1523878933415" xfId="1179" xr:uid="{00000000-0005-0000-0000-000096040000}"/>
    <cellStyle name="style1523878933486" xfId="1180" xr:uid="{00000000-0005-0000-0000-000097040000}"/>
    <cellStyle name="style1523878933506" xfId="1181" xr:uid="{00000000-0005-0000-0000-000098040000}"/>
    <cellStyle name="style1523878933526" xfId="1182" xr:uid="{00000000-0005-0000-0000-000099040000}"/>
    <cellStyle name="style1523878933547" xfId="1183" xr:uid="{00000000-0005-0000-0000-00009A040000}"/>
    <cellStyle name="style1523878933559" xfId="1184" xr:uid="{00000000-0005-0000-0000-00009B040000}"/>
    <cellStyle name="style1523878933615" xfId="1185" xr:uid="{00000000-0005-0000-0000-00009C040000}"/>
    <cellStyle name="style1523878933625" xfId="1186" xr:uid="{00000000-0005-0000-0000-00009D040000}"/>
    <cellStyle name="style1523878933660" xfId="1187" xr:uid="{00000000-0005-0000-0000-00009E040000}"/>
    <cellStyle name="style1523878933698" xfId="1188" xr:uid="{00000000-0005-0000-0000-00009F040000}"/>
    <cellStyle name="style1523878933738" xfId="1189" xr:uid="{00000000-0005-0000-0000-0000A0040000}"/>
    <cellStyle name="style1523878933758" xfId="1190" xr:uid="{00000000-0005-0000-0000-0000A1040000}"/>
    <cellStyle name="style1523878933788" xfId="1191" xr:uid="{00000000-0005-0000-0000-0000A2040000}"/>
    <cellStyle name="style1523878933798" xfId="1192" xr:uid="{00000000-0005-0000-0000-0000A3040000}"/>
    <cellStyle name="style1523878933818" xfId="1193" xr:uid="{00000000-0005-0000-0000-0000A4040000}"/>
    <cellStyle name="style1523878933838" xfId="1194" xr:uid="{00000000-0005-0000-0000-0000A5040000}"/>
    <cellStyle name="style1523878933858" xfId="1195" xr:uid="{00000000-0005-0000-0000-0000A6040000}"/>
    <cellStyle name="style1523878933888" xfId="1196" xr:uid="{00000000-0005-0000-0000-0000A7040000}"/>
    <cellStyle name="style1523878933898" xfId="1197" xr:uid="{00000000-0005-0000-0000-0000A8040000}"/>
    <cellStyle name="style1523878933918" xfId="1198" xr:uid="{00000000-0005-0000-0000-0000A9040000}"/>
    <cellStyle name="style1523878933938" xfId="1199" xr:uid="{00000000-0005-0000-0000-0000AA040000}"/>
    <cellStyle name="style1523878933958" xfId="1200" xr:uid="{00000000-0005-0000-0000-0000AB040000}"/>
    <cellStyle name="style1523878933978" xfId="1201" xr:uid="{00000000-0005-0000-0000-0000AC040000}"/>
    <cellStyle name="style1523878933998" xfId="1202" xr:uid="{00000000-0005-0000-0000-0000AD040000}"/>
    <cellStyle name="style1523878934018" xfId="1203" xr:uid="{00000000-0005-0000-0000-0000AE040000}"/>
    <cellStyle name="style1523878934038" xfId="1204" xr:uid="{00000000-0005-0000-0000-0000AF040000}"/>
    <cellStyle name="style1523878934078" xfId="1205" xr:uid="{00000000-0005-0000-0000-0000B0040000}"/>
    <cellStyle name="style1523878934108" xfId="1206" xr:uid="{00000000-0005-0000-0000-0000B1040000}"/>
    <cellStyle name="style1523878934115" xfId="1207" xr:uid="{00000000-0005-0000-0000-0000B2040000}"/>
    <cellStyle name="style1523878934148" xfId="1208" xr:uid="{00000000-0005-0000-0000-0000B3040000}"/>
    <cellStyle name="style1523878934168" xfId="1209" xr:uid="{00000000-0005-0000-0000-0000B4040000}"/>
    <cellStyle name="style1523878934198" xfId="1210" xr:uid="{00000000-0005-0000-0000-0000B5040000}"/>
    <cellStyle name="style1523878934218" xfId="1211" xr:uid="{00000000-0005-0000-0000-0000B6040000}"/>
    <cellStyle name="style1523878934238" xfId="1212" xr:uid="{00000000-0005-0000-0000-0000B7040000}"/>
    <cellStyle name="style1523878934328" xfId="1213" xr:uid="{00000000-0005-0000-0000-0000B8040000}"/>
    <cellStyle name="style1523878934358" xfId="1214" xr:uid="{00000000-0005-0000-0000-0000B9040000}"/>
    <cellStyle name="style1523878934378" xfId="1215" xr:uid="{00000000-0005-0000-0000-0000BA040000}"/>
    <cellStyle name="style1523881083270" xfId="1216" xr:uid="{00000000-0005-0000-0000-0000BB040000}"/>
    <cellStyle name="style1523881083290" xfId="1217" xr:uid="{00000000-0005-0000-0000-0000BC040000}"/>
    <cellStyle name="style1523881083320" xfId="1218" xr:uid="{00000000-0005-0000-0000-0000BD040000}"/>
    <cellStyle name="style1523881083340" xfId="1219" xr:uid="{00000000-0005-0000-0000-0000BE040000}"/>
    <cellStyle name="style1523881083360" xfId="1220" xr:uid="{00000000-0005-0000-0000-0000BF040000}"/>
    <cellStyle name="style1523881083380" xfId="1221" xr:uid="{00000000-0005-0000-0000-0000C0040000}"/>
    <cellStyle name="style1523881083400" xfId="1222" xr:uid="{00000000-0005-0000-0000-0000C1040000}"/>
    <cellStyle name="style1523881083420" xfId="1223" xr:uid="{00000000-0005-0000-0000-0000C2040000}"/>
    <cellStyle name="style1523881083447" xfId="1224" xr:uid="{00000000-0005-0000-0000-0000C3040000}"/>
    <cellStyle name="style1523881083467" xfId="1225" xr:uid="{00000000-0005-0000-0000-0000C4040000}"/>
    <cellStyle name="style1523881083487" xfId="1226" xr:uid="{00000000-0005-0000-0000-0000C5040000}"/>
    <cellStyle name="style1523881083517" xfId="1227" xr:uid="{00000000-0005-0000-0000-0000C6040000}"/>
    <cellStyle name="style1523881083537" xfId="1228" xr:uid="{00000000-0005-0000-0000-0000C7040000}"/>
    <cellStyle name="style1523881083557" xfId="1229" xr:uid="{00000000-0005-0000-0000-0000C8040000}"/>
    <cellStyle name="style1523881083577" xfId="1230" xr:uid="{00000000-0005-0000-0000-0000C9040000}"/>
    <cellStyle name="style1523881083587" xfId="1231" xr:uid="{00000000-0005-0000-0000-0000CA040000}"/>
    <cellStyle name="style1523881083607" xfId="1232" xr:uid="{00000000-0005-0000-0000-0000CB040000}"/>
    <cellStyle name="style1523881083627" xfId="1233" xr:uid="{00000000-0005-0000-0000-0000CC040000}"/>
    <cellStyle name="style1523881083647" xfId="1234" xr:uid="{00000000-0005-0000-0000-0000CD040000}"/>
    <cellStyle name="style1523881083651" xfId="1235" xr:uid="{00000000-0005-0000-0000-0000CE040000}"/>
    <cellStyle name="style1523881083672" xfId="1236" xr:uid="{00000000-0005-0000-0000-0000CF040000}"/>
    <cellStyle name="style1523881083709" xfId="1237" xr:uid="{00000000-0005-0000-0000-0000D0040000}"/>
    <cellStyle name="style1523881083729" xfId="1238" xr:uid="{00000000-0005-0000-0000-0000D1040000}"/>
    <cellStyle name="style1523881083749" xfId="1239" xr:uid="{00000000-0005-0000-0000-0000D2040000}"/>
    <cellStyle name="style1523881083759" xfId="1240" xr:uid="{00000000-0005-0000-0000-0000D3040000}"/>
    <cellStyle name="style1523881083809" xfId="1241" xr:uid="{00000000-0005-0000-0000-0000D4040000}"/>
    <cellStyle name="style1523881083829" xfId="1242" xr:uid="{00000000-0005-0000-0000-0000D5040000}"/>
    <cellStyle name="style1523881083831" xfId="1243" xr:uid="{00000000-0005-0000-0000-0000D6040000}"/>
    <cellStyle name="style1523881083852" xfId="1244" xr:uid="{00000000-0005-0000-0000-0000D7040000}"/>
    <cellStyle name="style1523881083886" xfId="1245" xr:uid="{00000000-0005-0000-0000-0000D8040000}"/>
    <cellStyle name="style1523881083906" xfId="1246" xr:uid="{00000000-0005-0000-0000-0000D9040000}"/>
    <cellStyle name="style1523881083926" xfId="1247" xr:uid="{00000000-0005-0000-0000-0000DA040000}"/>
    <cellStyle name="style1523881083964" xfId="1248" xr:uid="{00000000-0005-0000-0000-0000DB040000}"/>
    <cellStyle name="style1523881083984" xfId="1249" xr:uid="{00000000-0005-0000-0000-0000DC040000}"/>
    <cellStyle name="style1523881084004" xfId="1250" xr:uid="{00000000-0005-0000-0000-0000DD040000}"/>
    <cellStyle name="style1523881084054" xfId="1251" xr:uid="{00000000-0005-0000-0000-0000DE040000}"/>
    <cellStyle name="style1523881084058" xfId="1252" xr:uid="{00000000-0005-0000-0000-0000DF040000}"/>
    <cellStyle name="style1523881084081" xfId="1253" xr:uid="{00000000-0005-0000-0000-0000E0040000}"/>
    <cellStyle name="style1523881084122" xfId="1254" xr:uid="{00000000-0005-0000-0000-0000E1040000}"/>
    <cellStyle name="style1523881084142" xfId="1255" xr:uid="{00000000-0005-0000-0000-0000E2040000}"/>
    <cellStyle name="style1523881084182" xfId="1256" xr:uid="{00000000-0005-0000-0000-0000E3040000}"/>
    <cellStyle name="style1523881084202" xfId="1257" xr:uid="{00000000-0005-0000-0000-0000E4040000}"/>
    <cellStyle name="style1523881084292" xfId="1258" xr:uid="{00000000-0005-0000-0000-0000E5040000}"/>
    <cellStyle name="style1523881084309" xfId="1259" xr:uid="{00000000-0005-0000-0000-0000E6040000}"/>
    <cellStyle name="style1523881084326" xfId="1260" xr:uid="{00000000-0005-0000-0000-0000E7040000}"/>
    <cellStyle name="style1523881084360" xfId="1261" xr:uid="{00000000-0005-0000-0000-0000E8040000}"/>
    <cellStyle name="style1523881084370" xfId="1262" xr:uid="{00000000-0005-0000-0000-0000E9040000}"/>
    <cellStyle name="style1523881084390" xfId="1263" xr:uid="{00000000-0005-0000-0000-0000EA040000}"/>
    <cellStyle name="style1523881084410" xfId="1264" xr:uid="{00000000-0005-0000-0000-0000EB040000}"/>
    <cellStyle name="style1523881084430" xfId="1265" xr:uid="{00000000-0005-0000-0000-0000EC040000}"/>
    <cellStyle name="style1523881084460" xfId="1266" xr:uid="{00000000-0005-0000-0000-0000ED040000}"/>
    <cellStyle name="style1523881084480" xfId="1267" xr:uid="{00000000-0005-0000-0000-0000EE040000}"/>
    <cellStyle name="style1523881084510" xfId="1268" xr:uid="{00000000-0005-0000-0000-0000EF040000}"/>
    <cellStyle name="style1523881084530" xfId="1269" xr:uid="{00000000-0005-0000-0000-0000F0040000}"/>
    <cellStyle name="style1523881084550" xfId="1270" xr:uid="{00000000-0005-0000-0000-0000F1040000}"/>
    <cellStyle name="style1523881084560" xfId="1271" xr:uid="{00000000-0005-0000-0000-0000F2040000}"/>
    <cellStyle name="style1523881084580" xfId="1272" xr:uid="{00000000-0005-0000-0000-0000F3040000}"/>
    <cellStyle name="style1523881084600" xfId="1273" xr:uid="{00000000-0005-0000-0000-0000F4040000}"/>
    <cellStyle name="style1523881084620" xfId="1274" xr:uid="{00000000-0005-0000-0000-0000F5040000}"/>
    <cellStyle name="style1523881084630" xfId="1275" xr:uid="{00000000-0005-0000-0000-0000F6040000}"/>
    <cellStyle name="style1523881084650" xfId="1276" xr:uid="{00000000-0005-0000-0000-0000F7040000}"/>
    <cellStyle name="style1523881084655" xfId="1277" xr:uid="{00000000-0005-0000-0000-0000F8040000}"/>
    <cellStyle name="style1523881084672" xfId="1278" xr:uid="{00000000-0005-0000-0000-0000F9040000}"/>
    <cellStyle name="style1523881084693" xfId="1279" xr:uid="{00000000-0005-0000-0000-0000FA040000}"/>
    <cellStyle name="style1523881084713" xfId="1280" xr:uid="{00000000-0005-0000-0000-0000FB040000}"/>
    <cellStyle name="style1523881084730" xfId="1281" xr:uid="{00000000-0005-0000-0000-0000FC040000}"/>
    <cellStyle name="style1523881084780" xfId="1282" xr:uid="{00000000-0005-0000-0000-0000FD040000}"/>
    <cellStyle name="style1523881084800" xfId="1283" xr:uid="{00000000-0005-0000-0000-0000FE040000}"/>
    <cellStyle name="style1523881084830" xfId="1284" xr:uid="{00000000-0005-0000-0000-0000FF040000}"/>
    <cellStyle name="style1523881084831" xfId="1285" xr:uid="{00000000-0005-0000-0000-000000050000}"/>
    <cellStyle name="style1523881084862" xfId="1286" xr:uid="{00000000-0005-0000-0000-000001050000}"/>
    <cellStyle name="style1523881084872" xfId="1287" xr:uid="{00000000-0005-0000-0000-000002050000}"/>
    <cellStyle name="style1523881084912" xfId="1288" xr:uid="{00000000-0005-0000-0000-000003050000}"/>
    <cellStyle name="style1523881084913" xfId="1289" xr:uid="{00000000-0005-0000-0000-000004050000}"/>
    <cellStyle name="style1523881084947" xfId="1290" xr:uid="{00000000-0005-0000-0000-000005050000}"/>
    <cellStyle name="style1523881084997" xfId="1291" xr:uid="{00000000-0005-0000-0000-000006050000}"/>
    <cellStyle name="style1523882759770" xfId="1292" xr:uid="{00000000-0005-0000-0000-000007050000}"/>
    <cellStyle name="style1523882759800" xfId="1293" xr:uid="{00000000-0005-0000-0000-000008050000}"/>
    <cellStyle name="style1523882759820" xfId="1294" xr:uid="{00000000-0005-0000-0000-000009050000}"/>
    <cellStyle name="style1523882759840" xfId="1295" xr:uid="{00000000-0005-0000-0000-00000A050000}"/>
    <cellStyle name="style1523882759850" xfId="1296" xr:uid="{00000000-0005-0000-0000-00000B050000}"/>
    <cellStyle name="style1523882759880" xfId="1297" xr:uid="{00000000-0005-0000-0000-00000C050000}"/>
    <cellStyle name="style1523882759900" xfId="1298" xr:uid="{00000000-0005-0000-0000-00000D050000}"/>
    <cellStyle name="style1523882759920" xfId="1299" xr:uid="{00000000-0005-0000-0000-00000E050000}"/>
    <cellStyle name="style1523882759940" xfId="1300" xr:uid="{00000000-0005-0000-0000-00000F050000}"/>
    <cellStyle name="style1523882759960" xfId="1301" xr:uid="{00000000-0005-0000-0000-000010050000}"/>
    <cellStyle name="style1523882759968" xfId="1302" xr:uid="{00000000-0005-0000-0000-000011050000}"/>
    <cellStyle name="style1523882759999" xfId="1303" xr:uid="{00000000-0005-0000-0000-000012050000}"/>
    <cellStyle name="style1523882760019" xfId="1304" xr:uid="{00000000-0005-0000-0000-000013050000}"/>
    <cellStyle name="style1523882760039" xfId="1305" xr:uid="{00000000-0005-0000-0000-000014050000}"/>
    <cellStyle name="style1523882760059" xfId="1306" xr:uid="{00000000-0005-0000-0000-000015050000}"/>
    <cellStyle name="style1523882760079" xfId="1307" xr:uid="{00000000-0005-0000-0000-000016050000}"/>
    <cellStyle name="style1523882760099" xfId="1308" xr:uid="{00000000-0005-0000-0000-000017050000}"/>
    <cellStyle name="style1523882760119" xfId="1309" xr:uid="{00000000-0005-0000-0000-000018050000}"/>
    <cellStyle name="style1523882760139" xfId="1310" xr:uid="{00000000-0005-0000-0000-000019050000}"/>
    <cellStyle name="style1523882760149" xfId="1311" xr:uid="{00000000-0005-0000-0000-00001A050000}"/>
    <cellStyle name="style1523882760169" xfId="1312" xr:uid="{00000000-0005-0000-0000-00001B050000}"/>
    <cellStyle name="style1523882760210" xfId="1313" xr:uid="{00000000-0005-0000-0000-00001C050000}"/>
    <cellStyle name="style1523882760230" xfId="1314" xr:uid="{00000000-0005-0000-0000-00001D050000}"/>
    <cellStyle name="style1523882760247" xfId="1315" xr:uid="{00000000-0005-0000-0000-00001E050000}"/>
    <cellStyle name="style1523882760263" xfId="1316" xr:uid="{00000000-0005-0000-0000-00001F050000}"/>
    <cellStyle name="style1523882760278" xfId="1317" xr:uid="{00000000-0005-0000-0000-000020050000}"/>
    <cellStyle name="style1523882760310" xfId="1318" xr:uid="{00000000-0005-0000-0000-000021050000}"/>
    <cellStyle name="style1523882760330" xfId="1319" xr:uid="{00000000-0005-0000-0000-000022050000}"/>
    <cellStyle name="style1523882760350" xfId="1320" xr:uid="{00000000-0005-0000-0000-000023050000}"/>
    <cellStyle name="style1523882760370" xfId="1321" xr:uid="{00000000-0005-0000-0000-000024050000}"/>
    <cellStyle name="style1523882760390" xfId="1322" xr:uid="{00000000-0005-0000-0000-000025050000}"/>
    <cellStyle name="style1523882760410" xfId="1323" xr:uid="{00000000-0005-0000-0000-000026050000}"/>
    <cellStyle name="style1523882760440" xfId="1324" xr:uid="{00000000-0005-0000-0000-000027050000}"/>
    <cellStyle name="style1523882760460" xfId="1325" xr:uid="{00000000-0005-0000-0000-000028050000}"/>
    <cellStyle name="style1523882760480" xfId="1326" xr:uid="{00000000-0005-0000-0000-000029050000}"/>
    <cellStyle name="style1523882760501" xfId="1327" xr:uid="{00000000-0005-0000-0000-00002A050000}"/>
    <cellStyle name="style1523882760526" xfId="1328" xr:uid="{00000000-0005-0000-0000-00002B050000}"/>
    <cellStyle name="style1523882760566" xfId="1329" xr:uid="{00000000-0005-0000-0000-00002C050000}"/>
    <cellStyle name="style1523882760618" xfId="1330" xr:uid="{00000000-0005-0000-0000-00002D050000}"/>
    <cellStyle name="style1523882760638" xfId="1331" xr:uid="{00000000-0005-0000-0000-00002E050000}"/>
    <cellStyle name="style1523882760678" xfId="1332" xr:uid="{00000000-0005-0000-0000-00002F050000}"/>
    <cellStyle name="style1523882760698" xfId="1333" xr:uid="{00000000-0005-0000-0000-000030050000}"/>
    <cellStyle name="style1523882760728" xfId="1334" xr:uid="{00000000-0005-0000-0000-000031050000}"/>
    <cellStyle name="style1523882760748" xfId="1335" xr:uid="{00000000-0005-0000-0000-000032050000}"/>
    <cellStyle name="style1523882760758" xfId="1336" xr:uid="{00000000-0005-0000-0000-000033050000}"/>
    <cellStyle name="style1523882760778" xfId="1337" xr:uid="{00000000-0005-0000-0000-000034050000}"/>
    <cellStyle name="style1523882760788" xfId="1338" xr:uid="{00000000-0005-0000-0000-000035050000}"/>
    <cellStyle name="style1523882760808" xfId="1339" xr:uid="{00000000-0005-0000-0000-000036050000}"/>
    <cellStyle name="style1523882760828" xfId="1340" xr:uid="{00000000-0005-0000-0000-000037050000}"/>
    <cellStyle name="style1523882760848" xfId="1341" xr:uid="{00000000-0005-0000-0000-000038050000}"/>
    <cellStyle name="style1523882760868" xfId="1342" xr:uid="{00000000-0005-0000-0000-000039050000}"/>
    <cellStyle name="style1523882760888" xfId="1343" xr:uid="{00000000-0005-0000-0000-00003A050000}"/>
    <cellStyle name="style1523882760939" xfId="1344" xr:uid="{00000000-0005-0000-0000-00003B050000}"/>
    <cellStyle name="style1523882760961" xfId="1345" xr:uid="{00000000-0005-0000-0000-00003C050000}"/>
    <cellStyle name="style1523882760977" xfId="1346" xr:uid="{00000000-0005-0000-0000-00003D050000}"/>
    <cellStyle name="style1523882761007" xfId="1347" xr:uid="{00000000-0005-0000-0000-00003E050000}"/>
    <cellStyle name="style1523882761027" xfId="1348" xr:uid="{00000000-0005-0000-0000-00003F050000}"/>
    <cellStyle name="style1523882761047" xfId="1349" xr:uid="{00000000-0005-0000-0000-000040050000}"/>
    <cellStyle name="style1523882761057" xfId="1350" xr:uid="{00000000-0005-0000-0000-000041050000}"/>
    <cellStyle name="style1523882761077" xfId="1351" xr:uid="{00000000-0005-0000-0000-000042050000}"/>
    <cellStyle name="style1523882761097" xfId="1352" xr:uid="{00000000-0005-0000-0000-000043050000}"/>
    <cellStyle name="style1523882761108" xfId="1353" xr:uid="{00000000-0005-0000-0000-000044050000}"/>
    <cellStyle name="style1523882761115" xfId="1354" xr:uid="{00000000-0005-0000-0000-000045050000}"/>
    <cellStyle name="style1523882761145" xfId="1355" xr:uid="{00000000-0005-0000-0000-000046050000}"/>
    <cellStyle name="style1523882761165" xfId="1356" xr:uid="{00000000-0005-0000-0000-000047050000}"/>
    <cellStyle name="style1523882761185" xfId="1357" xr:uid="{00000000-0005-0000-0000-000048050000}"/>
    <cellStyle name="style1523882761195" xfId="1358" xr:uid="{00000000-0005-0000-0000-000049050000}"/>
    <cellStyle name="style1523882761219" xfId="1359" xr:uid="{00000000-0005-0000-0000-00004A050000}"/>
    <cellStyle name="style1523882761239" xfId="1360" xr:uid="{00000000-0005-0000-0000-00004B050000}"/>
    <cellStyle name="style1523882761259" xfId="1361" xr:uid="{00000000-0005-0000-0000-00004C050000}"/>
    <cellStyle name="style1523882761269" xfId="1362" xr:uid="{00000000-0005-0000-0000-00004D050000}"/>
    <cellStyle name="style1523882761289" xfId="1363" xr:uid="{00000000-0005-0000-0000-00004E050000}"/>
    <cellStyle name="style1523882761319" xfId="1364" xr:uid="{00000000-0005-0000-0000-00004F050000}"/>
    <cellStyle name="style1523882761339" xfId="1365" xr:uid="{00000000-0005-0000-0000-000050050000}"/>
    <cellStyle name="style1523882761359" xfId="1366" xr:uid="{00000000-0005-0000-0000-000051050000}"/>
    <cellStyle name="style1523882761433" xfId="1367" xr:uid="{00000000-0005-0000-0000-000052050000}"/>
    <cellStyle name="style1523952001635" xfId="1368" xr:uid="{00000000-0005-0000-0000-000053050000}"/>
    <cellStyle name="style1523952001678" xfId="1369" xr:uid="{00000000-0005-0000-0000-000054050000}"/>
    <cellStyle name="style1523952001727" xfId="1370" xr:uid="{00000000-0005-0000-0000-000055050000}"/>
    <cellStyle name="style1523952001757" xfId="1371" xr:uid="{00000000-0005-0000-0000-000056050000}"/>
    <cellStyle name="style1523952001787" xfId="1372" xr:uid="{00000000-0005-0000-0000-000057050000}"/>
    <cellStyle name="style1523952001817" xfId="1373" xr:uid="{00000000-0005-0000-0000-000058050000}"/>
    <cellStyle name="style1523952001847" xfId="1374" xr:uid="{00000000-0005-0000-0000-000059050000}"/>
    <cellStyle name="style1523952001877" xfId="1375" xr:uid="{00000000-0005-0000-0000-00005A050000}"/>
    <cellStyle name="style1523952001897" xfId="1376" xr:uid="{00000000-0005-0000-0000-00005B050000}"/>
    <cellStyle name="style1523952001927" xfId="1377" xr:uid="{00000000-0005-0000-0000-00005C050000}"/>
    <cellStyle name="style1523952001957" xfId="1378" xr:uid="{00000000-0005-0000-0000-00005D050000}"/>
    <cellStyle name="style1523952001977" xfId="1379" xr:uid="{00000000-0005-0000-0000-00005E050000}"/>
    <cellStyle name="style1523952002007" xfId="1380" xr:uid="{00000000-0005-0000-0000-00005F050000}"/>
    <cellStyle name="style1523952002037" xfId="1381" xr:uid="{00000000-0005-0000-0000-000060050000}"/>
    <cellStyle name="style1523952002067" xfId="1382" xr:uid="{00000000-0005-0000-0000-000061050000}"/>
    <cellStyle name="style1523952002117" xfId="1383" xr:uid="{00000000-0005-0000-0000-000062050000}"/>
    <cellStyle name="style1523952002137" xfId="1384" xr:uid="{00000000-0005-0000-0000-000063050000}"/>
    <cellStyle name="style1523952002157" xfId="1385" xr:uid="{00000000-0005-0000-0000-000064050000}"/>
    <cellStyle name="style1523952002187" xfId="1386" xr:uid="{00000000-0005-0000-0000-000065050000}"/>
    <cellStyle name="style1523952002207" xfId="1387" xr:uid="{00000000-0005-0000-0000-000066050000}"/>
    <cellStyle name="style1523952002227" xfId="1388" xr:uid="{00000000-0005-0000-0000-000067050000}"/>
    <cellStyle name="style1523952002257" xfId="1389" xr:uid="{00000000-0005-0000-0000-000068050000}"/>
    <cellStyle name="style1523952002297" xfId="1390" xr:uid="{00000000-0005-0000-0000-000069050000}"/>
    <cellStyle name="style1523952002317" xfId="1391" xr:uid="{00000000-0005-0000-0000-00006A050000}"/>
    <cellStyle name="style1523952002337" xfId="1392" xr:uid="{00000000-0005-0000-0000-00006B050000}"/>
    <cellStyle name="style1523952002357" xfId="1393" xr:uid="{00000000-0005-0000-0000-00006C050000}"/>
    <cellStyle name="style1523952002387" xfId="1394" xr:uid="{00000000-0005-0000-0000-00006D050000}"/>
    <cellStyle name="style1523952002407" xfId="1395" xr:uid="{00000000-0005-0000-0000-00006E050000}"/>
    <cellStyle name="style1523952002437" xfId="1396" xr:uid="{00000000-0005-0000-0000-00006F050000}"/>
    <cellStyle name="style1523952002457" xfId="1397" xr:uid="{00000000-0005-0000-0000-000070050000}"/>
    <cellStyle name="style1523952002487" xfId="1398" xr:uid="{00000000-0005-0000-0000-000071050000}"/>
    <cellStyle name="style1523952002507" xfId="1399" xr:uid="{00000000-0005-0000-0000-000072050000}"/>
    <cellStyle name="style1523952002547" xfId="1400" xr:uid="{00000000-0005-0000-0000-000073050000}"/>
    <cellStyle name="style1523952002581" xfId="1401" xr:uid="{00000000-0005-0000-0000-000074050000}"/>
    <cellStyle name="style1523952002619" xfId="1402" xr:uid="{00000000-0005-0000-0000-000075050000}"/>
    <cellStyle name="style1523952002709" xfId="1403" xr:uid="{00000000-0005-0000-0000-000076050000}"/>
    <cellStyle name="style1523952002739" xfId="1404" xr:uid="{00000000-0005-0000-0000-000077050000}"/>
    <cellStyle name="style1523952002769" xfId="1405" xr:uid="{00000000-0005-0000-0000-000078050000}"/>
    <cellStyle name="style1523952002809" xfId="1406" xr:uid="{00000000-0005-0000-0000-000079050000}"/>
    <cellStyle name="style1523952002829" xfId="1407" xr:uid="{00000000-0005-0000-0000-00007A050000}"/>
    <cellStyle name="style1523952002889" xfId="1408" xr:uid="{00000000-0005-0000-0000-00007B050000}"/>
    <cellStyle name="style1523952002909" xfId="1409" xr:uid="{00000000-0005-0000-0000-00007C050000}"/>
    <cellStyle name="style1523952002949" xfId="1410" xr:uid="{00000000-0005-0000-0000-00007D050000}"/>
    <cellStyle name="style1523952002980" xfId="1411" xr:uid="{00000000-0005-0000-0000-00007E050000}"/>
    <cellStyle name="style1523952002998" xfId="1412" xr:uid="{00000000-0005-0000-0000-00007F050000}"/>
    <cellStyle name="style1523952003031" xfId="1413" xr:uid="{00000000-0005-0000-0000-000080050000}"/>
    <cellStyle name="style1523952003051" xfId="1414" xr:uid="{00000000-0005-0000-0000-000081050000}"/>
    <cellStyle name="style1523952003071" xfId="1415" xr:uid="{00000000-0005-0000-0000-000082050000}"/>
    <cellStyle name="style1523952003101" xfId="1416" xr:uid="{00000000-0005-0000-0000-000083050000}"/>
    <cellStyle name="style1523952003121" xfId="1417" xr:uid="{00000000-0005-0000-0000-000084050000}"/>
    <cellStyle name="style1523952003151" xfId="1418" xr:uid="{00000000-0005-0000-0000-000085050000}"/>
    <cellStyle name="style1523952003171" xfId="1419" xr:uid="{00000000-0005-0000-0000-000086050000}"/>
    <cellStyle name="style1523952003211" xfId="1420" xr:uid="{00000000-0005-0000-0000-000087050000}"/>
    <cellStyle name="style1523952003241" xfId="1421" xr:uid="{00000000-0005-0000-0000-000088050000}"/>
    <cellStyle name="style1523952003261" xfId="1422" xr:uid="{00000000-0005-0000-0000-000089050000}"/>
    <cellStyle name="style1523952003271" xfId="1423" xr:uid="{00000000-0005-0000-0000-00008A050000}"/>
    <cellStyle name="style1523952003301" xfId="1424" xr:uid="{00000000-0005-0000-0000-00008B050000}"/>
    <cellStyle name="style1523952003311" xfId="1425" xr:uid="{00000000-0005-0000-0000-00008C050000}"/>
    <cellStyle name="style1523952003361" xfId="1426" xr:uid="{00000000-0005-0000-0000-00008D050000}"/>
    <cellStyle name="style1523952003381" xfId="1427" xr:uid="{00000000-0005-0000-0000-00008E050000}"/>
    <cellStyle name="style1523952003401" xfId="1428" xr:uid="{00000000-0005-0000-0000-00008F050000}"/>
    <cellStyle name="style1523952003421" xfId="1429" xr:uid="{00000000-0005-0000-0000-000090050000}"/>
    <cellStyle name="style1523952003441" xfId="1430" xr:uid="{00000000-0005-0000-0000-000091050000}"/>
    <cellStyle name="style1523952003461" xfId="1431" xr:uid="{00000000-0005-0000-0000-000092050000}"/>
    <cellStyle name="style1523952003481" xfId="1432" xr:uid="{00000000-0005-0000-0000-000093050000}"/>
    <cellStyle name="style1523952003501" xfId="1433" xr:uid="{00000000-0005-0000-0000-000094050000}"/>
    <cellStyle name="style1523952003521" xfId="1434" xr:uid="{00000000-0005-0000-0000-000095050000}"/>
    <cellStyle name="style1523952003531" xfId="1435" xr:uid="{00000000-0005-0000-0000-000096050000}"/>
    <cellStyle name="style1523952003561" xfId="1436" xr:uid="{00000000-0005-0000-0000-000097050000}"/>
    <cellStyle name="style1523952003591" xfId="1437" xr:uid="{00000000-0005-0000-0000-000098050000}"/>
    <cellStyle name="style1523952003611" xfId="1438" xr:uid="{00000000-0005-0000-0000-000099050000}"/>
    <cellStyle name="style1523952003622" xfId="1439" xr:uid="{00000000-0005-0000-0000-00009A050000}"/>
    <cellStyle name="style1523952003662" xfId="1440" xr:uid="{00000000-0005-0000-0000-00009B050000}"/>
    <cellStyle name="style1523952003712" xfId="1441" xr:uid="{00000000-0005-0000-0000-00009C050000}"/>
    <cellStyle name="style1523952003732" xfId="1442" xr:uid="{00000000-0005-0000-0000-00009D050000}"/>
    <cellStyle name="style1523952003792" xfId="1443" xr:uid="{00000000-0005-0000-0000-00009E050000}"/>
    <cellStyle name="style1523964048560" xfId="1444" xr:uid="{00000000-0005-0000-0000-00009F050000}"/>
    <cellStyle name="style1523964048600" xfId="1445" xr:uid="{00000000-0005-0000-0000-0000A0050000}"/>
    <cellStyle name="style1523964048620" xfId="1446" xr:uid="{00000000-0005-0000-0000-0000A1050000}"/>
    <cellStyle name="style1523964048650" xfId="1447" xr:uid="{00000000-0005-0000-0000-0000A2050000}"/>
    <cellStyle name="style1523964048670" xfId="1448" xr:uid="{00000000-0005-0000-0000-0000A3050000}"/>
    <cellStyle name="style1523964048700" xfId="1449" xr:uid="{00000000-0005-0000-0000-0000A4050000}"/>
    <cellStyle name="style1523964048720" xfId="1450" xr:uid="{00000000-0005-0000-0000-0000A5050000}"/>
    <cellStyle name="style1523964048750" xfId="1451" xr:uid="{00000000-0005-0000-0000-0000A6050000}"/>
    <cellStyle name="style1523964048770" xfId="1452" xr:uid="{00000000-0005-0000-0000-0000A7050000}"/>
    <cellStyle name="style1523964048800" xfId="1453" xr:uid="{00000000-0005-0000-0000-0000A8050000}"/>
    <cellStyle name="style1523964048842" xfId="1454" xr:uid="{00000000-0005-0000-0000-0000A9050000}"/>
    <cellStyle name="style1523964048882" xfId="1455" xr:uid="{00000000-0005-0000-0000-0000AA050000}"/>
    <cellStyle name="style1523964048902" xfId="1456" xr:uid="{00000000-0005-0000-0000-0000AB050000}"/>
    <cellStyle name="style1523964048932" xfId="1457" xr:uid="{00000000-0005-0000-0000-0000AC050000}"/>
    <cellStyle name="style1523964048952" xfId="1458" xr:uid="{00000000-0005-0000-0000-0000AD050000}"/>
    <cellStyle name="style1523964048972" xfId="1459" xr:uid="{00000000-0005-0000-0000-0000AE050000}"/>
    <cellStyle name="style1523964048992" xfId="1460" xr:uid="{00000000-0005-0000-0000-0000AF050000}"/>
    <cellStyle name="style1523964049012" xfId="1461" xr:uid="{00000000-0005-0000-0000-0000B0050000}"/>
    <cellStyle name="style1523964049032" xfId="1462" xr:uid="{00000000-0005-0000-0000-0000B1050000}"/>
    <cellStyle name="style1523964049052" xfId="1463" xr:uid="{00000000-0005-0000-0000-0000B2050000}"/>
    <cellStyle name="style1523964049082" xfId="1464" xr:uid="{00000000-0005-0000-0000-0000B3050000}"/>
    <cellStyle name="style1523964049102" xfId="1465" xr:uid="{00000000-0005-0000-0000-0000B4050000}"/>
    <cellStyle name="style1523964049132" xfId="1466" xr:uid="{00000000-0005-0000-0000-0000B5050000}"/>
    <cellStyle name="style1523964049164" xfId="1467" xr:uid="{00000000-0005-0000-0000-0000B6050000}"/>
    <cellStyle name="style1523964049183" xfId="1468" xr:uid="{00000000-0005-0000-0000-0000B7050000}"/>
    <cellStyle name="style1523964049214" xfId="1469" xr:uid="{00000000-0005-0000-0000-0000B8050000}"/>
    <cellStyle name="style1523964049234" xfId="1470" xr:uid="{00000000-0005-0000-0000-0000B9050000}"/>
    <cellStyle name="style1523964049246" xfId="1471" xr:uid="{00000000-0005-0000-0000-0000BA050000}"/>
    <cellStyle name="style1523964049286" xfId="1472" xr:uid="{00000000-0005-0000-0000-0000BB050000}"/>
    <cellStyle name="style1523964049306" xfId="1473" xr:uid="{00000000-0005-0000-0000-0000BC050000}"/>
    <cellStyle name="style1523964049326" xfId="1474" xr:uid="{00000000-0005-0000-0000-0000BD050000}"/>
    <cellStyle name="style1523964049346" xfId="1475" xr:uid="{00000000-0005-0000-0000-0000BE050000}"/>
    <cellStyle name="style1523964049376" xfId="1476" xr:uid="{00000000-0005-0000-0000-0000BF050000}"/>
    <cellStyle name="style1523964049396" xfId="1477" xr:uid="{00000000-0005-0000-0000-0000C0050000}"/>
    <cellStyle name="style1523964049426" xfId="1478" xr:uid="{00000000-0005-0000-0000-0000C1050000}"/>
    <cellStyle name="style1523964049476" xfId="1479" xr:uid="{00000000-0005-0000-0000-0000C2050000}"/>
    <cellStyle name="style1523964049506" xfId="1480" xr:uid="{00000000-0005-0000-0000-0000C3050000}"/>
    <cellStyle name="style1523964049536" xfId="1481" xr:uid="{00000000-0005-0000-0000-0000C4050000}"/>
    <cellStyle name="style1523964049587" xfId="1482" xr:uid="{00000000-0005-0000-0000-0000C5050000}"/>
    <cellStyle name="style1523964049604" xfId="1483" xr:uid="{00000000-0005-0000-0000-0000C6050000}"/>
    <cellStyle name="style1523964049658" xfId="1484" xr:uid="{00000000-0005-0000-0000-0000C7050000}"/>
    <cellStyle name="style1523964049688" xfId="1485" xr:uid="{00000000-0005-0000-0000-0000C8050000}"/>
    <cellStyle name="style1523964049718" xfId="1486" xr:uid="{00000000-0005-0000-0000-0000C9050000}"/>
    <cellStyle name="style1523964049738" xfId="1487" xr:uid="{00000000-0005-0000-0000-0000CA050000}"/>
    <cellStyle name="style1523964049748" xfId="1488" xr:uid="{00000000-0005-0000-0000-0000CB050000}"/>
    <cellStyle name="style1523964049768" xfId="1489" xr:uid="{00000000-0005-0000-0000-0000CC050000}"/>
    <cellStyle name="style1523964049788" xfId="1490" xr:uid="{00000000-0005-0000-0000-0000CD050000}"/>
    <cellStyle name="style1523964049810" xfId="1491" xr:uid="{00000000-0005-0000-0000-0000CE050000}"/>
    <cellStyle name="style1523964049830" xfId="1492" xr:uid="{00000000-0005-0000-0000-0000CF050000}"/>
    <cellStyle name="style1523964049850" xfId="1493" xr:uid="{00000000-0005-0000-0000-0000D0050000}"/>
    <cellStyle name="style1523964049880" xfId="1494" xr:uid="{00000000-0005-0000-0000-0000D1050000}"/>
    <cellStyle name="style1523964049900" xfId="1495" xr:uid="{00000000-0005-0000-0000-0000D2050000}"/>
    <cellStyle name="style1523964049970" xfId="1496" xr:uid="{00000000-0005-0000-0000-0000D3050000}"/>
    <cellStyle name="style1523964049990" xfId="1497" xr:uid="{00000000-0005-0000-0000-0000D4050000}"/>
    <cellStyle name="style1523964050010" xfId="1498" xr:uid="{00000000-0005-0000-0000-0000D5050000}"/>
    <cellStyle name="style1523964050030" xfId="1499" xr:uid="{00000000-0005-0000-0000-0000D6050000}"/>
    <cellStyle name="style1523964050050" xfId="1500" xr:uid="{00000000-0005-0000-0000-0000D7050000}"/>
    <cellStyle name="style1523964050070" xfId="1501" xr:uid="{00000000-0005-0000-0000-0000D8050000}"/>
    <cellStyle name="style1523964050080" xfId="1502" xr:uid="{00000000-0005-0000-0000-0000D9050000}"/>
    <cellStyle name="style1523964050100" xfId="1503" xr:uid="{00000000-0005-0000-0000-0000DA050000}"/>
    <cellStyle name="style1523964050120" xfId="1504" xr:uid="{00000000-0005-0000-0000-0000DB050000}"/>
    <cellStyle name="style1523964050140" xfId="1505" xr:uid="{00000000-0005-0000-0000-0000DC050000}"/>
    <cellStyle name="style1523964050160" xfId="1506" xr:uid="{00000000-0005-0000-0000-0000DD050000}"/>
    <cellStyle name="style1523964050180" xfId="1507" xr:uid="{00000000-0005-0000-0000-0000DE050000}"/>
    <cellStyle name="style1523964050200" xfId="1508" xr:uid="{00000000-0005-0000-0000-0000DF050000}"/>
    <cellStyle name="style1523964050220" xfId="1509" xr:uid="{00000000-0005-0000-0000-0000E0050000}"/>
    <cellStyle name="style1523964050240" xfId="1510" xr:uid="{00000000-0005-0000-0000-0000E1050000}"/>
    <cellStyle name="style1523964050250" xfId="1511" xr:uid="{00000000-0005-0000-0000-0000E2050000}"/>
    <cellStyle name="style1523964050280" xfId="1512" xr:uid="{00000000-0005-0000-0000-0000E3050000}"/>
    <cellStyle name="style1523964050300" xfId="1513" xr:uid="{00000000-0005-0000-0000-0000E4050000}"/>
    <cellStyle name="style1523964050334" xfId="1514" xr:uid="{00000000-0005-0000-0000-0000E5050000}"/>
    <cellStyle name="style1523964050352" xfId="1515" xr:uid="{00000000-0005-0000-0000-0000E6050000}"/>
    <cellStyle name="style1523964050402" xfId="1516" xr:uid="{00000000-0005-0000-0000-0000E7050000}"/>
    <cellStyle name="style1523964050422" xfId="1517" xr:uid="{00000000-0005-0000-0000-0000E8050000}"/>
    <cellStyle name="style1523964050442" xfId="1518" xr:uid="{00000000-0005-0000-0000-0000E9050000}"/>
    <cellStyle name="style1523964050502" xfId="1519" xr:uid="{00000000-0005-0000-0000-0000EA050000}"/>
    <cellStyle name="style1523967928071" xfId="1520" xr:uid="{00000000-0005-0000-0000-0000EB050000}"/>
    <cellStyle name="style1523967928121" xfId="1521" xr:uid="{00000000-0005-0000-0000-0000EC050000}"/>
    <cellStyle name="style1523967928151" xfId="1522" xr:uid="{00000000-0005-0000-0000-0000ED050000}"/>
    <cellStyle name="style1523967928176" xfId="1523" xr:uid="{00000000-0005-0000-0000-0000EE050000}"/>
    <cellStyle name="style1523967928217" xfId="1524" xr:uid="{00000000-0005-0000-0000-0000EF050000}"/>
    <cellStyle name="style1523967928247" xfId="1525" xr:uid="{00000000-0005-0000-0000-0000F0050000}"/>
    <cellStyle name="style1523967928285" xfId="1526" xr:uid="{00000000-0005-0000-0000-0000F1050000}"/>
    <cellStyle name="style1523967928315" xfId="1527" xr:uid="{00000000-0005-0000-0000-0000F2050000}"/>
    <cellStyle name="style1523967928335" xfId="1528" xr:uid="{00000000-0005-0000-0000-0000F3050000}"/>
    <cellStyle name="style1523967928365" xfId="1529" xr:uid="{00000000-0005-0000-0000-0000F4050000}"/>
    <cellStyle name="style1523967928389" xfId="1530" xr:uid="{00000000-0005-0000-0000-0000F5050000}"/>
    <cellStyle name="style1523967928419" xfId="1531" xr:uid="{00000000-0005-0000-0000-0000F6050000}"/>
    <cellStyle name="style1523967928449" xfId="1532" xr:uid="{00000000-0005-0000-0000-0000F7050000}"/>
    <cellStyle name="style1523967928479" xfId="1533" xr:uid="{00000000-0005-0000-0000-0000F8050000}"/>
    <cellStyle name="style1523967928509" xfId="1534" xr:uid="{00000000-0005-0000-0000-0000F9050000}"/>
    <cellStyle name="style1523967928529" xfId="1535" xr:uid="{00000000-0005-0000-0000-0000FA050000}"/>
    <cellStyle name="style1523967928559" xfId="1536" xr:uid="{00000000-0005-0000-0000-0000FB050000}"/>
    <cellStyle name="style1523967928609" xfId="1537" xr:uid="{00000000-0005-0000-0000-0000FC050000}"/>
    <cellStyle name="style1523967928629" xfId="1538" xr:uid="{00000000-0005-0000-0000-0000FD050000}"/>
    <cellStyle name="style1523967928649" xfId="1539" xr:uid="{00000000-0005-0000-0000-0000FE050000}"/>
    <cellStyle name="style1523967928679" xfId="1540" xr:uid="{00000000-0005-0000-0000-0000FF050000}"/>
    <cellStyle name="style1523967928700" xfId="1541" xr:uid="{00000000-0005-0000-0000-000000060000}"/>
    <cellStyle name="style1523967928744" xfId="1542" xr:uid="{00000000-0005-0000-0000-000001060000}"/>
    <cellStyle name="style1523967928764" xfId="1543" xr:uid="{00000000-0005-0000-0000-000002060000}"/>
    <cellStyle name="style1523967928784" xfId="1544" xr:uid="{00000000-0005-0000-0000-000003060000}"/>
    <cellStyle name="style1523967928804" xfId="1545" xr:uid="{00000000-0005-0000-0000-000004060000}"/>
    <cellStyle name="style1523967928824" xfId="1546" xr:uid="{00000000-0005-0000-0000-000005060000}"/>
    <cellStyle name="style1523967928844" xfId="1547" xr:uid="{00000000-0005-0000-0000-000006060000}"/>
    <cellStyle name="style1523967928874" xfId="1548" xr:uid="{00000000-0005-0000-0000-000007060000}"/>
    <cellStyle name="style1523967928894" xfId="1549" xr:uid="{00000000-0005-0000-0000-000008060000}"/>
    <cellStyle name="style1523967928915" xfId="1550" xr:uid="{00000000-0005-0000-0000-000009060000}"/>
    <cellStyle name="style1523967928945" xfId="1551" xr:uid="{00000000-0005-0000-0000-00000A060000}"/>
    <cellStyle name="style1523967928975" xfId="1552" xr:uid="{00000000-0005-0000-0000-00000B060000}"/>
    <cellStyle name="style1523967928985" xfId="1553" xr:uid="{00000000-0005-0000-0000-00000C060000}"/>
    <cellStyle name="style1523967929027" xfId="1554" xr:uid="{00000000-0005-0000-0000-00000D060000}"/>
    <cellStyle name="style1523967929100" xfId="1555" xr:uid="{00000000-0005-0000-0000-00000E060000}"/>
    <cellStyle name="style1523967929137" xfId="1556" xr:uid="{00000000-0005-0000-0000-00000F060000}"/>
    <cellStyle name="style1523967929155" xfId="1557" xr:uid="{00000000-0005-0000-0000-000010060000}"/>
    <cellStyle name="style1523967929207" xfId="1558" xr:uid="{00000000-0005-0000-0000-000011060000}"/>
    <cellStyle name="style1523967929217" xfId="1559" xr:uid="{00000000-0005-0000-0000-000012060000}"/>
    <cellStyle name="style1523967929264" xfId="1560" xr:uid="{00000000-0005-0000-0000-000013060000}"/>
    <cellStyle name="style1523967929294" xfId="1561" xr:uid="{00000000-0005-0000-0000-000014060000}"/>
    <cellStyle name="style1523967929315" xfId="1562" xr:uid="{00000000-0005-0000-0000-000015060000}"/>
    <cellStyle name="style1523967929346" xfId="1563" xr:uid="{00000000-0005-0000-0000-000016060000}"/>
    <cellStyle name="style1523967929366" xfId="1564" xr:uid="{00000000-0005-0000-0000-000017060000}"/>
    <cellStyle name="style1523967929386" xfId="1565" xr:uid="{00000000-0005-0000-0000-000018060000}"/>
    <cellStyle name="style1523967929406" xfId="1566" xr:uid="{00000000-0005-0000-0000-000019060000}"/>
    <cellStyle name="style1523967929416" xfId="1567" xr:uid="{00000000-0005-0000-0000-00001A060000}"/>
    <cellStyle name="style1523967929446" xfId="1568" xr:uid="{00000000-0005-0000-0000-00001B060000}"/>
    <cellStyle name="style1523967929487" xfId="1569" xr:uid="{00000000-0005-0000-0000-00001C060000}"/>
    <cellStyle name="style1523967929528" xfId="1570" xr:uid="{00000000-0005-0000-0000-00001D060000}"/>
    <cellStyle name="style1523967929548" xfId="1571" xr:uid="{00000000-0005-0000-0000-00001E060000}"/>
    <cellStyle name="style1523967929588" xfId="1572" xr:uid="{00000000-0005-0000-0000-00001F060000}"/>
    <cellStyle name="style1523967929608" xfId="1573" xr:uid="{00000000-0005-0000-0000-000020060000}"/>
    <cellStyle name="style1523967929628" xfId="1574" xr:uid="{00000000-0005-0000-0000-000021060000}"/>
    <cellStyle name="style1523967929634" xfId="1575" xr:uid="{00000000-0005-0000-0000-000022060000}"/>
    <cellStyle name="style1523967929660" xfId="1576" xr:uid="{00000000-0005-0000-0000-000023060000}"/>
    <cellStyle name="style1523967929695" xfId="1577" xr:uid="{00000000-0005-0000-0000-000024060000}"/>
    <cellStyle name="style1523967929705" xfId="1578" xr:uid="{00000000-0005-0000-0000-000025060000}"/>
    <cellStyle name="style1523967929715" xfId="1579" xr:uid="{00000000-0005-0000-0000-000026060000}"/>
    <cellStyle name="style1523967929749" xfId="1580" xr:uid="{00000000-0005-0000-0000-000027060000}"/>
    <cellStyle name="style1523967929769" xfId="1581" xr:uid="{00000000-0005-0000-0000-000028060000}"/>
    <cellStyle name="style1523967929789" xfId="1582" xr:uid="{00000000-0005-0000-0000-000029060000}"/>
    <cellStyle name="style1523967929809" xfId="1583" xr:uid="{00000000-0005-0000-0000-00002A060000}"/>
    <cellStyle name="style1523967929839" xfId="1584" xr:uid="{00000000-0005-0000-0000-00002B060000}"/>
    <cellStyle name="style1523967929849" xfId="1585" xr:uid="{00000000-0005-0000-0000-00002C060000}"/>
    <cellStyle name="style1523967929869" xfId="1586" xr:uid="{00000000-0005-0000-0000-00002D060000}"/>
    <cellStyle name="style1523967929910" xfId="1587" xr:uid="{00000000-0005-0000-0000-00002E060000}"/>
    <cellStyle name="style1523967929936" xfId="1588" xr:uid="{00000000-0005-0000-0000-00002F060000}"/>
    <cellStyle name="style1523967929955" xfId="1589" xr:uid="{00000000-0005-0000-0000-000030060000}"/>
    <cellStyle name="style1523967929988" xfId="1590" xr:uid="{00000000-0005-0000-0000-000031060000}"/>
    <cellStyle name="style1523967930008" xfId="1591" xr:uid="{00000000-0005-0000-0000-000032060000}"/>
    <cellStyle name="style1523967930048" xfId="1592" xr:uid="{00000000-0005-0000-0000-000033060000}"/>
    <cellStyle name="style1523967930058" xfId="1593" xr:uid="{00000000-0005-0000-0000-000034060000}"/>
    <cellStyle name="style1523967930078" xfId="1594" xr:uid="{00000000-0005-0000-0000-000035060000}"/>
    <cellStyle name="style1523967930139" xfId="1595" xr:uid="{00000000-0005-0000-0000-000036060000}"/>
    <cellStyle name="style1524048364873" xfId="1596" xr:uid="{00000000-0005-0000-0000-000037060000}"/>
    <cellStyle name="style1524048364938" xfId="1597" xr:uid="{00000000-0005-0000-0000-000038060000}"/>
    <cellStyle name="style1524048364972" xfId="1598" xr:uid="{00000000-0005-0000-0000-000039060000}"/>
    <cellStyle name="style1524048365004" xfId="1599" xr:uid="{00000000-0005-0000-0000-00003A060000}"/>
    <cellStyle name="style1524048365036" xfId="1600" xr:uid="{00000000-0005-0000-0000-00003B060000}"/>
    <cellStyle name="style1524048365069" xfId="1601" xr:uid="{00000000-0005-0000-0000-00003C060000}"/>
    <cellStyle name="style1524048365103" xfId="1602" xr:uid="{00000000-0005-0000-0000-00003D060000}"/>
    <cellStyle name="style1524048365134" xfId="1603" xr:uid="{00000000-0005-0000-0000-00003E060000}"/>
    <cellStyle name="style1524048365164" xfId="1604" xr:uid="{00000000-0005-0000-0000-00003F060000}"/>
    <cellStyle name="style1524048365220" xfId="1605" xr:uid="{00000000-0005-0000-0000-000040060000}"/>
    <cellStyle name="style1524048365249" xfId="1606" xr:uid="{00000000-0005-0000-0000-000041060000}"/>
    <cellStyle name="style1524048365278" xfId="1607" xr:uid="{00000000-0005-0000-0000-000042060000}"/>
    <cellStyle name="style1524048365307" xfId="1608" xr:uid="{00000000-0005-0000-0000-000043060000}"/>
    <cellStyle name="style1524048365336" xfId="1609" xr:uid="{00000000-0005-0000-0000-000044060000}"/>
    <cellStyle name="style1524048365363" xfId="1610" xr:uid="{00000000-0005-0000-0000-000045060000}"/>
    <cellStyle name="style1524048365386" xfId="1611" xr:uid="{00000000-0005-0000-0000-000046060000}"/>
    <cellStyle name="style1524048365413" xfId="1612" xr:uid="{00000000-0005-0000-0000-000047060000}"/>
    <cellStyle name="style1524048365437" xfId="1613" xr:uid="{00000000-0005-0000-0000-000048060000}"/>
    <cellStyle name="style1524048365465" xfId="1614" xr:uid="{00000000-0005-0000-0000-000049060000}"/>
    <cellStyle name="style1524048365487" xfId="1615" xr:uid="{00000000-0005-0000-0000-00004A060000}"/>
    <cellStyle name="style1524048365515" xfId="1616" xr:uid="{00000000-0005-0000-0000-00004B060000}"/>
    <cellStyle name="style1524048365566" xfId="1617" xr:uid="{00000000-0005-0000-0000-00004C060000}"/>
    <cellStyle name="style1524048365603" xfId="1618" xr:uid="{00000000-0005-0000-0000-00004D060000}"/>
    <cellStyle name="style1524048365623" xfId="1619" xr:uid="{00000000-0005-0000-0000-00004E060000}"/>
    <cellStyle name="style1524048365644" xfId="1620" xr:uid="{00000000-0005-0000-0000-00004F060000}"/>
    <cellStyle name="style1524048365668" xfId="1621" xr:uid="{00000000-0005-0000-0000-000050060000}"/>
    <cellStyle name="style1524048365695" xfId="1622" xr:uid="{00000000-0005-0000-0000-000051060000}"/>
    <cellStyle name="style1524048365720" xfId="1623" xr:uid="{00000000-0005-0000-0000-000052060000}"/>
    <cellStyle name="style1524048365749" xfId="1624" xr:uid="{00000000-0005-0000-0000-000053060000}"/>
    <cellStyle name="style1524048365783" xfId="1625" xr:uid="{00000000-0005-0000-0000-000054060000}"/>
    <cellStyle name="style1524048365812" xfId="1626" xr:uid="{00000000-0005-0000-0000-000055060000}"/>
    <cellStyle name="style1524048365838" xfId="1627" xr:uid="{00000000-0005-0000-0000-000056060000}"/>
    <cellStyle name="style1524048365871" xfId="1628" xr:uid="{00000000-0005-0000-0000-000057060000}"/>
    <cellStyle name="style1524048365921" xfId="1629" xr:uid="{00000000-0005-0000-0000-000058060000}"/>
    <cellStyle name="style1524048365947" xfId="1630" xr:uid="{00000000-0005-0000-0000-000059060000}"/>
    <cellStyle name="style1524048366023" xfId="1631" xr:uid="{00000000-0005-0000-0000-00005A060000}"/>
    <cellStyle name="style1524048366050" xfId="1632" xr:uid="{00000000-0005-0000-0000-00005B060000}"/>
    <cellStyle name="style1524048366080" xfId="1633" xr:uid="{00000000-0005-0000-0000-00005C060000}"/>
    <cellStyle name="style1524048366115" xfId="1634" xr:uid="{00000000-0005-0000-0000-00005D060000}"/>
    <cellStyle name="style1524048366136" xfId="1635" xr:uid="{00000000-0005-0000-0000-00005E060000}"/>
    <cellStyle name="style1524048366211" xfId="1636" xr:uid="{00000000-0005-0000-0000-00005F060000}"/>
    <cellStyle name="style1524048366237" xfId="1637" xr:uid="{00000000-0005-0000-0000-000060060000}"/>
    <cellStyle name="style1524048366277" xfId="1638" xr:uid="{00000000-0005-0000-0000-000061060000}"/>
    <cellStyle name="style1524048366299" xfId="1639" xr:uid="{00000000-0005-0000-0000-000062060000}"/>
    <cellStyle name="style1524048366319" xfId="1640" xr:uid="{00000000-0005-0000-0000-000063060000}"/>
    <cellStyle name="style1524048366339" xfId="1641" xr:uid="{00000000-0005-0000-0000-000064060000}"/>
    <cellStyle name="style1524048366359" xfId="1642" xr:uid="{00000000-0005-0000-0000-000065060000}"/>
    <cellStyle name="style1524048366379" xfId="1643" xr:uid="{00000000-0005-0000-0000-000066060000}"/>
    <cellStyle name="style1524048366409" xfId="1644" xr:uid="{00000000-0005-0000-0000-000067060000}"/>
    <cellStyle name="style1524048366454" xfId="1645" xr:uid="{00000000-0005-0000-0000-000068060000}"/>
    <cellStyle name="style1524048366489" xfId="1646" xr:uid="{00000000-0005-0000-0000-000069060000}"/>
    <cellStyle name="style1524048366509" xfId="1647" xr:uid="{00000000-0005-0000-0000-00006A060000}"/>
    <cellStyle name="style1524048366555" xfId="1648" xr:uid="{00000000-0005-0000-0000-00006B060000}"/>
    <cellStyle name="style1524048366579" xfId="1649" xr:uid="{00000000-0005-0000-0000-00006C060000}"/>
    <cellStyle name="style1524048366599" xfId="1650" xr:uid="{00000000-0005-0000-0000-00006D060000}"/>
    <cellStyle name="style1524048366619" xfId="1651" xr:uid="{00000000-0005-0000-0000-00006E060000}"/>
    <cellStyle name="style1524048366645" xfId="1652" xr:uid="{00000000-0005-0000-0000-00006F060000}"/>
    <cellStyle name="style1524048366665" xfId="1653" xr:uid="{00000000-0005-0000-0000-000070060000}"/>
    <cellStyle name="style1524048366686" xfId="1654" xr:uid="{00000000-0005-0000-0000-000071060000}"/>
    <cellStyle name="style1524048366730" xfId="1655" xr:uid="{00000000-0005-0000-0000-000072060000}"/>
    <cellStyle name="style1524048366754" xfId="1656" xr:uid="{00000000-0005-0000-0000-000073060000}"/>
    <cellStyle name="style1524048366774" xfId="1657" xr:uid="{00000000-0005-0000-0000-000074060000}"/>
    <cellStyle name="style1524048366794" xfId="1658" xr:uid="{00000000-0005-0000-0000-000075060000}"/>
    <cellStyle name="style1524048366818" xfId="1659" xr:uid="{00000000-0005-0000-0000-000076060000}"/>
    <cellStyle name="style1524048366842" xfId="1660" xr:uid="{00000000-0005-0000-0000-000077060000}"/>
    <cellStyle name="style1524048366862" xfId="1661" xr:uid="{00000000-0005-0000-0000-000078060000}"/>
    <cellStyle name="style1524048366882" xfId="1662" xr:uid="{00000000-0005-0000-0000-000079060000}"/>
    <cellStyle name="style1524048366901" xfId="1663" xr:uid="{00000000-0005-0000-0000-00007A060000}"/>
    <cellStyle name="style1524048366933" xfId="1664" xr:uid="{00000000-0005-0000-0000-00007B060000}"/>
    <cellStyle name="style1524048366953" xfId="1665" xr:uid="{00000000-0005-0000-0000-00007C060000}"/>
    <cellStyle name="style1524048366998" xfId="1666" xr:uid="{00000000-0005-0000-0000-00007D060000}"/>
    <cellStyle name="style1524048367018" xfId="1667" xr:uid="{00000000-0005-0000-0000-00007E060000}"/>
    <cellStyle name="style1524048367056" xfId="1668" xr:uid="{00000000-0005-0000-0000-00007F060000}"/>
    <cellStyle name="style1524048367075" xfId="1669" xr:uid="{00000000-0005-0000-0000-000080060000}"/>
    <cellStyle name="style1524048367095" xfId="1670" xr:uid="{00000000-0005-0000-0000-000081060000}"/>
    <cellStyle name="style1524048367183" xfId="1671" xr:uid="{00000000-0005-0000-0000-000082060000}"/>
    <cellStyle name="style1524051237512" xfId="1672" xr:uid="{00000000-0005-0000-0000-000083060000}"/>
    <cellStyle name="style1524051237539" xfId="1673" xr:uid="{00000000-0005-0000-0000-000084060000}"/>
    <cellStyle name="style1524051237563" xfId="1674" xr:uid="{00000000-0005-0000-0000-000085060000}"/>
    <cellStyle name="style1524051237586" xfId="1675" xr:uid="{00000000-0005-0000-0000-000086060000}"/>
    <cellStyle name="style1524051237609" xfId="1676" xr:uid="{00000000-0005-0000-0000-000087060000}"/>
    <cellStyle name="style1524051237636" xfId="1677" xr:uid="{00000000-0005-0000-0000-000088060000}"/>
    <cellStyle name="style1524051237660" xfId="1678" xr:uid="{00000000-0005-0000-0000-000089060000}"/>
    <cellStyle name="style1524051237684" xfId="1679" xr:uid="{00000000-0005-0000-0000-00008A060000}"/>
    <cellStyle name="style1524051237707" xfId="1680" xr:uid="{00000000-0005-0000-0000-00008B060000}"/>
    <cellStyle name="style1524051237730" xfId="1681" xr:uid="{00000000-0005-0000-0000-00008C060000}"/>
    <cellStyle name="style1524051237755" xfId="1682" xr:uid="{00000000-0005-0000-0000-00008D060000}"/>
    <cellStyle name="style1524051237778" xfId="1683" xr:uid="{00000000-0005-0000-0000-00008E060000}"/>
    <cellStyle name="style1524051237801" xfId="1684" xr:uid="{00000000-0005-0000-0000-00008F060000}"/>
    <cellStyle name="style1524051237824" xfId="1685" xr:uid="{00000000-0005-0000-0000-000090060000}"/>
    <cellStyle name="style1524051237846" xfId="1686" xr:uid="{00000000-0005-0000-0000-000091060000}"/>
    <cellStyle name="style1524051237865" xfId="1687" xr:uid="{00000000-0005-0000-0000-000092060000}"/>
    <cellStyle name="style1524051237888" xfId="1688" xr:uid="{00000000-0005-0000-0000-000093060000}"/>
    <cellStyle name="style1524051237906" xfId="1689" xr:uid="{00000000-0005-0000-0000-000094060000}"/>
    <cellStyle name="style1524051237929" xfId="1690" xr:uid="{00000000-0005-0000-0000-000095060000}"/>
    <cellStyle name="style1524051237947" xfId="1691" xr:uid="{00000000-0005-0000-0000-000096060000}"/>
    <cellStyle name="style1524051237970" xfId="1692" xr:uid="{00000000-0005-0000-0000-000097060000}"/>
    <cellStyle name="style1524051237992" xfId="1693" xr:uid="{00000000-0005-0000-0000-000098060000}"/>
    <cellStyle name="style1524051238043" xfId="1694" xr:uid="{00000000-0005-0000-0000-000099060000}"/>
    <cellStyle name="style1524051238062" xfId="1695" xr:uid="{00000000-0005-0000-0000-00009A060000}"/>
    <cellStyle name="style1524051238080" xfId="1696" xr:uid="{00000000-0005-0000-0000-00009B060000}"/>
    <cellStyle name="style1524051238097" xfId="1697" xr:uid="{00000000-0005-0000-0000-00009C060000}"/>
    <cellStyle name="style1524051238117" xfId="1698" xr:uid="{00000000-0005-0000-0000-00009D060000}"/>
    <cellStyle name="style1524051238140" xfId="1699" xr:uid="{00000000-0005-0000-0000-00009E060000}"/>
    <cellStyle name="style1524051238162" xfId="1700" xr:uid="{00000000-0005-0000-0000-00009F060000}"/>
    <cellStyle name="style1524051238185" xfId="1701" xr:uid="{00000000-0005-0000-0000-0000A0060000}"/>
    <cellStyle name="style1524051238208" xfId="1702" xr:uid="{00000000-0005-0000-0000-0000A1060000}"/>
    <cellStyle name="style1524051238231" xfId="1703" xr:uid="{00000000-0005-0000-0000-0000A2060000}"/>
    <cellStyle name="style1524051238256" xfId="1704" xr:uid="{00000000-0005-0000-0000-0000A3060000}"/>
    <cellStyle name="style1524051238278" xfId="1705" xr:uid="{00000000-0005-0000-0000-0000A4060000}"/>
    <cellStyle name="style1524051238302" xfId="1706" xr:uid="{00000000-0005-0000-0000-0000A5060000}"/>
    <cellStyle name="style1524051238343" xfId="1707" xr:uid="{00000000-0005-0000-0000-0000A6060000}"/>
    <cellStyle name="style1524051238367" xfId="1708" xr:uid="{00000000-0005-0000-0000-0000A7060000}"/>
    <cellStyle name="style1524051238391" xfId="1709" xr:uid="{00000000-0005-0000-0000-0000A8060000}"/>
    <cellStyle name="style1524051238418" xfId="1710" xr:uid="{00000000-0005-0000-0000-0000A9060000}"/>
    <cellStyle name="style1524051238436" xfId="1711" xr:uid="{00000000-0005-0000-0000-0000AA060000}"/>
    <cellStyle name="style1524051238500" xfId="1712" xr:uid="{00000000-0005-0000-0000-0000AB060000}"/>
    <cellStyle name="style1524051238522" xfId="1713" xr:uid="{00000000-0005-0000-0000-0000AC060000}"/>
    <cellStyle name="style1524051238557" xfId="1714" xr:uid="{00000000-0005-0000-0000-0000AD060000}"/>
    <cellStyle name="style1524051238575" xfId="1715" xr:uid="{00000000-0005-0000-0000-0000AE060000}"/>
    <cellStyle name="style1524051238593" xfId="1716" xr:uid="{00000000-0005-0000-0000-0000AF060000}"/>
    <cellStyle name="style1524051238611" xfId="1717" xr:uid="{00000000-0005-0000-0000-0000B0060000}"/>
    <cellStyle name="style1524051238628" xfId="1718" xr:uid="{00000000-0005-0000-0000-0000B1060000}"/>
    <cellStyle name="style1524051238646" xfId="1719" xr:uid="{00000000-0005-0000-0000-0000B2060000}"/>
    <cellStyle name="style1524051238671" xfId="1720" xr:uid="{00000000-0005-0000-0000-0000B3060000}"/>
    <cellStyle name="style1524051238693" xfId="1721" xr:uid="{00000000-0005-0000-0000-0000B4060000}"/>
    <cellStyle name="style1524051238727" xfId="1722" xr:uid="{00000000-0005-0000-0000-0000B5060000}"/>
    <cellStyle name="style1524051238747" xfId="1723" xr:uid="{00000000-0005-0000-0000-0000B6060000}"/>
    <cellStyle name="style1524051238787" xfId="1724" xr:uid="{00000000-0005-0000-0000-0000B7060000}"/>
    <cellStyle name="style1524051238809" xfId="1725" xr:uid="{00000000-0005-0000-0000-0000B8060000}"/>
    <cellStyle name="style1524051238830" xfId="1726" xr:uid="{00000000-0005-0000-0000-0000B9060000}"/>
    <cellStyle name="style1524051238849" xfId="1727" xr:uid="{00000000-0005-0000-0000-0000BA060000}"/>
    <cellStyle name="style1524051238874" xfId="1728" xr:uid="{00000000-0005-0000-0000-0000BB060000}"/>
    <cellStyle name="style1524051238893" xfId="1729" xr:uid="{00000000-0005-0000-0000-0000BC060000}"/>
    <cellStyle name="style1524051238912" xfId="1730" xr:uid="{00000000-0005-0000-0000-0000BD060000}"/>
    <cellStyle name="style1524051238956" xfId="1731" xr:uid="{00000000-0005-0000-0000-0000BE060000}"/>
    <cellStyle name="style1524051238977" xfId="1732" xr:uid="{00000000-0005-0000-0000-0000BF060000}"/>
    <cellStyle name="style1524051238996" xfId="1733" xr:uid="{00000000-0005-0000-0000-0000C0060000}"/>
    <cellStyle name="style1524051239014" xfId="1734" xr:uid="{00000000-0005-0000-0000-0000C1060000}"/>
    <cellStyle name="style1524051239036" xfId="1735" xr:uid="{00000000-0005-0000-0000-0000C2060000}"/>
    <cellStyle name="style1524051239058" xfId="1736" xr:uid="{00000000-0005-0000-0000-0000C3060000}"/>
    <cellStyle name="style1524051239075" xfId="1737" xr:uid="{00000000-0005-0000-0000-0000C4060000}"/>
    <cellStyle name="style1524051239092" xfId="1738" xr:uid="{00000000-0005-0000-0000-0000C5060000}"/>
    <cellStyle name="style1524051239110" xfId="1739" xr:uid="{00000000-0005-0000-0000-0000C6060000}"/>
    <cellStyle name="style1524051239139" xfId="1740" xr:uid="{00000000-0005-0000-0000-0000C7060000}"/>
    <cellStyle name="style1524051239157" xfId="1741" xr:uid="{00000000-0005-0000-0000-0000C8060000}"/>
    <cellStyle name="style1524051239175" xfId="1742" xr:uid="{00000000-0005-0000-0000-0000C9060000}"/>
    <cellStyle name="style1524051239193" xfId="1743" xr:uid="{00000000-0005-0000-0000-0000CA060000}"/>
    <cellStyle name="style1524051239227" xfId="1744" xr:uid="{00000000-0005-0000-0000-0000CB060000}"/>
    <cellStyle name="style1524051239245" xfId="1745" xr:uid="{00000000-0005-0000-0000-0000CC060000}"/>
    <cellStyle name="style1524051239263" xfId="1746" xr:uid="{00000000-0005-0000-0000-0000CD060000}"/>
    <cellStyle name="style1524051239348" xfId="1747" xr:uid="{00000000-0005-0000-0000-0000CE060000}"/>
    <cellStyle name="style1524051577627" xfId="1748" xr:uid="{00000000-0005-0000-0000-0000CF060000}"/>
    <cellStyle name="style1524051577657" xfId="1749" xr:uid="{00000000-0005-0000-0000-0000D0060000}"/>
    <cellStyle name="style1524051577677" xfId="1750" xr:uid="{00000000-0005-0000-0000-0000D1060000}"/>
    <cellStyle name="style1524051577697" xfId="1751" xr:uid="{00000000-0005-0000-0000-0000D2060000}"/>
    <cellStyle name="style1524051577717" xfId="1752" xr:uid="{00000000-0005-0000-0000-0000D3060000}"/>
    <cellStyle name="style1524051577737" xfId="1753" xr:uid="{00000000-0005-0000-0000-0000D4060000}"/>
    <cellStyle name="style1524051577757" xfId="1754" xr:uid="{00000000-0005-0000-0000-0000D5060000}"/>
    <cellStyle name="style1524051577777" xfId="1755" xr:uid="{00000000-0005-0000-0000-0000D6060000}"/>
    <cellStyle name="style1524051577807" xfId="1756" xr:uid="{00000000-0005-0000-0000-0000D7060000}"/>
    <cellStyle name="style1524051577818" xfId="1757" xr:uid="{00000000-0005-0000-0000-0000D8060000}"/>
    <cellStyle name="style1524051577835" xfId="1758" xr:uid="{00000000-0005-0000-0000-0000D9060000}"/>
    <cellStyle name="style1524051577866" xfId="1759" xr:uid="{00000000-0005-0000-0000-0000DA060000}"/>
    <cellStyle name="style1524051577886" xfId="1760" xr:uid="{00000000-0005-0000-0000-0000DB060000}"/>
    <cellStyle name="style1524051577906" xfId="1761" xr:uid="{00000000-0005-0000-0000-0000DC060000}"/>
    <cellStyle name="style1524051577956" xfId="1762" xr:uid="{00000000-0005-0000-0000-0000DD060000}"/>
    <cellStyle name="style1524051577976" xfId="1763" xr:uid="{00000000-0005-0000-0000-0000DE060000}"/>
    <cellStyle name="style1524051577996" xfId="1764" xr:uid="{00000000-0005-0000-0000-0000DF060000}"/>
    <cellStyle name="style1524051578006" xfId="1765" xr:uid="{00000000-0005-0000-0000-0000E0060000}"/>
    <cellStyle name="style1524051578027" xfId="1766" xr:uid="{00000000-0005-0000-0000-0000E1060000}"/>
    <cellStyle name="style1524051578049" xfId="1767" xr:uid="{00000000-0005-0000-0000-0000E2060000}"/>
    <cellStyle name="style1524051578069" xfId="1768" xr:uid="{00000000-0005-0000-0000-0000E3060000}"/>
    <cellStyle name="style1524051578089" xfId="1769" xr:uid="{00000000-0005-0000-0000-0000E4060000}"/>
    <cellStyle name="style1524051578108" xfId="1770" xr:uid="{00000000-0005-0000-0000-0000E5060000}"/>
    <cellStyle name="style1524051578128" xfId="1771" xr:uid="{00000000-0005-0000-0000-0000E6060000}"/>
    <cellStyle name="style1524051578148" xfId="1772" xr:uid="{00000000-0005-0000-0000-0000E7060000}"/>
    <cellStyle name="style1524051578158" xfId="1773" xr:uid="{00000000-0005-0000-0000-0000E8060000}"/>
    <cellStyle name="style1524051578178" xfId="1774" xr:uid="{00000000-0005-0000-0000-0000E9060000}"/>
    <cellStyle name="style1524051578198" xfId="1775" xr:uid="{00000000-0005-0000-0000-0000EA060000}"/>
    <cellStyle name="style1524051578218" xfId="1776" xr:uid="{00000000-0005-0000-0000-0000EB060000}"/>
    <cellStyle name="style1524051578238" xfId="1777" xr:uid="{00000000-0005-0000-0000-0000EC060000}"/>
    <cellStyle name="style1524051578278" xfId="1778" xr:uid="{00000000-0005-0000-0000-0000ED060000}"/>
    <cellStyle name="style1524051578308" xfId="1779" xr:uid="{00000000-0005-0000-0000-0000EE060000}"/>
    <cellStyle name="style1524051578328" xfId="1780" xr:uid="{00000000-0005-0000-0000-0000EF060000}"/>
    <cellStyle name="style1524051578348" xfId="1781" xr:uid="{00000000-0005-0000-0000-0000F0060000}"/>
    <cellStyle name="style1524051578368" xfId="1782" xr:uid="{00000000-0005-0000-0000-0000F1060000}"/>
    <cellStyle name="style1524051578408" xfId="1783" xr:uid="{00000000-0005-0000-0000-0000F2060000}"/>
    <cellStyle name="style1524051578428" xfId="1784" xr:uid="{00000000-0005-0000-0000-0000F3060000}"/>
    <cellStyle name="style1524051578448" xfId="1785" xr:uid="{00000000-0005-0000-0000-0000F4060000}"/>
    <cellStyle name="style1524051578468" xfId="1786" xr:uid="{00000000-0005-0000-0000-0000F5060000}"/>
    <cellStyle name="style1524051578488" xfId="1787" xr:uid="{00000000-0005-0000-0000-0000F6060000}"/>
    <cellStyle name="style1524051578561" xfId="1788" xr:uid="{00000000-0005-0000-0000-0000F7060000}"/>
    <cellStyle name="style1524051578581" xfId="1789" xr:uid="{00000000-0005-0000-0000-0000F8060000}"/>
    <cellStyle name="style1524051578621" xfId="1790" xr:uid="{00000000-0005-0000-0000-0000F9060000}"/>
    <cellStyle name="style1524051578631" xfId="1791" xr:uid="{00000000-0005-0000-0000-0000FA060000}"/>
    <cellStyle name="style1524051578651" xfId="1792" xr:uid="{00000000-0005-0000-0000-0000FB060000}"/>
    <cellStyle name="style1524051578662" xfId="1793" xr:uid="{00000000-0005-0000-0000-0000FC060000}"/>
    <cellStyle name="style1524051578684" xfId="1794" xr:uid="{00000000-0005-0000-0000-0000FD060000}"/>
    <cellStyle name="style1524051578704" xfId="1795" xr:uid="{00000000-0005-0000-0000-0000FE060000}"/>
    <cellStyle name="style1524051578724" xfId="1796" xr:uid="{00000000-0005-0000-0000-0000FF060000}"/>
    <cellStyle name="style1524051578744" xfId="1797" xr:uid="{00000000-0005-0000-0000-000000070000}"/>
    <cellStyle name="style1524051578765" xfId="1798" xr:uid="{00000000-0005-0000-0000-000001070000}"/>
    <cellStyle name="style1524051578787" xfId="1799" xr:uid="{00000000-0005-0000-0000-000002070000}"/>
    <cellStyle name="style1524051578827" xfId="1800" xr:uid="{00000000-0005-0000-0000-000003070000}"/>
    <cellStyle name="style1524051578847" xfId="1801" xr:uid="{00000000-0005-0000-0000-000004070000}"/>
    <cellStyle name="style1524051578853" xfId="1802" xr:uid="{00000000-0005-0000-0000-000005070000}"/>
    <cellStyle name="style1524051578887" xfId="1803" xr:uid="{00000000-0005-0000-0000-000006070000}"/>
    <cellStyle name="style1524051578927" xfId="1804" xr:uid="{00000000-0005-0000-0000-000007070000}"/>
    <cellStyle name="style1524051578947" xfId="1805" xr:uid="{00000000-0005-0000-0000-000008070000}"/>
    <cellStyle name="style1524051578967" xfId="1806" xr:uid="{00000000-0005-0000-0000-000009070000}"/>
    <cellStyle name="style1524051578977" xfId="1807" xr:uid="{00000000-0005-0000-0000-00000A070000}"/>
    <cellStyle name="style1524051578988" xfId="1808" xr:uid="{00000000-0005-0000-0000-00000B070000}"/>
    <cellStyle name="style1524051579004" xfId="1809" xr:uid="{00000000-0005-0000-0000-00000C070000}"/>
    <cellStyle name="style1524051579022" xfId="1810" xr:uid="{00000000-0005-0000-0000-00000D070000}"/>
    <cellStyle name="style1524051579043" xfId="1811" xr:uid="{00000000-0005-0000-0000-00000E070000}"/>
    <cellStyle name="style1524051579076" xfId="1812" xr:uid="{00000000-0005-0000-0000-00000F070000}"/>
    <cellStyle name="style1524051579096" xfId="1813" xr:uid="{00000000-0005-0000-0000-000010070000}"/>
    <cellStyle name="style1524051579106" xfId="1814" xr:uid="{00000000-0005-0000-0000-000011070000}"/>
    <cellStyle name="style1524051579126" xfId="1815" xr:uid="{00000000-0005-0000-0000-000012070000}"/>
    <cellStyle name="style1524051579156" xfId="1816" xr:uid="{00000000-0005-0000-0000-000013070000}"/>
    <cellStyle name="style1524051579166" xfId="1817" xr:uid="{00000000-0005-0000-0000-000014070000}"/>
    <cellStyle name="style1524051579186" xfId="1818" xr:uid="{00000000-0005-0000-0000-000015070000}"/>
    <cellStyle name="style1524051579196" xfId="1819" xr:uid="{00000000-0005-0000-0000-000016070000}"/>
    <cellStyle name="style1524051579228" xfId="1820" xr:uid="{00000000-0005-0000-0000-000017070000}"/>
    <cellStyle name="style1524051579248" xfId="1821" xr:uid="{00000000-0005-0000-0000-000018070000}"/>
    <cellStyle name="style1524051579268" xfId="1822" xr:uid="{00000000-0005-0000-0000-000019070000}"/>
    <cellStyle name="style1524051579349" xfId="1823" xr:uid="{00000000-0005-0000-0000-00001A070000}"/>
    <cellStyle name="style1524746182636" xfId="1824" xr:uid="{00000000-0005-0000-0000-00001B070000}"/>
    <cellStyle name="style1524746182636 2" xfId="1825" xr:uid="{00000000-0005-0000-0000-00001C070000}"/>
    <cellStyle name="style1524746182659" xfId="1826" xr:uid="{00000000-0005-0000-0000-00001D070000}"/>
    <cellStyle name="style1524746182659 2" xfId="1827" xr:uid="{00000000-0005-0000-0000-00001E070000}"/>
    <cellStyle name="style1524746182680" xfId="1828" xr:uid="{00000000-0005-0000-0000-00001F070000}"/>
    <cellStyle name="style1524746182680 2" xfId="1829" xr:uid="{00000000-0005-0000-0000-000020070000}"/>
    <cellStyle name="style1524746182700" xfId="1830" xr:uid="{00000000-0005-0000-0000-000021070000}"/>
    <cellStyle name="style1524746182700 2" xfId="1831" xr:uid="{00000000-0005-0000-0000-000022070000}"/>
    <cellStyle name="style1524746182720" xfId="1832" xr:uid="{00000000-0005-0000-0000-000023070000}"/>
    <cellStyle name="style1524746182720 2" xfId="1833" xr:uid="{00000000-0005-0000-0000-000024070000}"/>
    <cellStyle name="style1524746182740" xfId="1834" xr:uid="{00000000-0005-0000-0000-000025070000}"/>
    <cellStyle name="style1524746182740 2" xfId="1835" xr:uid="{00000000-0005-0000-0000-000026070000}"/>
    <cellStyle name="style1524746182756" xfId="1836" xr:uid="{00000000-0005-0000-0000-000027070000}"/>
    <cellStyle name="style1524746182756 2" xfId="1837" xr:uid="{00000000-0005-0000-0000-000028070000}"/>
    <cellStyle name="style1524746182777" xfId="1838" xr:uid="{00000000-0005-0000-0000-000029070000}"/>
    <cellStyle name="style1524746182777 2" xfId="1839" xr:uid="{00000000-0005-0000-0000-00002A070000}"/>
    <cellStyle name="style1524746182793" xfId="1840" xr:uid="{00000000-0005-0000-0000-00002B070000}"/>
    <cellStyle name="style1524746182793 2" xfId="1841" xr:uid="{00000000-0005-0000-0000-00002C070000}"/>
    <cellStyle name="style1524746182815" xfId="1842" xr:uid="{00000000-0005-0000-0000-00002D070000}"/>
    <cellStyle name="style1524746182815 2" xfId="1843" xr:uid="{00000000-0005-0000-0000-00002E070000}"/>
    <cellStyle name="style1524746182836" xfId="1844" xr:uid="{00000000-0005-0000-0000-00002F070000}"/>
    <cellStyle name="style1524746182836 2" xfId="1845" xr:uid="{00000000-0005-0000-0000-000030070000}"/>
    <cellStyle name="style1524746182857" xfId="1846" xr:uid="{00000000-0005-0000-0000-000031070000}"/>
    <cellStyle name="style1524746182857 2" xfId="1847" xr:uid="{00000000-0005-0000-0000-000032070000}"/>
    <cellStyle name="style1524746182878" xfId="1848" xr:uid="{00000000-0005-0000-0000-000033070000}"/>
    <cellStyle name="style1524746182878 2" xfId="1849" xr:uid="{00000000-0005-0000-0000-000034070000}"/>
    <cellStyle name="style1524746182898" xfId="1850" xr:uid="{00000000-0005-0000-0000-000035070000}"/>
    <cellStyle name="style1524746182898 2" xfId="1851" xr:uid="{00000000-0005-0000-0000-000036070000}"/>
    <cellStyle name="style1524746182948" xfId="1852" xr:uid="{00000000-0005-0000-0000-000037070000}"/>
    <cellStyle name="style1524746182948 2" xfId="1853" xr:uid="{00000000-0005-0000-0000-000038070000}"/>
    <cellStyle name="style1524746182970" xfId="1854" xr:uid="{00000000-0005-0000-0000-000039070000}"/>
    <cellStyle name="style1524746182970 2" xfId="1855" xr:uid="{00000000-0005-0000-0000-00003A070000}"/>
    <cellStyle name="style1524746182986" xfId="1856" xr:uid="{00000000-0005-0000-0000-00003B070000}"/>
    <cellStyle name="style1524746182986 2" xfId="1857" xr:uid="{00000000-0005-0000-0000-00003C070000}"/>
    <cellStyle name="style1524746183004" xfId="1858" xr:uid="{00000000-0005-0000-0000-00003D070000}"/>
    <cellStyle name="style1524746183004 2" xfId="1859" xr:uid="{00000000-0005-0000-0000-00003E070000}"/>
    <cellStyle name="style1524746183024" xfId="1860" xr:uid="{00000000-0005-0000-0000-00003F070000}"/>
    <cellStyle name="style1524746183024 2" xfId="1861" xr:uid="{00000000-0005-0000-0000-000040070000}"/>
    <cellStyle name="style1524746183044" xfId="1862" xr:uid="{00000000-0005-0000-0000-000041070000}"/>
    <cellStyle name="style1524746183044 2" xfId="1863" xr:uid="{00000000-0005-0000-0000-000042070000}"/>
    <cellStyle name="style1524746183066" xfId="1864" xr:uid="{00000000-0005-0000-0000-000043070000}"/>
    <cellStyle name="style1524746183066 2" xfId="1865" xr:uid="{00000000-0005-0000-0000-000044070000}"/>
    <cellStyle name="style1524746183084" xfId="1866" xr:uid="{00000000-0005-0000-0000-000045070000}"/>
    <cellStyle name="style1524746183084 2" xfId="1867" xr:uid="{00000000-0005-0000-0000-000046070000}"/>
    <cellStyle name="style1524746183099" xfId="1868" xr:uid="{00000000-0005-0000-0000-000047070000}"/>
    <cellStyle name="style1524746183099 2" xfId="1869" xr:uid="{00000000-0005-0000-0000-000048070000}"/>
    <cellStyle name="style1524746183116" xfId="1870" xr:uid="{00000000-0005-0000-0000-000049070000}"/>
    <cellStyle name="style1524746183116 2" xfId="1871" xr:uid="{00000000-0005-0000-0000-00004A070000}"/>
    <cellStyle name="style1524746183132" xfId="1872" xr:uid="{00000000-0005-0000-0000-00004B070000}"/>
    <cellStyle name="style1524746183132 2" xfId="1873" xr:uid="{00000000-0005-0000-0000-00004C070000}"/>
    <cellStyle name="style1524746183153" xfId="1874" xr:uid="{00000000-0005-0000-0000-00004D070000}"/>
    <cellStyle name="style1524746183153 2" xfId="1875" xr:uid="{00000000-0005-0000-0000-00004E070000}"/>
    <cellStyle name="style1524746183174" xfId="1876" xr:uid="{00000000-0005-0000-0000-00004F070000}"/>
    <cellStyle name="style1524746183174 2" xfId="1877" xr:uid="{00000000-0005-0000-0000-000050070000}"/>
    <cellStyle name="style1524746183194" xfId="1878" xr:uid="{00000000-0005-0000-0000-000051070000}"/>
    <cellStyle name="style1524746183194 2" xfId="1879" xr:uid="{00000000-0005-0000-0000-000052070000}"/>
    <cellStyle name="style1524746183214" xfId="1880" xr:uid="{00000000-0005-0000-0000-000053070000}"/>
    <cellStyle name="style1524746183214 2" xfId="1881" xr:uid="{00000000-0005-0000-0000-000054070000}"/>
    <cellStyle name="style1524746183263" xfId="1882" xr:uid="{00000000-0005-0000-0000-000055070000}"/>
    <cellStyle name="style1524746183263 2" xfId="1883" xr:uid="{00000000-0005-0000-0000-000056070000}"/>
    <cellStyle name="style1524746183284" xfId="1884" xr:uid="{00000000-0005-0000-0000-000057070000}"/>
    <cellStyle name="style1524746183284 2" xfId="1885" xr:uid="{00000000-0005-0000-0000-000058070000}"/>
    <cellStyle name="style1524746183305" xfId="1886" xr:uid="{00000000-0005-0000-0000-000059070000}"/>
    <cellStyle name="style1524746183305 2" xfId="1887" xr:uid="{00000000-0005-0000-0000-00005A070000}"/>
    <cellStyle name="style1524746183326" xfId="1888" xr:uid="{00000000-0005-0000-0000-00005B070000}"/>
    <cellStyle name="style1524746183326 2" xfId="1889" xr:uid="{00000000-0005-0000-0000-00005C070000}"/>
    <cellStyle name="style1524746183348" xfId="1890" xr:uid="{00000000-0005-0000-0000-00005D070000}"/>
    <cellStyle name="style1524746183348 2" xfId="1891" xr:uid="{00000000-0005-0000-0000-00005E070000}"/>
    <cellStyle name="style1524746183369" xfId="1892" xr:uid="{00000000-0005-0000-0000-00005F070000}"/>
    <cellStyle name="style1524746183369 2" xfId="1893" xr:uid="{00000000-0005-0000-0000-000060070000}"/>
    <cellStyle name="style1524746183389" xfId="1894" xr:uid="{00000000-0005-0000-0000-000061070000}"/>
    <cellStyle name="style1524746183389 2" xfId="1895" xr:uid="{00000000-0005-0000-0000-000062070000}"/>
    <cellStyle name="style1524746183409" xfId="1896" xr:uid="{00000000-0005-0000-0000-000063070000}"/>
    <cellStyle name="style1524746183409 2" xfId="1897" xr:uid="{00000000-0005-0000-0000-000064070000}"/>
    <cellStyle name="style1524746183430" xfId="1898" xr:uid="{00000000-0005-0000-0000-000065070000}"/>
    <cellStyle name="style1524746183430 2" xfId="1899" xr:uid="{00000000-0005-0000-0000-000066070000}"/>
    <cellStyle name="style1524746183446" xfId="1900" xr:uid="{00000000-0005-0000-0000-000067070000}"/>
    <cellStyle name="style1524746183446 2" xfId="1901" xr:uid="{00000000-0005-0000-0000-000068070000}"/>
    <cellStyle name="style1524746183463" xfId="1902" xr:uid="{00000000-0005-0000-0000-000069070000}"/>
    <cellStyle name="style1524746183463 2" xfId="1903" xr:uid="{00000000-0005-0000-0000-00006A070000}"/>
    <cellStyle name="style1524746183483" xfId="1904" xr:uid="{00000000-0005-0000-0000-00006B070000}"/>
    <cellStyle name="style1524746183483 2" xfId="1905" xr:uid="{00000000-0005-0000-0000-00006C070000}"/>
    <cellStyle name="style1524746183499" xfId="1906" xr:uid="{00000000-0005-0000-0000-00006D070000}"/>
    <cellStyle name="style1524746183499 2" xfId="1907" xr:uid="{00000000-0005-0000-0000-00006E070000}"/>
    <cellStyle name="style1524746183516" xfId="1908" xr:uid="{00000000-0005-0000-0000-00006F070000}"/>
    <cellStyle name="style1524746183516 2" xfId="1909" xr:uid="{00000000-0005-0000-0000-000070070000}"/>
    <cellStyle name="style1524746183537" xfId="1910" xr:uid="{00000000-0005-0000-0000-000071070000}"/>
    <cellStyle name="style1524746183537 2" xfId="1911" xr:uid="{00000000-0005-0000-0000-000072070000}"/>
    <cellStyle name="style1524746183594" xfId="1912" xr:uid="{00000000-0005-0000-0000-000073070000}"/>
    <cellStyle name="style1524746183594 2" xfId="1913" xr:uid="{00000000-0005-0000-0000-000074070000}"/>
    <cellStyle name="style1524746183615" xfId="1914" xr:uid="{00000000-0005-0000-0000-000075070000}"/>
    <cellStyle name="style1524746183615 2" xfId="1915" xr:uid="{00000000-0005-0000-0000-000076070000}"/>
    <cellStyle name="style1524746183638" xfId="1916" xr:uid="{00000000-0005-0000-0000-000077070000}"/>
    <cellStyle name="style1524746183638 2" xfId="1917" xr:uid="{00000000-0005-0000-0000-000078070000}"/>
    <cellStyle name="style1524746183655" xfId="1918" xr:uid="{00000000-0005-0000-0000-000079070000}"/>
    <cellStyle name="style1524746183655 2" xfId="1919" xr:uid="{00000000-0005-0000-0000-00007A070000}"/>
    <cellStyle name="style1524746183680" xfId="1920" xr:uid="{00000000-0005-0000-0000-00007B070000}"/>
    <cellStyle name="style1524746183680 2" xfId="1921" xr:uid="{00000000-0005-0000-0000-00007C070000}"/>
    <cellStyle name="style1524746183744" xfId="1922" xr:uid="{00000000-0005-0000-0000-00007D070000}"/>
    <cellStyle name="style1524746183744 2" xfId="1923" xr:uid="{00000000-0005-0000-0000-00007E070000}"/>
    <cellStyle name="style1524746183766" xfId="1924" xr:uid="{00000000-0005-0000-0000-00007F070000}"/>
    <cellStyle name="style1524746183766 2" xfId="1925" xr:uid="{00000000-0005-0000-0000-000080070000}"/>
    <cellStyle name="style1524746183785" xfId="1926" xr:uid="{00000000-0005-0000-0000-000081070000}"/>
    <cellStyle name="style1524746183785 2" xfId="1927" xr:uid="{00000000-0005-0000-0000-000082070000}"/>
    <cellStyle name="style1524746183803" xfId="1928" xr:uid="{00000000-0005-0000-0000-000083070000}"/>
    <cellStyle name="style1524746183803 2" xfId="1929" xr:uid="{00000000-0005-0000-0000-000084070000}"/>
    <cellStyle name="style1524746183824" xfId="1930" xr:uid="{00000000-0005-0000-0000-000085070000}"/>
    <cellStyle name="style1524746183824 2" xfId="1931" xr:uid="{00000000-0005-0000-0000-000086070000}"/>
    <cellStyle name="style1524746183843" xfId="1932" xr:uid="{00000000-0005-0000-0000-000087070000}"/>
    <cellStyle name="style1524746183843 2" xfId="1933" xr:uid="{00000000-0005-0000-0000-000088070000}"/>
    <cellStyle name="style1524746183931" xfId="1934" xr:uid="{00000000-0005-0000-0000-000089070000}"/>
    <cellStyle name="style1524746183931 2" xfId="1935" xr:uid="{00000000-0005-0000-0000-00008A070000}"/>
    <cellStyle name="style1524746183947" xfId="1936" xr:uid="{00000000-0005-0000-0000-00008B070000}"/>
    <cellStyle name="style1524746183947 2" xfId="1937" xr:uid="{00000000-0005-0000-0000-00008C070000}"/>
    <cellStyle name="style1524746183964" xfId="1938" xr:uid="{00000000-0005-0000-0000-00008D070000}"/>
    <cellStyle name="style1524746183964 2" xfId="1939" xr:uid="{00000000-0005-0000-0000-00008E070000}"/>
    <cellStyle name="style1524746183981" xfId="1940" xr:uid="{00000000-0005-0000-0000-00008F070000}"/>
    <cellStyle name="style1524746183981 2" xfId="1941" xr:uid="{00000000-0005-0000-0000-000090070000}"/>
    <cellStyle name="style1524746183997" xfId="1942" xr:uid="{00000000-0005-0000-0000-000091070000}"/>
    <cellStyle name="style1524746183997 2" xfId="1943" xr:uid="{00000000-0005-0000-0000-000092070000}"/>
    <cellStyle name="style1524746184035" xfId="1944" xr:uid="{00000000-0005-0000-0000-000093070000}"/>
    <cellStyle name="style1524746184035 2" xfId="1945" xr:uid="{00000000-0005-0000-0000-000094070000}"/>
    <cellStyle name="style1524746184067" xfId="1946" xr:uid="{00000000-0005-0000-0000-000095070000}"/>
    <cellStyle name="style1524746184067 2" xfId="1947" xr:uid="{00000000-0005-0000-0000-000096070000}"/>
    <cellStyle name="style1524746184084" xfId="1948" xr:uid="{00000000-0005-0000-0000-000097070000}"/>
    <cellStyle name="style1524746184084 2" xfId="1949" xr:uid="{00000000-0005-0000-0000-000098070000}"/>
    <cellStyle name="style1524746184101" xfId="1950" xr:uid="{00000000-0005-0000-0000-000099070000}"/>
    <cellStyle name="style1524746184101 2" xfId="1951" xr:uid="{00000000-0005-0000-0000-00009A070000}"/>
    <cellStyle name="style1524746184141" xfId="1952" xr:uid="{00000000-0005-0000-0000-00009B070000}"/>
    <cellStyle name="style1524746184141 2" xfId="1953" xr:uid="{00000000-0005-0000-0000-00009C070000}"/>
    <cellStyle name="style1524746184159" xfId="1954" xr:uid="{00000000-0005-0000-0000-00009D070000}"/>
    <cellStyle name="style1524746184159 2" xfId="1955" xr:uid="{00000000-0005-0000-0000-00009E070000}"/>
    <cellStyle name="style1524746184175" xfId="1956" xr:uid="{00000000-0005-0000-0000-00009F070000}"/>
    <cellStyle name="style1524746184175 2" xfId="1957" xr:uid="{00000000-0005-0000-0000-0000A0070000}"/>
    <cellStyle name="style1524746184192" xfId="1958" xr:uid="{00000000-0005-0000-0000-0000A1070000}"/>
    <cellStyle name="style1524746184192 2" xfId="1959" xr:uid="{00000000-0005-0000-0000-0000A2070000}"/>
    <cellStyle name="style1524746184213" xfId="1960" xr:uid="{00000000-0005-0000-0000-0000A3070000}"/>
    <cellStyle name="style1524746184213 2" xfId="1961" xr:uid="{00000000-0005-0000-0000-0000A4070000}"/>
    <cellStyle name="style1524746184235" xfId="1962" xr:uid="{00000000-0005-0000-0000-0000A5070000}"/>
    <cellStyle name="style1524746184235 2" xfId="1963" xr:uid="{00000000-0005-0000-0000-0000A6070000}"/>
    <cellStyle name="style1524746184253" xfId="1964" xr:uid="{00000000-0005-0000-0000-0000A7070000}"/>
    <cellStyle name="style1524746184253 2" xfId="1965" xr:uid="{00000000-0005-0000-0000-0000A8070000}"/>
    <cellStyle name="style1524746184335" xfId="1966" xr:uid="{00000000-0005-0000-0000-0000A9070000}"/>
    <cellStyle name="style1524746184335 2" xfId="1967" xr:uid="{00000000-0005-0000-0000-0000AA070000}"/>
    <cellStyle name="style1524746184351" xfId="1968" xr:uid="{00000000-0005-0000-0000-0000AB070000}"/>
    <cellStyle name="style1524746184351 2" xfId="1969" xr:uid="{00000000-0005-0000-0000-0000AC070000}"/>
    <cellStyle name="style1524746184369" xfId="1970" xr:uid="{00000000-0005-0000-0000-0000AD070000}"/>
    <cellStyle name="style1524746184369 2" xfId="1971" xr:uid="{00000000-0005-0000-0000-0000AE070000}"/>
    <cellStyle name="style1524746184441" xfId="1972" xr:uid="{00000000-0005-0000-0000-0000AF070000}"/>
    <cellStyle name="style1524746184441 2" xfId="1973" xr:uid="{00000000-0005-0000-0000-0000B0070000}"/>
    <cellStyle name="style1524746184479" xfId="1974" xr:uid="{00000000-0005-0000-0000-0000B1070000}"/>
    <cellStyle name="style1524746184479 2" xfId="1975" xr:uid="{00000000-0005-0000-0000-0000B2070000}"/>
    <cellStyle name="style1524746184501" xfId="1976" xr:uid="{00000000-0005-0000-0000-0000B3070000}"/>
    <cellStyle name="style1524746184501 2" xfId="1977" xr:uid="{00000000-0005-0000-0000-0000B4070000}"/>
    <cellStyle name="style1526900948123" xfId="1978" xr:uid="{00000000-0005-0000-0000-0000B5070000}"/>
    <cellStyle name="style1526900948204" xfId="1979" xr:uid="{00000000-0005-0000-0000-0000B6070000}"/>
    <cellStyle name="style1526900948242" xfId="1980" xr:uid="{00000000-0005-0000-0000-0000B7070000}"/>
    <cellStyle name="style1526900948253" xfId="1981" xr:uid="{00000000-0005-0000-0000-0000B8070000}"/>
    <cellStyle name="style1526900948309" xfId="1982" xr:uid="{00000000-0005-0000-0000-0000B9070000}"/>
    <cellStyle name="style1526900948326" xfId="1983" xr:uid="{00000000-0005-0000-0000-0000BA070000}"/>
    <cellStyle name="style1526900948368" xfId="1984" xr:uid="{00000000-0005-0000-0000-0000BB070000}"/>
    <cellStyle name="style1526900948398" xfId="1985" xr:uid="{00000000-0005-0000-0000-0000BC070000}"/>
    <cellStyle name="style1526900948415" xfId="1986" xr:uid="{00000000-0005-0000-0000-0000BD070000}"/>
    <cellStyle name="style1526900948457" xfId="1987" xr:uid="{00000000-0005-0000-0000-0000BE070000}"/>
    <cellStyle name="style1526900948477" xfId="1988" xr:uid="{00000000-0005-0000-0000-0000BF070000}"/>
    <cellStyle name="style1526900948507" xfId="1989" xr:uid="{00000000-0005-0000-0000-0000C0070000}"/>
    <cellStyle name="style1526900948518" xfId="1990" xr:uid="{00000000-0005-0000-0000-0000C1070000}"/>
    <cellStyle name="style1526900948575" xfId="1991" xr:uid="{00000000-0005-0000-0000-0000C2070000}"/>
    <cellStyle name="style1526900948621" xfId="1992" xr:uid="{00000000-0005-0000-0000-0000C3070000}"/>
    <cellStyle name="style1526900948641" xfId="1993" xr:uid="{00000000-0005-0000-0000-0000C4070000}"/>
    <cellStyle name="style1526900948670" xfId="1994" xr:uid="{00000000-0005-0000-0000-0000C5070000}"/>
    <cellStyle name="style1526900948694" xfId="1995" xr:uid="{00000000-0005-0000-0000-0000C6070000}"/>
    <cellStyle name="style1526900948719" xfId="1996" xr:uid="{00000000-0005-0000-0000-0000C7070000}"/>
    <cellStyle name="style1526900948756" xfId="1997" xr:uid="{00000000-0005-0000-0000-0000C8070000}"/>
    <cellStyle name="style1526900948788" xfId="1998" xr:uid="{00000000-0005-0000-0000-0000C9070000}"/>
    <cellStyle name="style1526900948808" xfId="1999" xr:uid="{00000000-0005-0000-0000-0000CA070000}"/>
    <cellStyle name="style1526900948818" xfId="2000" xr:uid="{00000000-0005-0000-0000-0000CB070000}"/>
    <cellStyle name="style1526900948827" xfId="2001" xr:uid="{00000000-0005-0000-0000-0000CC070000}"/>
    <cellStyle name="style1526900948852" xfId="2002" xr:uid="{00000000-0005-0000-0000-0000CD070000}"/>
    <cellStyle name="style1526900948876" xfId="2003" xr:uid="{00000000-0005-0000-0000-0000CE070000}"/>
    <cellStyle name="style1526900948901" xfId="2004" xr:uid="{00000000-0005-0000-0000-0000CF070000}"/>
    <cellStyle name="style1526900948924" xfId="2005" xr:uid="{00000000-0005-0000-0000-0000D0070000}"/>
    <cellStyle name="style1526900948959" xfId="2006" xr:uid="{00000000-0005-0000-0000-0000D1070000}"/>
    <cellStyle name="style1526900948989" xfId="2007" xr:uid="{00000000-0005-0000-0000-0000D2070000}"/>
    <cellStyle name="style1526900949009" xfId="2008" xr:uid="{00000000-0005-0000-0000-0000D3070000}"/>
    <cellStyle name="style1526900949049" xfId="2009" xr:uid="{00000000-0005-0000-0000-0000D4070000}"/>
    <cellStyle name="style1526900949077" xfId="2010" xr:uid="{00000000-0005-0000-0000-0000D5070000}"/>
    <cellStyle name="style1526900949100" xfId="2011" xr:uid="{00000000-0005-0000-0000-0000D6070000}"/>
    <cellStyle name="style1526900949122" xfId="2012" xr:uid="{00000000-0005-0000-0000-0000D7070000}"/>
    <cellStyle name="style1526900949144" xfId="2013" xr:uid="{00000000-0005-0000-0000-0000D8070000}"/>
    <cellStyle name="style1526900949185" xfId="2014" xr:uid="{00000000-0005-0000-0000-0000D9070000}"/>
    <cellStyle name="style1526900949195" xfId="2015" xr:uid="{00000000-0005-0000-0000-0000DA070000}"/>
    <cellStyle name="style1526900949206" xfId="2016" xr:uid="{00000000-0005-0000-0000-0000DB070000}"/>
    <cellStyle name="style1526900949234" xfId="2017" xr:uid="{00000000-0005-0000-0000-0000DC070000}"/>
    <cellStyle name="style1526900949254" xfId="2018" xr:uid="{00000000-0005-0000-0000-0000DD070000}"/>
    <cellStyle name="style1526900949275" xfId="2019" xr:uid="{00000000-0005-0000-0000-0000DE070000}"/>
    <cellStyle name="style1526900949295" xfId="2020" xr:uid="{00000000-0005-0000-0000-0000DF070000}"/>
    <cellStyle name="style1526900949326" xfId="2021" xr:uid="{00000000-0005-0000-0000-0000E0070000}"/>
    <cellStyle name="style1526900949351" xfId="2022" xr:uid="{00000000-0005-0000-0000-0000E1070000}"/>
    <cellStyle name="style1526900949388" xfId="2023" xr:uid="{00000000-0005-0000-0000-0000E2070000}"/>
    <cellStyle name="style1526900949422" xfId="2024" xr:uid="{00000000-0005-0000-0000-0000E3070000}"/>
    <cellStyle name="style1526900949465" xfId="2025" xr:uid="{00000000-0005-0000-0000-0000E4070000}"/>
    <cellStyle name="style1526900949556" xfId="2026" xr:uid="{00000000-0005-0000-0000-0000E5070000}"/>
    <cellStyle name="style1526900949569" xfId="2027" xr:uid="{00000000-0005-0000-0000-0000E6070000}"/>
    <cellStyle name="style1526900949604" xfId="2028" xr:uid="{00000000-0005-0000-0000-0000E7070000}"/>
    <cellStyle name="style1526900949622" xfId="2029" xr:uid="{00000000-0005-0000-0000-0000E8070000}"/>
    <cellStyle name="style1526900949640" xfId="2030" xr:uid="{00000000-0005-0000-0000-0000E9070000}"/>
    <cellStyle name="style1526900949721" xfId="2031" xr:uid="{00000000-0005-0000-0000-0000EA070000}"/>
    <cellStyle name="style1526900949739" xfId="2032" xr:uid="{00000000-0005-0000-0000-0000EB070000}"/>
    <cellStyle name="style1526900949757" xfId="2033" xr:uid="{00000000-0005-0000-0000-0000EC070000}"/>
    <cellStyle name="style1526900949774" xfId="2034" xr:uid="{00000000-0005-0000-0000-0000ED070000}"/>
    <cellStyle name="style1526900949792" xfId="2035" xr:uid="{00000000-0005-0000-0000-0000EE070000}"/>
    <cellStyle name="style1526900949815" xfId="2036" xr:uid="{00000000-0005-0000-0000-0000EF070000}"/>
    <cellStyle name="style1526900949842" xfId="2037" xr:uid="{00000000-0005-0000-0000-0000F0070000}"/>
    <cellStyle name="style1526900949862" xfId="2038" xr:uid="{00000000-0005-0000-0000-0000F1070000}"/>
    <cellStyle name="style1526900949882" xfId="2039" xr:uid="{00000000-0005-0000-0000-0000F2070000}"/>
    <cellStyle name="style1526900949903" xfId="2040" xr:uid="{00000000-0005-0000-0000-0000F3070000}"/>
    <cellStyle name="style1526900949922" xfId="2041" xr:uid="{00000000-0005-0000-0000-0000F4070000}"/>
    <cellStyle name="style1526900949968" xfId="2042" xr:uid="{00000000-0005-0000-0000-0000F5070000}"/>
    <cellStyle name="style1526900949986" xfId="2043" xr:uid="{00000000-0005-0000-0000-0000F6070000}"/>
    <cellStyle name="style1526900950008" xfId="2044" xr:uid="{00000000-0005-0000-0000-0000F7070000}"/>
    <cellStyle name="style1526900950032" xfId="2045" xr:uid="{00000000-0005-0000-0000-0000F8070000}"/>
    <cellStyle name="style1526900950051" xfId="2046" xr:uid="{00000000-0005-0000-0000-0000F9070000}"/>
    <cellStyle name="style1526900950150" xfId="2047" xr:uid="{00000000-0005-0000-0000-0000FA070000}"/>
    <cellStyle name="style1526900950218" xfId="2048" xr:uid="{00000000-0005-0000-0000-0000FB070000}"/>
    <cellStyle name="style1526900950252" xfId="2049" xr:uid="{00000000-0005-0000-0000-0000FC070000}"/>
    <cellStyle name="style1526900950320" xfId="2050" xr:uid="{00000000-0005-0000-0000-0000FD070000}"/>
    <cellStyle name="style1526900950351" xfId="2051" xr:uid="{00000000-0005-0000-0000-0000FE070000}"/>
    <cellStyle name="style1526914966082" xfId="2052" xr:uid="{00000000-0005-0000-0000-0000FF070000}"/>
    <cellStyle name="style1526914966113" xfId="2053" xr:uid="{00000000-0005-0000-0000-000000080000}"/>
    <cellStyle name="style1526914966129" xfId="2054" xr:uid="{00000000-0005-0000-0000-000001080000}"/>
    <cellStyle name="style1526914966160" xfId="2055" xr:uid="{00000000-0005-0000-0000-000002080000}"/>
    <cellStyle name="style1526914966175" xfId="2056" xr:uid="{00000000-0005-0000-0000-000003080000}"/>
    <cellStyle name="style1526914966191" xfId="2057" xr:uid="{00000000-0005-0000-0000-000004080000}"/>
    <cellStyle name="style1526914966207" xfId="2058" xr:uid="{00000000-0005-0000-0000-000005080000}"/>
    <cellStyle name="style1526914966222" xfId="2059" xr:uid="{00000000-0005-0000-0000-000006080000}"/>
    <cellStyle name="style1526914966238" xfId="2060" xr:uid="{00000000-0005-0000-0000-000007080000}"/>
    <cellStyle name="style1526914966253" xfId="2061" xr:uid="{00000000-0005-0000-0000-000008080000}"/>
    <cellStyle name="style1526914966285" xfId="2062" xr:uid="{00000000-0005-0000-0000-000009080000}"/>
    <cellStyle name="style1526914966300" xfId="2063" xr:uid="{00000000-0005-0000-0000-00000A080000}"/>
    <cellStyle name="style1526914966316" xfId="2064" xr:uid="{00000000-0005-0000-0000-00000B080000}"/>
    <cellStyle name="style1526914966347" xfId="2065" xr:uid="{00000000-0005-0000-0000-00000C080000}"/>
    <cellStyle name="style1526914966363" xfId="2066" xr:uid="{00000000-0005-0000-0000-00000D080000}"/>
    <cellStyle name="style1526914966378" xfId="2067" xr:uid="{00000000-0005-0000-0000-00000E080000}"/>
    <cellStyle name="style1526914966394" xfId="2068" xr:uid="{00000000-0005-0000-0000-00000F080000}"/>
    <cellStyle name="style1526914966409" xfId="2069" xr:uid="{00000000-0005-0000-0000-000010080000}"/>
    <cellStyle name="style1526914966425" xfId="2070" xr:uid="{00000000-0005-0000-0000-000011080000}"/>
    <cellStyle name="style1526914966456" xfId="2071" xr:uid="{00000000-0005-0000-0000-000012080000}"/>
    <cellStyle name="style1526914966472" xfId="2072" xr:uid="{00000000-0005-0000-0000-000013080000}"/>
    <cellStyle name="style1526914966487" xfId="2073" xr:uid="{00000000-0005-0000-0000-000014080000}"/>
    <cellStyle name="style1526914966503" xfId="2074" xr:uid="{00000000-0005-0000-0000-000015080000}"/>
    <cellStyle name="style1526914966519" xfId="2075" xr:uid="{00000000-0005-0000-0000-000016080000}"/>
    <cellStyle name="style1526914966534" xfId="2076" xr:uid="{00000000-0005-0000-0000-000017080000}"/>
    <cellStyle name="style1526914966550" xfId="2077" xr:uid="{00000000-0005-0000-0000-000018080000}"/>
    <cellStyle name="style1526914966565" xfId="2078" xr:uid="{00000000-0005-0000-0000-000019080000}"/>
    <cellStyle name="style1526914966628" xfId="2079" xr:uid="{00000000-0005-0000-0000-00001A080000}"/>
    <cellStyle name="style1526914966643" xfId="2080" xr:uid="{00000000-0005-0000-0000-00001B080000}"/>
    <cellStyle name="style1526914966659" xfId="2081" xr:uid="{00000000-0005-0000-0000-00001C080000}"/>
    <cellStyle name="style1526914966690" xfId="2082" xr:uid="{00000000-0005-0000-0000-00001D080000}"/>
    <cellStyle name="style1526914966706" xfId="2083" xr:uid="{00000000-0005-0000-0000-00001E080000}"/>
    <cellStyle name="style1526914966721" xfId="2084" xr:uid="{00000000-0005-0000-0000-00001F080000}"/>
    <cellStyle name="style1526914966737" xfId="2085" xr:uid="{00000000-0005-0000-0000-000020080000}"/>
    <cellStyle name="style1526914966768" xfId="2086" xr:uid="{00000000-0005-0000-0000-000021080000}"/>
    <cellStyle name="style1526914966784" xfId="2087" xr:uid="{00000000-0005-0000-0000-000022080000}"/>
    <cellStyle name="style1526914966799" xfId="2088" xr:uid="{00000000-0005-0000-0000-000023080000}"/>
    <cellStyle name="style1526914966831" xfId="2089" xr:uid="{00000000-0005-0000-0000-000024080000}"/>
    <cellStyle name="style1526914966846" xfId="2090" xr:uid="{00000000-0005-0000-0000-000025080000}"/>
    <cellStyle name="style1526914966862" xfId="2091" xr:uid="{00000000-0005-0000-0000-000026080000}"/>
    <cellStyle name="style1526914966877" xfId="2092" xr:uid="{00000000-0005-0000-0000-000027080000}"/>
    <cellStyle name="style1526914966893" xfId="2093" xr:uid="{00000000-0005-0000-0000-000028080000}"/>
    <cellStyle name="style1526914966909" xfId="2094" xr:uid="{00000000-0005-0000-0000-000029080000}"/>
    <cellStyle name="style1526914966924" xfId="2095" xr:uid="{00000000-0005-0000-0000-00002A080000}"/>
    <cellStyle name="style1526914966955" xfId="2096" xr:uid="{00000000-0005-0000-0000-00002B080000}"/>
    <cellStyle name="style1526914966971" xfId="2097" xr:uid="{00000000-0005-0000-0000-00002C080000}"/>
    <cellStyle name="style1526914966987" xfId="2098" xr:uid="{00000000-0005-0000-0000-00002D080000}"/>
    <cellStyle name="style1526914967002" xfId="2099" xr:uid="{00000000-0005-0000-0000-00002E080000}"/>
    <cellStyle name="style1526914967033" xfId="2100" xr:uid="{00000000-0005-0000-0000-00002F080000}"/>
    <cellStyle name="style1526914967111" xfId="2101" xr:uid="{00000000-0005-0000-0000-000030080000}"/>
    <cellStyle name="style1526914967143" xfId="2102" xr:uid="{00000000-0005-0000-0000-000031080000}"/>
    <cellStyle name="style1526914967158" xfId="2103" xr:uid="{00000000-0005-0000-0000-000032080000}"/>
    <cellStyle name="style1526914967174" xfId="2104" xr:uid="{00000000-0005-0000-0000-000033080000}"/>
    <cellStyle name="style1526914967189" xfId="2105" xr:uid="{00000000-0005-0000-0000-000034080000}"/>
    <cellStyle name="style1526914967236" xfId="2106" xr:uid="{00000000-0005-0000-0000-000035080000}"/>
    <cellStyle name="style1526914967252" xfId="2107" xr:uid="{00000000-0005-0000-0000-000036080000}"/>
    <cellStyle name="style1526914967267" xfId="2108" xr:uid="{00000000-0005-0000-0000-000037080000}"/>
    <cellStyle name="style1526914967283" xfId="2109" xr:uid="{00000000-0005-0000-0000-000038080000}"/>
    <cellStyle name="style1526914967299" xfId="2110" xr:uid="{00000000-0005-0000-0000-000039080000}"/>
    <cellStyle name="style1526914967314" xfId="2111" xr:uid="{00000000-0005-0000-0000-00003A080000}"/>
    <cellStyle name="style1526914967330" xfId="2112" xr:uid="{00000000-0005-0000-0000-00003B080000}"/>
    <cellStyle name="style1526914967345" xfId="2113" xr:uid="{00000000-0005-0000-0000-00003C080000}"/>
    <cellStyle name="style1526914967361" xfId="2114" xr:uid="{00000000-0005-0000-0000-00003D080000}"/>
    <cellStyle name="style1526914967423" xfId="2115" xr:uid="{00000000-0005-0000-0000-00003E080000}"/>
    <cellStyle name="style1526914967439" xfId="2116" xr:uid="{00000000-0005-0000-0000-00003F080000}"/>
    <cellStyle name="style1526914967455" xfId="2117" xr:uid="{00000000-0005-0000-0000-000040080000}"/>
    <cellStyle name="style1526914967470" xfId="2118" xr:uid="{00000000-0005-0000-0000-000041080000}"/>
    <cellStyle name="style1526914967486" xfId="2119" xr:uid="{00000000-0005-0000-0000-000042080000}"/>
    <cellStyle name="style1526914967517" xfId="2120" xr:uid="{00000000-0005-0000-0000-000043080000}"/>
    <cellStyle name="style1526914967533" xfId="2121" xr:uid="{00000000-0005-0000-0000-000044080000}"/>
    <cellStyle name="style1526914967564" xfId="2122" xr:uid="{00000000-0005-0000-0000-000045080000}"/>
    <cellStyle name="style1526914967579" xfId="2123" xr:uid="{00000000-0005-0000-0000-000046080000}"/>
    <cellStyle name="style1526914967595" xfId="2124" xr:uid="{00000000-0005-0000-0000-000047080000}"/>
    <cellStyle name="style1526914967611" xfId="2125" xr:uid="{00000000-0005-0000-0000-000048080000}"/>
    <cellStyle name="style1526914967673" xfId="2126" xr:uid="{00000000-0005-0000-0000-000049080000}"/>
    <cellStyle name="style1526914967735" xfId="2127" xr:uid="{00000000-0005-0000-0000-00004A080000}"/>
    <cellStyle name="style1526974184680" xfId="2128" xr:uid="{00000000-0005-0000-0000-00004B080000}"/>
    <cellStyle name="style1526974184733" xfId="2129" xr:uid="{00000000-0005-0000-0000-00004C080000}"/>
    <cellStyle name="style1526974184764" xfId="2130" xr:uid="{00000000-0005-0000-0000-00004D080000}"/>
    <cellStyle name="style1526974184793" xfId="2131" xr:uid="{00000000-0005-0000-0000-00004E080000}"/>
    <cellStyle name="style1526974184824" xfId="2132" xr:uid="{00000000-0005-0000-0000-00004F080000}"/>
    <cellStyle name="style1526974184854" xfId="2133" xr:uid="{00000000-0005-0000-0000-000050080000}"/>
    <cellStyle name="style1526974184877" xfId="2134" xr:uid="{00000000-0005-0000-0000-000051080000}"/>
    <cellStyle name="style1526974184905" xfId="2135" xr:uid="{00000000-0005-0000-0000-000052080000}"/>
    <cellStyle name="style1526974184928" xfId="2136" xr:uid="{00000000-0005-0000-0000-000053080000}"/>
    <cellStyle name="style1526974184954" xfId="2137" xr:uid="{00000000-0005-0000-0000-000054080000}"/>
    <cellStyle name="style1526974184980" xfId="2138" xr:uid="{00000000-0005-0000-0000-000055080000}"/>
    <cellStyle name="style1526974185032" xfId="2139" xr:uid="{00000000-0005-0000-0000-000056080000}"/>
    <cellStyle name="style1526974185061" xfId="2140" xr:uid="{00000000-0005-0000-0000-000057080000}"/>
    <cellStyle name="style1526974185088" xfId="2141" xr:uid="{00000000-0005-0000-0000-000058080000}"/>
    <cellStyle name="style1526974185114" xfId="2142" xr:uid="{00000000-0005-0000-0000-000059080000}"/>
    <cellStyle name="style1526974185145" xfId="2143" xr:uid="{00000000-0005-0000-0000-00005A080000}"/>
    <cellStyle name="style1526974185167" xfId="2144" xr:uid="{00000000-0005-0000-0000-00005B080000}"/>
    <cellStyle name="style1526974185194" xfId="2145" xr:uid="{00000000-0005-0000-0000-00005C080000}"/>
    <cellStyle name="style1526974185220" xfId="2146" xr:uid="{00000000-0005-0000-0000-00005D080000}"/>
    <cellStyle name="style1526974185246" xfId="2147" xr:uid="{00000000-0005-0000-0000-00005E080000}"/>
    <cellStyle name="style1526974185275" xfId="2148" xr:uid="{00000000-0005-0000-0000-00005F080000}"/>
    <cellStyle name="style1526974185297" xfId="2149" xr:uid="{00000000-0005-0000-0000-000060080000}"/>
    <cellStyle name="style1526974185317" xfId="2150" xr:uid="{00000000-0005-0000-0000-000061080000}"/>
    <cellStyle name="style1526974185338" xfId="2151" xr:uid="{00000000-0005-0000-0000-000062080000}"/>
    <cellStyle name="style1526974185382" xfId="2152" xr:uid="{00000000-0005-0000-0000-000063080000}"/>
    <cellStyle name="style1526974185407" xfId="2153" xr:uid="{00000000-0005-0000-0000-000064080000}"/>
    <cellStyle name="style1526974185434" xfId="2154" xr:uid="{00000000-0005-0000-0000-000065080000}"/>
    <cellStyle name="style1526974185460" xfId="2155" xr:uid="{00000000-0005-0000-0000-000066080000}"/>
    <cellStyle name="style1526974185484" xfId="2156" xr:uid="{00000000-0005-0000-0000-000067080000}"/>
    <cellStyle name="style1526974185509" xfId="2157" xr:uid="{00000000-0005-0000-0000-000068080000}"/>
    <cellStyle name="style1526974185535" xfId="2158" xr:uid="{00000000-0005-0000-0000-000069080000}"/>
    <cellStyle name="style1526974185560" xfId="2159" xr:uid="{00000000-0005-0000-0000-00006A080000}"/>
    <cellStyle name="style1526974185591" xfId="2160" xr:uid="{00000000-0005-0000-0000-00006B080000}"/>
    <cellStyle name="style1526974185629" xfId="2161" xr:uid="{00000000-0005-0000-0000-00006C080000}"/>
    <cellStyle name="style1526974185655" xfId="2162" xr:uid="{00000000-0005-0000-0000-00006D080000}"/>
    <cellStyle name="style1526974185678" xfId="2163" xr:uid="{00000000-0005-0000-0000-00006E080000}"/>
    <cellStyle name="style1526974185701" xfId="2164" xr:uid="{00000000-0005-0000-0000-00006F080000}"/>
    <cellStyle name="style1526974185749" xfId="2165" xr:uid="{00000000-0005-0000-0000-000070080000}"/>
    <cellStyle name="style1526974185768" xfId="2166" xr:uid="{00000000-0005-0000-0000-000071080000}"/>
    <cellStyle name="style1526974185787" xfId="2167" xr:uid="{00000000-0005-0000-0000-000072080000}"/>
    <cellStyle name="style1526974185810" xfId="2168" xr:uid="{00000000-0005-0000-0000-000073080000}"/>
    <cellStyle name="style1526974185831" xfId="2169" xr:uid="{00000000-0005-0000-0000-000074080000}"/>
    <cellStyle name="style1526974185851" xfId="2170" xr:uid="{00000000-0005-0000-0000-000075080000}"/>
    <cellStyle name="style1526974185875" xfId="2171" xr:uid="{00000000-0005-0000-0000-000076080000}"/>
    <cellStyle name="style1526974185923" xfId="2172" xr:uid="{00000000-0005-0000-0000-000077080000}"/>
    <cellStyle name="style1526974185946" xfId="2173" xr:uid="{00000000-0005-0000-0000-000078080000}"/>
    <cellStyle name="style1526974185975" xfId="2174" xr:uid="{00000000-0005-0000-0000-000079080000}"/>
    <cellStyle name="style1526974185993" xfId="2175" xr:uid="{00000000-0005-0000-0000-00007A080000}"/>
    <cellStyle name="style1526974186045" xfId="2176" xr:uid="{00000000-0005-0000-0000-00007B080000}"/>
    <cellStyle name="style1526974186142" xfId="2177" xr:uid="{00000000-0005-0000-0000-00007C080000}"/>
    <cellStyle name="style1526974186166" xfId="2178" xr:uid="{00000000-0005-0000-0000-00007D080000}"/>
    <cellStyle name="style1526974186201" xfId="2179" xr:uid="{00000000-0005-0000-0000-00007E080000}"/>
    <cellStyle name="style1526974186220" xfId="2180" xr:uid="{00000000-0005-0000-0000-00007F080000}"/>
    <cellStyle name="style1526974186259" xfId="2181" xr:uid="{00000000-0005-0000-0000-000080080000}"/>
    <cellStyle name="style1526974186311" xfId="2182" xr:uid="{00000000-0005-0000-0000-000081080000}"/>
    <cellStyle name="style1526974186328" xfId="2183" xr:uid="{00000000-0005-0000-0000-000082080000}"/>
    <cellStyle name="style1526974186346" xfId="2184" xr:uid="{00000000-0005-0000-0000-000083080000}"/>
    <cellStyle name="style1526974186367" xfId="2185" xr:uid="{00000000-0005-0000-0000-000084080000}"/>
    <cellStyle name="style1526974186386" xfId="2186" xr:uid="{00000000-0005-0000-0000-000085080000}"/>
    <cellStyle name="style1526974186407" xfId="2187" xr:uid="{00000000-0005-0000-0000-000086080000}"/>
    <cellStyle name="style1526974186426" xfId="2188" xr:uid="{00000000-0005-0000-0000-000087080000}"/>
    <cellStyle name="style1526974186443" xfId="2189" xr:uid="{00000000-0005-0000-0000-000088080000}"/>
    <cellStyle name="style1526974186484" xfId="2190" xr:uid="{00000000-0005-0000-0000-000089080000}"/>
    <cellStyle name="style1526974186523" xfId="2191" xr:uid="{00000000-0005-0000-0000-00008A080000}"/>
    <cellStyle name="style1526974186542" xfId="2192" xr:uid="{00000000-0005-0000-0000-00008B080000}"/>
    <cellStyle name="style1526974186561" xfId="2193" xr:uid="{00000000-0005-0000-0000-00008C080000}"/>
    <cellStyle name="style1526974186581" xfId="2194" xr:uid="{00000000-0005-0000-0000-00008D080000}"/>
    <cellStyle name="style1526974186605" xfId="2195" xr:uid="{00000000-0005-0000-0000-00008E080000}"/>
    <cellStyle name="style1526974186628" xfId="2196" xr:uid="{00000000-0005-0000-0000-00008F080000}"/>
    <cellStyle name="style1526974186647" xfId="2197" xr:uid="{00000000-0005-0000-0000-000090080000}"/>
    <cellStyle name="style1526974186712" xfId="2198" xr:uid="{00000000-0005-0000-0000-000091080000}"/>
    <cellStyle name="style1526974186733" xfId="2199" xr:uid="{00000000-0005-0000-0000-000092080000}"/>
    <cellStyle name="style1526974186750" xfId="2200" xr:uid="{00000000-0005-0000-0000-000093080000}"/>
    <cellStyle name="style1526974186771" xfId="2201" xr:uid="{00000000-0005-0000-0000-000094080000}"/>
    <cellStyle name="style1526974186886" xfId="2202" xr:uid="{00000000-0005-0000-0000-000095080000}"/>
    <cellStyle name="style1526974186927" xfId="2203" xr:uid="{00000000-0005-0000-0000-000096080000}"/>
    <cellStyle name="style1526974186949" xfId="2204" xr:uid="{00000000-0005-0000-0000-000097080000}"/>
    <cellStyle name="style1527233656992" xfId="2205" xr:uid="{00000000-0005-0000-0000-000098080000}"/>
    <cellStyle name="style1527233657039" xfId="2206" xr:uid="{00000000-0005-0000-0000-000099080000}"/>
    <cellStyle name="style1527233657086" xfId="2207" xr:uid="{00000000-0005-0000-0000-00009A080000}"/>
    <cellStyle name="style1527233657117" xfId="2208" xr:uid="{00000000-0005-0000-0000-00009B080000}"/>
    <cellStyle name="style1527233657148" xfId="2209" xr:uid="{00000000-0005-0000-0000-00009C080000}"/>
    <cellStyle name="style1527233657179" xfId="2210" xr:uid="{00000000-0005-0000-0000-00009D080000}"/>
    <cellStyle name="style1527233657195" xfId="2211" xr:uid="{00000000-0005-0000-0000-00009E080000}"/>
    <cellStyle name="style1527233657226" xfId="2212" xr:uid="{00000000-0005-0000-0000-00009F080000}"/>
    <cellStyle name="style1527233657242" xfId="2213" xr:uid="{00000000-0005-0000-0000-0000A0080000}"/>
    <cellStyle name="style1527233657273" xfId="2214" xr:uid="{00000000-0005-0000-0000-0000A1080000}"/>
    <cellStyle name="style1527233657304" xfId="2215" xr:uid="{00000000-0005-0000-0000-0000A2080000}"/>
    <cellStyle name="style1527233657335" xfId="2216" xr:uid="{00000000-0005-0000-0000-0000A3080000}"/>
    <cellStyle name="style1527233657367" xfId="2217" xr:uid="{00000000-0005-0000-0000-0000A4080000}"/>
    <cellStyle name="style1527233657382" xfId="2218" xr:uid="{00000000-0005-0000-0000-0000A5080000}"/>
    <cellStyle name="style1527233657413" xfId="2219" xr:uid="{00000000-0005-0000-0000-0000A6080000}"/>
    <cellStyle name="style1527233657445" xfId="2220" xr:uid="{00000000-0005-0000-0000-0000A7080000}"/>
    <cellStyle name="style1527233657460" xfId="2221" xr:uid="{00000000-0005-0000-0000-0000A8080000}"/>
    <cellStyle name="style1527233657523" xfId="2222" xr:uid="{00000000-0005-0000-0000-0000A9080000}"/>
    <cellStyle name="style1527233657538" xfId="2223" xr:uid="{00000000-0005-0000-0000-0000AA080000}"/>
    <cellStyle name="style1527233657569" xfId="2224" xr:uid="{00000000-0005-0000-0000-0000AB080000}"/>
    <cellStyle name="style1527233657601" xfId="2225" xr:uid="{00000000-0005-0000-0000-0000AC080000}"/>
    <cellStyle name="style1527233657616" xfId="2226" xr:uid="{00000000-0005-0000-0000-0000AD080000}"/>
    <cellStyle name="style1527233657647" xfId="2227" xr:uid="{00000000-0005-0000-0000-0000AE080000}"/>
    <cellStyle name="style1527233657663" xfId="2228" xr:uid="{00000000-0005-0000-0000-0000AF080000}"/>
    <cellStyle name="style1527233657679" xfId="2229" xr:uid="{00000000-0005-0000-0000-0000B0080000}"/>
    <cellStyle name="style1527233657694" xfId="2230" xr:uid="{00000000-0005-0000-0000-0000B1080000}"/>
    <cellStyle name="style1527233657725" xfId="2231" xr:uid="{00000000-0005-0000-0000-0000B2080000}"/>
    <cellStyle name="style1527233657741" xfId="2232" xr:uid="{00000000-0005-0000-0000-0000B3080000}"/>
    <cellStyle name="style1527233657772" xfId="2233" xr:uid="{00000000-0005-0000-0000-0000B4080000}"/>
    <cellStyle name="style1527233657788" xfId="2234" xr:uid="{00000000-0005-0000-0000-0000B5080000}"/>
    <cellStyle name="style1527233657819" xfId="2235" xr:uid="{00000000-0005-0000-0000-0000B6080000}"/>
    <cellStyle name="style1527233657835" xfId="2236" xr:uid="{00000000-0005-0000-0000-0000B7080000}"/>
    <cellStyle name="style1527233657866" xfId="2237" xr:uid="{00000000-0005-0000-0000-0000B8080000}"/>
    <cellStyle name="style1527233657881" xfId="2238" xr:uid="{00000000-0005-0000-0000-0000B9080000}"/>
    <cellStyle name="style1527233657913" xfId="2239" xr:uid="{00000000-0005-0000-0000-0000BA080000}"/>
    <cellStyle name="style1527233657928" xfId="2240" xr:uid="{00000000-0005-0000-0000-0000BB080000}"/>
    <cellStyle name="style1527233657959" xfId="2241" xr:uid="{00000000-0005-0000-0000-0000BC080000}"/>
    <cellStyle name="style1527233657975" xfId="2242" xr:uid="{00000000-0005-0000-0000-0000BD080000}"/>
    <cellStyle name="style1527233658022" xfId="2243" xr:uid="{00000000-0005-0000-0000-0000BE080000}"/>
    <cellStyle name="style1527233658037" xfId="2244" xr:uid="{00000000-0005-0000-0000-0000BF080000}"/>
    <cellStyle name="style1527233658053" xfId="2245" xr:uid="{00000000-0005-0000-0000-0000C0080000}"/>
    <cellStyle name="style1527233658069" xfId="2246" xr:uid="{00000000-0005-0000-0000-0000C1080000}"/>
    <cellStyle name="style1527233658084" xfId="2247" xr:uid="{00000000-0005-0000-0000-0000C2080000}"/>
    <cellStyle name="style1527233658115" xfId="2248" xr:uid="{00000000-0005-0000-0000-0000C3080000}"/>
    <cellStyle name="style1527233658162" xfId="2249" xr:uid="{00000000-0005-0000-0000-0000C4080000}"/>
    <cellStyle name="style1527233658178" xfId="2250" xr:uid="{00000000-0005-0000-0000-0000C5080000}"/>
    <cellStyle name="style1527233658209" xfId="2251" xr:uid="{00000000-0005-0000-0000-0000C6080000}"/>
    <cellStyle name="style1527233658225" xfId="2252" xr:uid="{00000000-0005-0000-0000-0000C7080000}"/>
    <cellStyle name="style1527233658256" xfId="2253" xr:uid="{00000000-0005-0000-0000-0000C8080000}"/>
    <cellStyle name="style1527233658349" xfId="2254" xr:uid="{00000000-0005-0000-0000-0000C9080000}"/>
    <cellStyle name="style1527233658365" xfId="2255" xr:uid="{00000000-0005-0000-0000-0000CA080000}"/>
    <cellStyle name="style1527233658396" xfId="2256" xr:uid="{00000000-0005-0000-0000-0000CB080000}"/>
    <cellStyle name="style1527233658412" xfId="2257" xr:uid="{00000000-0005-0000-0000-0000CC080000}"/>
    <cellStyle name="style1527233658427" xfId="2258" xr:uid="{00000000-0005-0000-0000-0000CD080000}"/>
    <cellStyle name="style1527233658490" xfId="2259" xr:uid="{00000000-0005-0000-0000-0000CE080000}"/>
    <cellStyle name="style1527233658505" xfId="2260" xr:uid="{00000000-0005-0000-0000-0000CF080000}"/>
    <cellStyle name="style1527233658521" xfId="2261" xr:uid="{00000000-0005-0000-0000-0000D0080000}"/>
    <cellStyle name="style1527233658537" xfId="2262" xr:uid="{00000000-0005-0000-0000-0000D1080000}"/>
    <cellStyle name="style1527233658552" xfId="2263" xr:uid="{00000000-0005-0000-0000-0000D2080000}"/>
    <cellStyle name="style1527233658583" xfId="2264" xr:uid="{00000000-0005-0000-0000-0000D3080000}"/>
    <cellStyle name="style1527233658599" xfId="2265" xr:uid="{00000000-0005-0000-0000-0000D4080000}"/>
    <cellStyle name="style1527233658615" xfId="2266" xr:uid="{00000000-0005-0000-0000-0000D5080000}"/>
    <cellStyle name="style1527233658630" xfId="2267" xr:uid="{00000000-0005-0000-0000-0000D6080000}"/>
    <cellStyle name="style1527233658708" xfId="2268" xr:uid="{00000000-0005-0000-0000-0000D7080000}"/>
    <cellStyle name="style1527233658724" xfId="2269" xr:uid="{00000000-0005-0000-0000-0000D8080000}"/>
    <cellStyle name="style1527233658739" xfId="2270" xr:uid="{00000000-0005-0000-0000-0000D9080000}"/>
    <cellStyle name="style1527233658755" xfId="2271" xr:uid="{00000000-0005-0000-0000-0000DA080000}"/>
    <cellStyle name="style1527233658786" xfId="2272" xr:uid="{00000000-0005-0000-0000-0000DB080000}"/>
    <cellStyle name="style1527233658802" xfId="2273" xr:uid="{00000000-0005-0000-0000-0000DC080000}"/>
    <cellStyle name="style1527233658833" xfId="2274" xr:uid="{00000000-0005-0000-0000-0000DD080000}"/>
    <cellStyle name="style1527233658880" xfId="2275" xr:uid="{00000000-0005-0000-0000-0000DE080000}"/>
    <cellStyle name="style1527233658895" xfId="2276" xr:uid="{00000000-0005-0000-0000-0000DF080000}"/>
    <cellStyle name="style1527233658911" xfId="2277" xr:uid="{00000000-0005-0000-0000-0000E0080000}"/>
    <cellStyle name="style1527233658927" xfId="2278" xr:uid="{00000000-0005-0000-0000-0000E1080000}"/>
    <cellStyle name="style1527233659051" xfId="2279" xr:uid="{00000000-0005-0000-0000-0000E2080000}"/>
    <cellStyle name="style1527233659098" xfId="2280" xr:uid="{00000000-0005-0000-0000-0000E3080000}"/>
    <cellStyle name="style1527233659114" xfId="2281" xr:uid="{00000000-0005-0000-0000-0000E4080000}"/>
    <cellStyle name="style1527584088610" xfId="2282" xr:uid="{00000000-0005-0000-0000-0000E5080000}"/>
    <cellStyle name="style1527584088726" xfId="2283" xr:uid="{00000000-0005-0000-0000-0000E6080000}"/>
    <cellStyle name="style1527584088772" xfId="2284" xr:uid="{00000000-0005-0000-0000-0000E7080000}"/>
    <cellStyle name="style1527584088793" xfId="2285" xr:uid="{00000000-0005-0000-0000-0000E8080000}"/>
    <cellStyle name="style1527584088821" xfId="2286" xr:uid="{00000000-0005-0000-0000-0000E9080000}"/>
    <cellStyle name="style1527584088850" xfId="2287" xr:uid="{00000000-0005-0000-0000-0000EA080000}"/>
    <cellStyle name="style1527584088873" xfId="2288" xr:uid="{00000000-0005-0000-0000-0000EB080000}"/>
    <cellStyle name="style1527584088902" xfId="2289" xr:uid="{00000000-0005-0000-0000-0000EC080000}"/>
    <cellStyle name="style1527584088926" xfId="2290" xr:uid="{00000000-0005-0000-0000-0000ED080000}"/>
    <cellStyle name="style1527584088968" xfId="2291" xr:uid="{00000000-0005-0000-0000-0000EE080000}"/>
    <cellStyle name="style1527584088988" xfId="2292" xr:uid="{00000000-0005-0000-0000-0000EF080000}"/>
    <cellStyle name="style1527584089009" xfId="2293" xr:uid="{00000000-0005-0000-0000-0000F0080000}"/>
    <cellStyle name="style1527584089031" xfId="2294" xr:uid="{00000000-0005-0000-0000-0000F1080000}"/>
    <cellStyle name="style1527584089065" xfId="2295" xr:uid="{00000000-0005-0000-0000-0000F2080000}"/>
    <cellStyle name="style1527584089127" xfId="2296" xr:uid="{00000000-0005-0000-0000-0000F3080000}"/>
    <cellStyle name="style1527584089159" xfId="2297" xr:uid="{00000000-0005-0000-0000-0000F4080000}"/>
    <cellStyle name="style1527584089180" xfId="2298" xr:uid="{00000000-0005-0000-0000-0000F5080000}"/>
    <cellStyle name="style1527584089209" xfId="2299" xr:uid="{00000000-0005-0000-0000-0000F6080000}"/>
    <cellStyle name="style1527584089235" xfId="2300" xr:uid="{00000000-0005-0000-0000-0000F7080000}"/>
    <cellStyle name="style1527584089261" xfId="2301" xr:uid="{00000000-0005-0000-0000-0000F8080000}"/>
    <cellStyle name="style1527584089308" xfId="2302" xr:uid="{00000000-0005-0000-0000-0000F9080000}"/>
    <cellStyle name="style1527584089317" xfId="2303" xr:uid="{00000000-0005-0000-0000-0000FA080000}"/>
    <cellStyle name="style1527584089337" xfId="2304" xr:uid="{00000000-0005-0000-0000-0000FB080000}"/>
    <cellStyle name="style1527584089357" xfId="2305" xr:uid="{00000000-0005-0000-0000-0000FC080000}"/>
    <cellStyle name="style1527584089377" xfId="2306" xr:uid="{00000000-0005-0000-0000-0000FD080000}"/>
    <cellStyle name="style1527584089403" xfId="2307" xr:uid="{00000000-0005-0000-0000-0000FE080000}"/>
    <cellStyle name="style1527584089429" xfId="2308" xr:uid="{00000000-0005-0000-0000-0000FF080000}"/>
    <cellStyle name="style1527584089455" xfId="2309" xr:uid="{00000000-0005-0000-0000-000000090000}"/>
    <cellStyle name="style1527584089479" xfId="2310" xr:uid="{00000000-0005-0000-0000-000001090000}"/>
    <cellStyle name="style1527584089505" xfId="2311" xr:uid="{00000000-0005-0000-0000-000002090000}"/>
    <cellStyle name="style1527584089531" xfId="2312" xr:uid="{00000000-0005-0000-0000-000003090000}"/>
    <cellStyle name="style1527584089580" xfId="2313" xr:uid="{00000000-0005-0000-0000-000004090000}"/>
    <cellStyle name="style1527584089606" xfId="2314" xr:uid="{00000000-0005-0000-0000-000005090000}"/>
    <cellStyle name="style1527584089634" xfId="2315" xr:uid="{00000000-0005-0000-0000-000006090000}"/>
    <cellStyle name="style1527584089659" xfId="2316" xr:uid="{00000000-0005-0000-0000-000007090000}"/>
    <cellStyle name="style1527584089683" xfId="2317" xr:uid="{00000000-0005-0000-0000-000008090000}"/>
    <cellStyle name="style1527584089707" xfId="2318" xr:uid="{00000000-0005-0000-0000-000009090000}"/>
    <cellStyle name="style1527584089735" xfId="2319" xr:uid="{00000000-0005-0000-0000-00000A090000}"/>
    <cellStyle name="style1527584089753" xfId="2320" xr:uid="{00000000-0005-0000-0000-00000B090000}"/>
    <cellStyle name="style1527584089771" xfId="2321" xr:uid="{00000000-0005-0000-0000-00000C090000}"/>
    <cellStyle name="style1527584089810" xfId="2322" xr:uid="{00000000-0005-0000-0000-00000D090000}"/>
    <cellStyle name="style1527584089830" xfId="2323" xr:uid="{00000000-0005-0000-0000-00000E090000}"/>
    <cellStyle name="style1527584089840" xfId="2324" xr:uid="{00000000-0005-0000-0000-00000F090000}"/>
    <cellStyle name="style1527584089870" xfId="2325" xr:uid="{00000000-0005-0000-0000-000010090000}"/>
    <cellStyle name="style1527584089915" xfId="2326" xr:uid="{00000000-0005-0000-0000-000011090000}"/>
    <cellStyle name="style1527584090032" xfId="2327" xr:uid="{00000000-0005-0000-0000-000012090000}"/>
    <cellStyle name="style1527584090064" xfId="2328" xr:uid="{00000000-0005-0000-0000-000013090000}"/>
    <cellStyle name="style1527584090082" xfId="2329" xr:uid="{00000000-0005-0000-0000-000014090000}"/>
    <cellStyle name="style1527584090117" xfId="2330" xr:uid="{00000000-0005-0000-0000-000015090000}"/>
    <cellStyle name="style1527584090244" xfId="2331" xr:uid="{00000000-0005-0000-0000-000016090000}"/>
    <cellStyle name="style1527584090268" xfId="2332" xr:uid="{00000000-0005-0000-0000-000017090000}"/>
    <cellStyle name="style1527584090311" xfId="2333" xr:uid="{00000000-0005-0000-0000-000018090000}"/>
    <cellStyle name="style1527584090321" xfId="2334" xr:uid="{00000000-0005-0000-0000-000019090000}"/>
    <cellStyle name="style1527584090362" xfId="2335" xr:uid="{00000000-0005-0000-0000-00001A090000}"/>
    <cellStyle name="style1527584090433" xfId="2336" xr:uid="{00000000-0005-0000-0000-00001B090000}"/>
    <cellStyle name="style1527584090452" xfId="2337" xr:uid="{00000000-0005-0000-0000-00001C090000}"/>
    <cellStyle name="style1527584090470" xfId="2338" xr:uid="{00000000-0005-0000-0000-00001D090000}"/>
    <cellStyle name="style1527584090489" xfId="2339" xr:uid="{00000000-0005-0000-0000-00001E090000}"/>
    <cellStyle name="style1527584090507" xfId="2340" xr:uid="{00000000-0005-0000-0000-00001F090000}"/>
    <cellStyle name="style1527584090530" xfId="2341" xr:uid="{00000000-0005-0000-0000-000020090000}"/>
    <cellStyle name="style1527584090549" xfId="2342" xr:uid="{00000000-0005-0000-0000-000021090000}"/>
    <cellStyle name="style1527584090567" xfId="2343" xr:uid="{00000000-0005-0000-0000-000022090000}"/>
    <cellStyle name="style1527584090586" xfId="2344" xr:uid="{00000000-0005-0000-0000-000023090000}"/>
    <cellStyle name="style1527584090649" xfId="2345" xr:uid="{00000000-0005-0000-0000-000024090000}"/>
    <cellStyle name="style1527584090668" xfId="2346" xr:uid="{00000000-0005-0000-0000-000025090000}"/>
    <cellStyle name="style1527584090686" xfId="2347" xr:uid="{00000000-0005-0000-0000-000026090000}"/>
    <cellStyle name="style1527584090704" xfId="2348" xr:uid="{00000000-0005-0000-0000-000027090000}"/>
    <cellStyle name="style1527584090726" xfId="2349" xr:uid="{00000000-0005-0000-0000-000028090000}"/>
    <cellStyle name="style1527584090767" xfId="2350" xr:uid="{00000000-0005-0000-0000-000029090000}"/>
    <cellStyle name="style1527584090777" xfId="2351" xr:uid="{00000000-0005-0000-0000-00002A090000}"/>
    <cellStyle name="style1527584090810" xfId="2352" xr:uid="{00000000-0005-0000-0000-00002B090000}"/>
    <cellStyle name="style1527584090831" xfId="2353" xr:uid="{00000000-0005-0000-0000-00002C090000}"/>
    <cellStyle name="style1527584090876" xfId="2354" xr:uid="{00000000-0005-0000-0000-00002D090000}"/>
    <cellStyle name="style1527584090897" xfId="2355" xr:uid="{00000000-0005-0000-0000-00002E090000}"/>
    <cellStyle name="style1527584091011" xfId="2356" xr:uid="{00000000-0005-0000-0000-00002F090000}"/>
    <cellStyle name="style1527584091063" xfId="2357" xr:uid="{00000000-0005-0000-0000-000030090000}"/>
    <cellStyle name="style1527584091087" xfId="2358" xr:uid="{00000000-0005-0000-0000-000031090000}"/>
    <cellStyle name="style1527680309005" xfId="2359" xr:uid="{00000000-0005-0000-0000-000032090000}"/>
    <cellStyle name="style1527680309116" xfId="2360" xr:uid="{00000000-0005-0000-0000-000033090000}"/>
    <cellStyle name="style1527680309156" xfId="2361" xr:uid="{00000000-0005-0000-0000-000034090000}"/>
    <cellStyle name="style1527680309188" xfId="2362" xr:uid="{00000000-0005-0000-0000-000035090000}"/>
    <cellStyle name="style1527680309219" xfId="2363" xr:uid="{00000000-0005-0000-0000-000036090000}"/>
    <cellStyle name="style1527680309248" xfId="2364" xr:uid="{00000000-0005-0000-0000-000037090000}"/>
    <cellStyle name="style1527680309271" xfId="2365" xr:uid="{00000000-0005-0000-0000-000038090000}"/>
    <cellStyle name="style1527680309298" xfId="2366" xr:uid="{00000000-0005-0000-0000-000039090000}"/>
    <cellStyle name="style1527680309322" xfId="2367" xr:uid="{00000000-0005-0000-0000-00003A090000}"/>
    <cellStyle name="style1527680309348" xfId="2368" xr:uid="{00000000-0005-0000-0000-00003B090000}"/>
    <cellStyle name="style1527680309375" xfId="2369" xr:uid="{00000000-0005-0000-0000-00003C090000}"/>
    <cellStyle name="style1527680309401" xfId="2370" xr:uid="{00000000-0005-0000-0000-00003D090000}"/>
    <cellStyle name="style1527680309430" xfId="2371" xr:uid="{00000000-0005-0000-0000-00003E090000}"/>
    <cellStyle name="style1527680309461" xfId="2372" xr:uid="{00000000-0005-0000-0000-00003F090000}"/>
    <cellStyle name="style1527680309535" xfId="2373" xr:uid="{00000000-0005-0000-0000-000040090000}"/>
    <cellStyle name="style1527680309569" xfId="2374" xr:uid="{00000000-0005-0000-0000-000041090000}"/>
    <cellStyle name="style1527680309590" xfId="2375" xr:uid="{00000000-0005-0000-0000-000042090000}"/>
    <cellStyle name="style1527680309617" xfId="2376" xr:uid="{00000000-0005-0000-0000-000043090000}"/>
    <cellStyle name="style1527680309642" xfId="2377" xr:uid="{00000000-0005-0000-0000-000044090000}"/>
    <cellStyle name="style1527680309667" xfId="2378" xr:uid="{00000000-0005-0000-0000-000045090000}"/>
    <cellStyle name="style1527680309696" xfId="2379" xr:uid="{00000000-0005-0000-0000-000046090000}"/>
    <cellStyle name="style1527680309718" xfId="2380" xr:uid="{00000000-0005-0000-0000-000047090000}"/>
    <cellStyle name="style1527680309738" xfId="2381" xr:uid="{00000000-0005-0000-0000-000048090000}"/>
    <cellStyle name="style1527680309758" xfId="2382" xr:uid="{00000000-0005-0000-0000-000049090000}"/>
    <cellStyle name="style1527680309779" xfId="2383" xr:uid="{00000000-0005-0000-0000-00004A090000}"/>
    <cellStyle name="style1527680309804" xfId="2384" xr:uid="{00000000-0005-0000-0000-00004B090000}"/>
    <cellStyle name="style1527680309831" xfId="2385" xr:uid="{00000000-0005-0000-0000-00004C090000}"/>
    <cellStyle name="style1527680309854" xfId="2386" xr:uid="{00000000-0005-0000-0000-00004D090000}"/>
    <cellStyle name="style1527680309877" xfId="2387" xr:uid="{00000000-0005-0000-0000-00004E090000}"/>
    <cellStyle name="style1527680309927" xfId="2388" xr:uid="{00000000-0005-0000-0000-00004F090000}"/>
    <cellStyle name="style1527680309953" xfId="2389" xr:uid="{00000000-0005-0000-0000-000050090000}"/>
    <cellStyle name="style1527680309976" xfId="2390" xr:uid="{00000000-0005-0000-0000-000051090000}"/>
    <cellStyle name="style1527680310000" xfId="2391" xr:uid="{00000000-0005-0000-0000-000052090000}"/>
    <cellStyle name="style1527680310028" xfId="2392" xr:uid="{00000000-0005-0000-0000-000053090000}"/>
    <cellStyle name="style1527680310051" xfId="2393" xr:uid="{00000000-0005-0000-0000-000054090000}"/>
    <cellStyle name="style1527680310074" xfId="2394" xr:uid="{00000000-0005-0000-0000-000055090000}"/>
    <cellStyle name="style1527680310098" xfId="2395" xr:uid="{00000000-0005-0000-0000-000056090000}"/>
    <cellStyle name="style1527680310124" xfId="2396" xr:uid="{00000000-0005-0000-0000-000057090000}"/>
    <cellStyle name="style1527680310143" xfId="2397" xr:uid="{00000000-0005-0000-0000-000058090000}"/>
    <cellStyle name="style1527680310161" xfId="2398" xr:uid="{00000000-0005-0000-0000-000059090000}"/>
    <cellStyle name="style1527680310183" xfId="2399" xr:uid="{00000000-0005-0000-0000-00005A090000}"/>
    <cellStyle name="style1527680310201" xfId="2400" xr:uid="{00000000-0005-0000-0000-00005B090000}"/>
    <cellStyle name="style1527680310219" xfId="2401" xr:uid="{00000000-0005-0000-0000-00005C090000}"/>
    <cellStyle name="style1527680310267" xfId="2402" xr:uid="{00000000-0005-0000-0000-00005D090000}"/>
    <cellStyle name="style1527680310313" xfId="2403" xr:uid="{00000000-0005-0000-0000-00005E090000}"/>
    <cellStyle name="style1527680310337" xfId="2404" xr:uid="{00000000-0005-0000-0000-00005F090000}"/>
    <cellStyle name="style1527680310365" xfId="2405" xr:uid="{00000000-0005-0000-0000-000060090000}"/>
    <cellStyle name="style1527680310383" xfId="2406" xr:uid="{00000000-0005-0000-0000-000061090000}"/>
    <cellStyle name="style1527680310413" xfId="2407" xr:uid="{00000000-0005-0000-0000-000062090000}"/>
    <cellStyle name="style1527680310520" xfId="2408" xr:uid="{00000000-0005-0000-0000-000063090000}"/>
    <cellStyle name="style1527680310543" xfId="2409" xr:uid="{00000000-0005-0000-0000-000064090000}"/>
    <cellStyle name="style1527680310579" xfId="2410" xr:uid="{00000000-0005-0000-0000-000065090000}"/>
    <cellStyle name="style1527680310597" xfId="2411" xr:uid="{00000000-0005-0000-0000-000066090000}"/>
    <cellStyle name="style1527680310614" xfId="2412" xr:uid="{00000000-0005-0000-0000-000067090000}"/>
    <cellStyle name="style1527680310671" xfId="2413" xr:uid="{00000000-0005-0000-0000-000068090000}"/>
    <cellStyle name="style1527680310690" xfId="2414" xr:uid="{00000000-0005-0000-0000-000069090000}"/>
    <cellStyle name="style1527680310709" xfId="2415" xr:uid="{00000000-0005-0000-0000-00006A090000}"/>
    <cellStyle name="style1527680310754" xfId="2416" xr:uid="{00000000-0005-0000-0000-00006B090000}"/>
    <cellStyle name="style1527680310772" xfId="2417" xr:uid="{00000000-0005-0000-0000-00006C090000}"/>
    <cellStyle name="style1527680310796" xfId="2418" xr:uid="{00000000-0005-0000-0000-00006D090000}"/>
    <cellStyle name="style1527680310815" xfId="2419" xr:uid="{00000000-0005-0000-0000-00006E090000}"/>
    <cellStyle name="style1527680310833" xfId="2420" xr:uid="{00000000-0005-0000-0000-00006F090000}"/>
    <cellStyle name="style1527680310851" xfId="2421" xr:uid="{00000000-0005-0000-0000-000070090000}"/>
    <cellStyle name="style1527680310893" xfId="2422" xr:uid="{00000000-0005-0000-0000-000071090000}"/>
    <cellStyle name="style1527680310914" xfId="2423" xr:uid="{00000000-0005-0000-0000-000072090000}"/>
    <cellStyle name="style1527680310932" xfId="2424" xr:uid="{00000000-0005-0000-0000-000073090000}"/>
    <cellStyle name="style1527680310951" xfId="2425" xr:uid="{00000000-0005-0000-0000-000074090000}"/>
    <cellStyle name="style1527680310975" xfId="2426" xr:uid="{00000000-0005-0000-0000-000075090000}"/>
    <cellStyle name="style1527680311028" xfId="2427" xr:uid="{00000000-0005-0000-0000-000076090000}"/>
    <cellStyle name="style1527680311047" xfId="2428" xr:uid="{00000000-0005-0000-0000-000077090000}"/>
    <cellStyle name="style1527680311096" xfId="2429" xr:uid="{00000000-0005-0000-0000-000078090000}"/>
    <cellStyle name="style1527680311120" xfId="2430" xr:uid="{00000000-0005-0000-0000-000079090000}"/>
    <cellStyle name="style1527680311138" xfId="2431" xr:uid="{00000000-0005-0000-0000-00007A090000}"/>
    <cellStyle name="style1527680311162" xfId="2432" xr:uid="{00000000-0005-0000-0000-00007B090000}"/>
    <cellStyle name="style1527680311305" xfId="2433" xr:uid="{00000000-0005-0000-0000-00007C090000}"/>
    <cellStyle name="style1527680689296" xfId="2434" xr:uid="{00000000-0005-0000-0000-00007D090000}"/>
    <cellStyle name="style1527680689320" xfId="2435" xr:uid="{00000000-0005-0000-0000-00007E090000}"/>
    <cellStyle name="style1527680689341" xfId="2436" xr:uid="{00000000-0005-0000-0000-00007F090000}"/>
    <cellStyle name="style1527680689361" xfId="2437" xr:uid="{00000000-0005-0000-0000-000080090000}"/>
    <cellStyle name="style1527680689382" xfId="2438" xr:uid="{00000000-0005-0000-0000-000081090000}"/>
    <cellStyle name="style1527680689402" xfId="2439" xr:uid="{00000000-0005-0000-0000-000082090000}"/>
    <cellStyle name="style1527680689419" xfId="2440" xr:uid="{00000000-0005-0000-0000-000083090000}"/>
    <cellStyle name="style1527680689440" xfId="2441" xr:uid="{00000000-0005-0000-0000-000084090000}"/>
    <cellStyle name="style1527680689456" xfId="2442" xr:uid="{00000000-0005-0000-0000-000085090000}"/>
    <cellStyle name="style1527680689477" xfId="2443" xr:uid="{00000000-0005-0000-0000-000086090000}"/>
    <cellStyle name="style1527680689497" xfId="2444" xr:uid="{00000000-0005-0000-0000-000087090000}"/>
    <cellStyle name="style1527680689546" xfId="2445" xr:uid="{00000000-0005-0000-0000-000088090000}"/>
    <cellStyle name="style1527680689567" xfId="2446" xr:uid="{00000000-0005-0000-0000-000089090000}"/>
    <cellStyle name="style1527680689588" xfId="2447" xr:uid="{00000000-0005-0000-0000-00008A090000}"/>
    <cellStyle name="style1527680689609" xfId="2448" xr:uid="{00000000-0005-0000-0000-00008B090000}"/>
    <cellStyle name="style1527680689632" xfId="2449" xr:uid="{00000000-0005-0000-0000-00008C090000}"/>
    <cellStyle name="style1527680689648" xfId="2450" xr:uid="{00000000-0005-0000-0000-00008D090000}"/>
    <cellStyle name="style1527680689666" xfId="2451" xr:uid="{00000000-0005-0000-0000-00008E090000}"/>
    <cellStyle name="style1527680689687" xfId="2452" xr:uid="{00000000-0005-0000-0000-00008F090000}"/>
    <cellStyle name="style1527680689708" xfId="2453" xr:uid="{00000000-0005-0000-0000-000090090000}"/>
    <cellStyle name="style1527680689730" xfId="2454" xr:uid="{00000000-0005-0000-0000-000091090000}"/>
    <cellStyle name="style1527680689747" xfId="2455" xr:uid="{00000000-0005-0000-0000-000092090000}"/>
    <cellStyle name="style1527680689764" xfId="2456" xr:uid="{00000000-0005-0000-0000-000093090000}"/>
    <cellStyle name="style1527680689810" xfId="2457" xr:uid="{00000000-0005-0000-0000-000094090000}"/>
    <cellStyle name="style1527680689827" xfId="2458" xr:uid="{00000000-0005-0000-0000-000095090000}"/>
    <cellStyle name="style1527680689849" xfId="2459" xr:uid="{00000000-0005-0000-0000-000096090000}"/>
    <cellStyle name="style1527680689870" xfId="2460" xr:uid="{00000000-0005-0000-0000-000097090000}"/>
    <cellStyle name="style1527680689890" xfId="2461" xr:uid="{00000000-0005-0000-0000-000098090000}"/>
    <cellStyle name="style1527680689911" xfId="2462" xr:uid="{00000000-0005-0000-0000-000099090000}"/>
    <cellStyle name="style1527680689932" xfId="2463" xr:uid="{00000000-0005-0000-0000-00009A090000}"/>
    <cellStyle name="style1527680689953" xfId="2464" xr:uid="{00000000-0005-0000-0000-00009B090000}"/>
    <cellStyle name="style1527680689974" xfId="2465" xr:uid="{00000000-0005-0000-0000-00009C090000}"/>
    <cellStyle name="style1527680689994" xfId="2466" xr:uid="{00000000-0005-0000-0000-00009D090000}"/>
    <cellStyle name="style1527680690017" xfId="2467" xr:uid="{00000000-0005-0000-0000-00009E090000}"/>
    <cellStyle name="style1527680690039" xfId="2468" xr:uid="{00000000-0005-0000-0000-00009F090000}"/>
    <cellStyle name="style1527680690088" xfId="2469" xr:uid="{00000000-0005-0000-0000-0000A0090000}"/>
    <cellStyle name="style1527680690109" xfId="2470" xr:uid="{00000000-0005-0000-0000-0000A1090000}"/>
    <cellStyle name="style1527680690131" xfId="2471" xr:uid="{00000000-0005-0000-0000-0000A2090000}"/>
    <cellStyle name="style1527680690147" xfId="2472" xr:uid="{00000000-0005-0000-0000-0000A3090000}"/>
    <cellStyle name="style1527680690164" xfId="2473" xr:uid="{00000000-0005-0000-0000-0000A4090000}"/>
    <cellStyle name="style1527680690184" xfId="2474" xr:uid="{00000000-0005-0000-0000-0000A5090000}"/>
    <cellStyle name="style1527680690201" xfId="2475" xr:uid="{00000000-0005-0000-0000-0000A6090000}"/>
    <cellStyle name="style1527680690217" xfId="2476" xr:uid="{00000000-0005-0000-0000-0000A7090000}"/>
    <cellStyle name="style1527680690238" xfId="2477" xr:uid="{00000000-0005-0000-0000-0000A8090000}"/>
    <cellStyle name="style1527680690267" xfId="2478" xr:uid="{00000000-0005-0000-0000-0000A9090000}"/>
    <cellStyle name="style1527680690290" xfId="2479" xr:uid="{00000000-0005-0000-0000-0000AA090000}"/>
    <cellStyle name="style1527680690316" xfId="2480" xr:uid="{00000000-0005-0000-0000-0000AB090000}"/>
    <cellStyle name="style1527680690333" xfId="2481" xr:uid="{00000000-0005-0000-0000-0000AC090000}"/>
    <cellStyle name="style1527680690363" xfId="2482" xr:uid="{00000000-0005-0000-0000-0000AD090000}"/>
    <cellStyle name="style1527680690473" xfId="2483" xr:uid="{00000000-0005-0000-0000-0000AE090000}"/>
    <cellStyle name="style1527680690495" xfId="2484" xr:uid="{00000000-0005-0000-0000-0000AF090000}"/>
    <cellStyle name="style1527680690528" xfId="2485" xr:uid="{00000000-0005-0000-0000-0000B0090000}"/>
    <cellStyle name="style1527680690545" xfId="2486" xr:uid="{00000000-0005-0000-0000-0000B1090000}"/>
    <cellStyle name="style1527680690564" xfId="2487" xr:uid="{00000000-0005-0000-0000-0000B2090000}"/>
    <cellStyle name="style1527680690617" xfId="2488" xr:uid="{00000000-0005-0000-0000-0000B3090000}"/>
    <cellStyle name="style1527680690665" xfId="2489" xr:uid="{00000000-0005-0000-0000-0000B4090000}"/>
    <cellStyle name="style1527680690683" xfId="2490" xr:uid="{00000000-0005-0000-0000-0000B5090000}"/>
    <cellStyle name="style1527680690700" xfId="2491" xr:uid="{00000000-0005-0000-0000-0000B6090000}"/>
    <cellStyle name="style1527680690717" xfId="2492" xr:uid="{00000000-0005-0000-0000-0000B7090000}"/>
    <cellStyle name="style1527680690740" xfId="2493" xr:uid="{00000000-0005-0000-0000-0000B8090000}"/>
    <cellStyle name="style1527680690758" xfId="2494" xr:uid="{00000000-0005-0000-0000-0000B9090000}"/>
    <cellStyle name="style1527680690775" xfId="2495" xr:uid="{00000000-0005-0000-0000-0000BA090000}"/>
    <cellStyle name="style1527680690792" xfId="2496" xr:uid="{00000000-0005-0000-0000-0000BB090000}"/>
    <cellStyle name="style1527680690829" xfId="2497" xr:uid="{00000000-0005-0000-0000-0000BC090000}"/>
    <cellStyle name="style1527680690848" xfId="2498" xr:uid="{00000000-0005-0000-0000-0000BD090000}"/>
    <cellStyle name="style1527680690865" xfId="2499" xr:uid="{00000000-0005-0000-0000-0000BE090000}"/>
    <cellStyle name="style1527680690883" xfId="2500" xr:uid="{00000000-0005-0000-0000-0000BF090000}"/>
    <cellStyle name="style1527680690906" xfId="2501" xr:uid="{00000000-0005-0000-0000-0000C0090000}"/>
    <cellStyle name="style1527680690957" xfId="2502" xr:uid="{00000000-0005-0000-0000-0000C1090000}"/>
    <cellStyle name="style1527680690976" xfId="2503" xr:uid="{00000000-0005-0000-0000-0000C2090000}"/>
    <cellStyle name="style1527680691020" xfId="2504" xr:uid="{00000000-0005-0000-0000-0000C3090000}"/>
    <cellStyle name="style1527680691040" xfId="2505" xr:uid="{00000000-0005-0000-0000-0000C4090000}"/>
    <cellStyle name="style1527680691057" xfId="2506" xr:uid="{00000000-0005-0000-0000-0000C5090000}"/>
    <cellStyle name="style1527680691077" xfId="2507" xr:uid="{00000000-0005-0000-0000-0000C6090000}"/>
    <cellStyle name="style1527680691209" xfId="2508" xr:uid="{00000000-0005-0000-0000-0000C7090000}"/>
    <cellStyle name="style1527755609872" xfId="2509" xr:uid="{00000000-0005-0000-0000-0000C8090000}"/>
    <cellStyle name="style1527755609898" xfId="2510" xr:uid="{00000000-0005-0000-0000-0000C9090000}"/>
    <cellStyle name="style1527755609919" xfId="2511" xr:uid="{00000000-0005-0000-0000-0000CA090000}"/>
    <cellStyle name="style1527755609941" xfId="2512" xr:uid="{00000000-0005-0000-0000-0000CB090000}"/>
    <cellStyle name="style1527755609962" xfId="2513" xr:uid="{00000000-0005-0000-0000-0000CC090000}"/>
    <cellStyle name="style1527755609983" xfId="2514" xr:uid="{00000000-0005-0000-0000-0000CD090000}"/>
    <cellStyle name="style1527755609999" xfId="2515" xr:uid="{00000000-0005-0000-0000-0000CE090000}"/>
    <cellStyle name="style1527755610021" xfId="2516" xr:uid="{00000000-0005-0000-0000-0000CF090000}"/>
    <cellStyle name="style1527755610037" xfId="2517" xr:uid="{00000000-0005-0000-0000-0000D0090000}"/>
    <cellStyle name="style1527755610058" xfId="2518" xr:uid="{00000000-0005-0000-0000-0000D1090000}"/>
    <cellStyle name="style1527755610078" xfId="2519" xr:uid="{00000000-0005-0000-0000-0000D2090000}"/>
    <cellStyle name="style1527755610099" xfId="2520" xr:uid="{00000000-0005-0000-0000-0000D3090000}"/>
    <cellStyle name="style1527755610120" xfId="2521" xr:uid="{00000000-0005-0000-0000-0000D4090000}"/>
    <cellStyle name="style1527755610141" xfId="2522" xr:uid="{00000000-0005-0000-0000-0000D5090000}"/>
    <cellStyle name="style1527755610162" xfId="2523" xr:uid="{00000000-0005-0000-0000-0000D6090000}"/>
    <cellStyle name="style1527755610184" xfId="2524" xr:uid="{00000000-0005-0000-0000-0000D7090000}"/>
    <cellStyle name="style1527755610200" xfId="2525" xr:uid="{00000000-0005-0000-0000-0000D8090000}"/>
    <cellStyle name="style1527755610219" xfId="2526" xr:uid="{00000000-0005-0000-0000-0000D9090000}"/>
    <cellStyle name="style1527755610240" xfId="2527" xr:uid="{00000000-0005-0000-0000-0000DA090000}"/>
    <cellStyle name="style1527755610261" xfId="2528" xr:uid="{00000000-0005-0000-0000-0000DB090000}"/>
    <cellStyle name="style1527755610283" xfId="2529" xr:uid="{00000000-0005-0000-0000-0000DC090000}"/>
    <cellStyle name="style1527755610301" xfId="2530" xr:uid="{00000000-0005-0000-0000-0000DD090000}"/>
    <cellStyle name="style1527755610318" xfId="2531" xr:uid="{00000000-0005-0000-0000-0000DE090000}"/>
    <cellStyle name="style1527755610335" xfId="2532" xr:uid="{00000000-0005-0000-0000-0000DF090000}"/>
    <cellStyle name="style1527755610352" xfId="2533" xr:uid="{00000000-0005-0000-0000-0000E0090000}"/>
    <cellStyle name="style1527755610373" xfId="2534" xr:uid="{00000000-0005-0000-0000-0000E1090000}"/>
    <cellStyle name="style1527755610427" xfId="2535" xr:uid="{00000000-0005-0000-0000-0000E2090000}"/>
    <cellStyle name="style1527755610448" xfId="2536" xr:uid="{00000000-0005-0000-0000-0000E3090000}"/>
    <cellStyle name="style1527755610468" xfId="2537" xr:uid="{00000000-0005-0000-0000-0000E4090000}"/>
    <cellStyle name="style1527755610489" xfId="2538" xr:uid="{00000000-0005-0000-0000-0000E5090000}"/>
    <cellStyle name="style1527755610511" xfId="2539" xr:uid="{00000000-0005-0000-0000-0000E6090000}"/>
    <cellStyle name="style1527755610532" xfId="2540" xr:uid="{00000000-0005-0000-0000-0000E7090000}"/>
    <cellStyle name="style1527755610553" xfId="2541" xr:uid="{00000000-0005-0000-0000-0000E8090000}"/>
    <cellStyle name="style1527755610576" xfId="2542" xr:uid="{00000000-0005-0000-0000-0000E9090000}"/>
    <cellStyle name="style1527755610598" xfId="2543" xr:uid="{00000000-0005-0000-0000-0000EA090000}"/>
    <cellStyle name="style1527755610619" xfId="2544" xr:uid="{00000000-0005-0000-0000-0000EB090000}"/>
    <cellStyle name="style1527755610639" xfId="2545" xr:uid="{00000000-0005-0000-0000-0000EC090000}"/>
    <cellStyle name="style1527755610662" xfId="2546" xr:uid="{00000000-0005-0000-0000-0000ED090000}"/>
    <cellStyle name="style1527755610679" xfId="2547" xr:uid="{00000000-0005-0000-0000-0000EE090000}"/>
    <cellStyle name="style1527755610695" xfId="2548" xr:uid="{00000000-0005-0000-0000-0000EF090000}"/>
    <cellStyle name="style1527755610717" xfId="2549" xr:uid="{00000000-0005-0000-0000-0000F0090000}"/>
    <cellStyle name="style1527755610734" xfId="2550" xr:uid="{00000000-0005-0000-0000-0000F1090000}"/>
    <cellStyle name="style1527755610750" xfId="2551" xr:uid="{00000000-0005-0000-0000-0000F2090000}"/>
    <cellStyle name="style1527755610771" xfId="2552" xr:uid="{00000000-0005-0000-0000-0000F3090000}"/>
    <cellStyle name="style1527755610802" xfId="2553" xr:uid="{00000000-0005-0000-0000-0000F4090000}"/>
    <cellStyle name="style1527755610824" xfId="2554" xr:uid="{00000000-0005-0000-0000-0000F5090000}"/>
    <cellStyle name="style1527755610850" xfId="2555" xr:uid="{00000000-0005-0000-0000-0000F6090000}"/>
    <cellStyle name="style1527755610867" xfId="2556" xr:uid="{00000000-0005-0000-0000-0000F7090000}"/>
    <cellStyle name="style1527755610893" xfId="2557" xr:uid="{00000000-0005-0000-0000-0000F8090000}"/>
    <cellStyle name="style1527755610993" xfId="2558" xr:uid="{00000000-0005-0000-0000-0000F9090000}"/>
    <cellStyle name="style1527755611026" xfId="2559" xr:uid="{00000000-0005-0000-0000-0000FA090000}"/>
    <cellStyle name="style1527755611060" xfId="2560" xr:uid="{00000000-0005-0000-0000-0000FB090000}"/>
    <cellStyle name="style1527755611077" xfId="2561" xr:uid="{00000000-0005-0000-0000-0000FC090000}"/>
    <cellStyle name="style1527755611094" xfId="2562" xr:uid="{00000000-0005-0000-0000-0000FD090000}"/>
    <cellStyle name="style1527755611146" xfId="2563" xr:uid="{00000000-0005-0000-0000-0000FE090000}"/>
    <cellStyle name="style1527755611164" xfId="2564" xr:uid="{00000000-0005-0000-0000-0000FF090000}"/>
    <cellStyle name="style1527755611182" xfId="2565" xr:uid="{00000000-0005-0000-0000-0000000A0000}"/>
    <cellStyle name="style1527755611200" xfId="2566" xr:uid="{00000000-0005-0000-0000-0000010A0000}"/>
    <cellStyle name="style1527755611217" xfId="2567" xr:uid="{00000000-0005-0000-0000-0000020A0000}"/>
    <cellStyle name="style1527755611238" xfId="2568" xr:uid="{00000000-0005-0000-0000-0000030A0000}"/>
    <cellStyle name="style1527755611256" xfId="2569" xr:uid="{00000000-0005-0000-0000-0000040A0000}"/>
    <cellStyle name="style1527755611273" xfId="2570" xr:uid="{00000000-0005-0000-0000-0000050A0000}"/>
    <cellStyle name="style1527755611291" xfId="2571" xr:uid="{00000000-0005-0000-0000-0000060A0000}"/>
    <cellStyle name="style1527755611360" xfId="2572" xr:uid="{00000000-0005-0000-0000-0000070A0000}"/>
    <cellStyle name="style1527755611380" xfId="2573" xr:uid="{00000000-0005-0000-0000-0000080A0000}"/>
    <cellStyle name="style1527755611398" xfId="2574" xr:uid="{00000000-0005-0000-0000-0000090A0000}"/>
    <cellStyle name="style1527755611416" xfId="2575" xr:uid="{00000000-0005-0000-0000-00000A0A0000}"/>
    <cellStyle name="style1527755611439" xfId="2576" xr:uid="{00000000-0005-0000-0000-00000B0A0000}"/>
    <cellStyle name="style1527755611462" xfId="2577" xr:uid="{00000000-0005-0000-0000-00000C0A0000}"/>
    <cellStyle name="style1527755611481" xfId="2578" xr:uid="{00000000-0005-0000-0000-00000D0A0000}"/>
    <cellStyle name="style1527755611524" xfId="2579" xr:uid="{00000000-0005-0000-0000-00000E0A0000}"/>
    <cellStyle name="style1527755611545" xfId="2580" xr:uid="{00000000-0005-0000-0000-00000F0A0000}"/>
    <cellStyle name="style1527755611562" xfId="2581" xr:uid="{00000000-0005-0000-0000-0000100A0000}"/>
    <cellStyle name="style1527755611583" xfId="2582" xr:uid="{00000000-0005-0000-0000-0000110A0000}"/>
    <cellStyle name="style1527755611714" xfId="2583" xr:uid="{00000000-0005-0000-0000-0000120A0000}"/>
    <cellStyle name="style1527755611946" xfId="2584" xr:uid="{00000000-0005-0000-0000-0000130A0000}"/>
    <cellStyle name="style1527755611968" xfId="2585" xr:uid="{00000000-0005-0000-0000-0000140A0000}"/>
    <cellStyle name="style1528285644614" xfId="2586" xr:uid="{00000000-0005-0000-0000-0000150A0000}"/>
    <cellStyle name="style1528285644666" xfId="2587" xr:uid="{00000000-0005-0000-0000-0000160A0000}"/>
    <cellStyle name="style1528285644698" xfId="2588" xr:uid="{00000000-0005-0000-0000-0000170A0000}"/>
    <cellStyle name="style1528285644729" xfId="2589" xr:uid="{00000000-0005-0000-0000-0000180A0000}"/>
    <cellStyle name="style1528285644758" xfId="2590" xr:uid="{00000000-0005-0000-0000-0000190A0000}"/>
    <cellStyle name="style1528285644786" xfId="2591" xr:uid="{00000000-0005-0000-0000-00001A0A0000}"/>
    <cellStyle name="style1528285644808" xfId="2592" xr:uid="{00000000-0005-0000-0000-00001B0A0000}"/>
    <cellStyle name="style1528285644834" xfId="2593" xr:uid="{00000000-0005-0000-0000-00001C0A0000}"/>
    <cellStyle name="style1528285644885" xfId="2594" xr:uid="{00000000-0005-0000-0000-00001D0A0000}"/>
    <cellStyle name="style1528285644911" xfId="2595" xr:uid="{00000000-0005-0000-0000-00001E0A0000}"/>
    <cellStyle name="style1528285644938" xfId="2596" xr:uid="{00000000-0005-0000-0000-00001F0A0000}"/>
    <cellStyle name="style1528285644965" xfId="2597" xr:uid="{00000000-0005-0000-0000-0000200A0000}"/>
    <cellStyle name="style1528285644993" xfId="2598" xr:uid="{00000000-0005-0000-0000-0000210A0000}"/>
    <cellStyle name="style1528285645019" xfId="2599" xr:uid="{00000000-0005-0000-0000-0000220A0000}"/>
    <cellStyle name="style1528285645045" xfId="2600" xr:uid="{00000000-0005-0000-0000-0000230A0000}"/>
    <cellStyle name="style1528285645076" xfId="2601" xr:uid="{00000000-0005-0000-0000-0000240A0000}"/>
    <cellStyle name="style1528285645096" xfId="2602" xr:uid="{00000000-0005-0000-0000-0000250A0000}"/>
    <cellStyle name="style1528285645124" xfId="2603" xr:uid="{00000000-0005-0000-0000-0000260A0000}"/>
    <cellStyle name="style1528285645148" xfId="2604" xr:uid="{00000000-0005-0000-0000-0000270A0000}"/>
    <cellStyle name="style1528285645196" xfId="2605" xr:uid="{00000000-0005-0000-0000-0000280A0000}"/>
    <cellStyle name="style1528285645224" xfId="2606" xr:uid="{00000000-0005-0000-0000-0000290A0000}"/>
    <cellStyle name="style1528285645245" xfId="2607" xr:uid="{00000000-0005-0000-0000-00002A0A0000}"/>
    <cellStyle name="style1528285645265" xfId="2608" xr:uid="{00000000-0005-0000-0000-00002B0A0000}"/>
    <cellStyle name="style1528285645284" xfId="2609" xr:uid="{00000000-0005-0000-0000-00002C0A0000}"/>
    <cellStyle name="style1528285645304" xfId="2610" xr:uid="{00000000-0005-0000-0000-00002D0A0000}"/>
    <cellStyle name="style1528285645329" xfId="2611" xr:uid="{00000000-0005-0000-0000-00002E0A0000}"/>
    <cellStyle name="style1528285645355" xfId="2612" xr:uid="{00000000-0005-0000-0000-00002F0A0000}"/>
    <cellStyle name="style1528285645380" xfId="2613" xr:uid="{00000000-0005-0000-0000-0000300A0000}"/>
    <cellStyle name="style1528285645403" xfId="2614" xr:uid="{00000000-0005-0000-0000-0000310A0000}"/>
    <cellStyle name="style1528285645429" xfId="2615" xr:uid="{00000000-0005-0000-0000-0000320A0000}"/>
    <cellStyle name="style1528285645480" xfId="2616" xr:uid="{00000000-0005-0000-0000-0000330A0000}"/>
    <cellStyle name="style1528285645504" xfId="2617" xr:uid="{00000000-0005-0000-0000-0000340A0000}"/>
    <cellStyle name="style1528285645528" xfId="2618" xr:uid="{00000000-0005-0000-0000-0000350A0000}"/>
    <cellStyle name="style1528285645556" xfId="2619" xr:uid="{00000000-0005-0000-0000-0000360A0000}"/>
    <cellStyle name="style1528285645580" xfId="2620" xr:uid="{00000000-0005-0000-0000-0000370A0000}"/>
    <cellStyle name="style1528285645603" xfId="2621" xr:uid="{00000000-0005-0000-0000-0000380A0000}"/>
    <cellStyle name="style1528285645626" xfId="2622" xr:uid="{00000000-0005-0000-0000-0000390A0000}"/>
    <cellStyle name="style1528285645651" xfId="2623" xr:uid="{00000000-0005-0000-0000-00003A0A0000}"/>
    <cellStyle name="style1528285645671" xfId="2624" xr:uid="{00000000-0005-0000-0000-00003B0A0000}"/>
    <cellStyle name="style1528285645690" xfId="2625" xr:uid="{00000000-0005-0000-0000-00003C0A0000}"/>
    <cellStyle name="style1528285645714" xfId="2626" xr:uid="{00000000-0005-0000-0000-00003D0A0000}"/>
    <cellStyle name="style1528285645758" xfId="2627" xr:uid="{00000000-0005-0000-0000-00003E0A0000}"/>
    <cellStyle name="style1528285645776" xfId="2628" xr:uid="{00000000-0005-0000-0000-00003F0A0000}"/>
    <cellStyle name="style1528285645801" xfId="2629" xr:uid="{00000000-0005-0000-0000-0000400A0000}"/>
    <cellStyle name="style1528285645849" xfId="2630" xr:uid="{00000000-0005-0000-0000-0000410A0000}"/>
    <cellStyle name="style1528285645874" xfId="2631" xr:uid="{00000000-0005-0000-0000-0000420A0000}"/>
    <cellStyle name="style1528285645904" xfId="2632" xr:uid="{00000000-0005-0000-0000-0000430A0000}"/>
    <cellStyle name="style1528285645924" xfId="2633" xr:uid="{00000000-0005-0000-0000-0000440A0000}"/>
    <cellStyle name="style1528285645956" xfId="2634" xr:uid="{00000000-0005-0000-0000-0000450A0000}"/>
    <cellStyle name="style1528285646076" xfId="2635" xr:uid="{00000000-0005-0000-0000-0000460A0000}"/>
    <cellStyle name="style1528285646101" xfId="2636" xr:uid="{00000000-0005-0000-0000-0000470A0000}"/>
    <cellStyle name="style1528285646138" xfId="2637" xr:uid="{00000000-0005-0000-0000-0000480A0000}"/>
    <cellStyle name="style1528285646156" xfId="2638" xr:uid="{00000000-0005-0000-0000-0000490A0000}"/>
    <cellStyle name="style1528285646199" xfId="2639" xr:uid="{00000000-0005-0000-0000-00004A0A0000}"/>
    <cellStyle name="style1528285646252" xfId="2640" xr:uid="{00000000-0005-0000-0000-00004B0A0000}"/>
    <cellStyle name="style1528285646270" xfId="2641" xr:uid="{00000000-0005-0000-0000-00004C0A0000}"/>
    <cellStyle name="style1528285646288" xfId="2642" xr:uid="{00000000-0005-0000-0000-00004D0A0000}"/>
    <cellStyle name="style1528285646308" xfId="2643" xr:uid="{00000000-0005-0000-0000-00004E0A0000}"/>
    <cellStyle name="style1528285646327" xfId="2644" xr:uid="{00000000-0005-0000-0000-00004F0A0000}"/>
    <cellStyle name="style1528285646375" xfId="2645" xr:uid="{00000000-0005-0000-0000-0000500A0000}"/>
    <cellStyle name="style1528285646394" xfId="2646" xr:uid="{00000000-0005-0000-0000-0000510A0000}"/>
    <cellStyle name="style1528285646412" xfId="2647" xr:uid="{00000000-0005-0000-0000-0000520A0000}"/>
    <cellStyle name="style1528285646431" xfId="2648" xr:uid="{00000000-0005-0000-0000-0000530A0000}"/>
    <cellStyle name="style1528285646472" xfId="2649" xr:uid="{00000000-0005-0000-0000-0000540A0000}"/>
    <cellStyle name="style1528285646491" xfId="2650" xr:uid="{00000000-0005-0000-0000-0000550A0000}"/>
    <cellStyle name="style1528285646510" xfId="2651" xr:uid="{00000000-0005-0000-0000-0000560A0000}"/>
    <cellStyle name="style1528285646528" xfId="2652" xr:uid="{00000000-0005-0000-0000-0000570A0000}"/>
    <cellStyle name="style1528285646578" xfId="2653" xr:uid="{00000000-0005-0000-0000-0000580A0000}"/>
    <cellStyle name="style1528285646602" xfId="2654" xr:uid="{00000000-0005-0000-0000-0000590A0000}"/>
    <cellStyle name="style1528285646621" xfId="2655" xr:uid="{00000000-0005-0000-0000-00005A0A0000}"/>
    <cellStyle name="style1528285646667" xfId="2656" xr:uid="{00000000-0005-0000-0000-00005B0A0000}"/>
    <cellStyle name="style1528285646690" xfId="2657" xr:uid="{00000000-0005-0000-0000-00005C0A0000}"/>
    <cellStyle name="style1528285646708" xfId="2658" xr:uid="{00000000-0005-0000-0000-00005D0A0000}"/>
    <cellStyle name="style1528285646733" xfId="2659" xr:uid="{00000000-0005-0000-0000-00005E0A0000}"/>
    <cellStyle name="style1528285646874" xfId="2660" xr:uid="{00000000-0005-0000-0000-00005F0A0000}"/>
    <cellStyle name="style1528285647126" xfId="2661" xr:uid="{00000000-0005-0000-0000-0000600A0000}"/>
    <cellStyle name="style1528285647149" xfId="2662" xr:uid="{00000000-0005-0000-0000-0000610A0000}"/>
    <cellStyle name="style1528293453195" xfId="2663" xr:uid="{00000000-0005-0000-0000-0000620A0000}"/>
    <cellStyle name="style1528293453209" xfId="2664" xr:uid="{00000000-0005-0000-0000-0000630A0000}"/>
    <cellStyle name="style1528293453230" xfId="2665" xr:uid="{00000000-0005-0000-0000-0000640A0000}"/>
    <cellStyle name="style1528293453251" xfId="2666" xr:uid="{00000000-0005-0000-0000-0000650A0000}"/>
    <cellStyle name="style1528293453273" xfId="2667" xr:uid="{00000000-0005-0000-0000-0000660A0000}"/>
    <cellStyle name="style1528293453303" xfId="2668" xr:uid="{00000000-0005-0000-0000-0000670A0000}"/>
    <cellStyle name="style1528293453323" xfId="2669" xr:uid="{00000000-0005-0000-0000-0000680A0000}"/>
    <cellStyle name="style1528293453343" xfId="2670" xr:uid="{00000000-0005-0000-0000-0000690A0000}"/>
    <cellStyle name="style1528293453363" xfId="2671" xr:uid="{00000000-0005-0000-0000-00006A0A0000}"/>
    <cellStyle name="style1528293453374" xfId="2672" xr:uid="{00000000-0005-0000-0000-00006B0A0000}"/>
    <cellStyle name="style1528293453391" xfId="2673" xr:uid="{00000000-0005-0000-0000-00006C0A0000}"/>
    <cellStyle name="style1528293453413" xfId="2674" xr:uid="{00000000-0005-0000-0000-00006D0A0000}"/>
    <cellStyle name="style1528293453436" xfId="2675" xr:uid="{00000000-0005-0000-0000-00006E0A0000}"/>
    <cellStyle name="style1528293453458" xfId="2676" xr:uid="{00000000-0005-0000-0000-00006F0A0000}"/>
    <cellStyle name="style1528293453480" xfId="2677" xr:uid="{00000000-0005-0000-0000-0000700A0000}"/>
    <cellStyle name="style1528293453502" xfId="2678" xr:uid="{00000000-0005-0000-0000-0000710A0000}"/>
    <cellStyle name="style1528293453520" xfId="2679" xr:uid="{00000000-0005-0000-0000-0000720A0000}"/>
    <cellStyle name="style1528293453580" xfId="2680" xr:uid="{00000000-0005-0000-0000-0000730A0000}"/>
    <cellStyle name="style1528293453600" xfId="2681" xr:uid="{00000000-0005-0000-0000-0000740A0000}"/>
    <cellStyle name="style1528293453620" xfId="2682" xr:uid="{00000000-0005-0000-0000-0000750A0000}"/>
    <cellStyle name="style1528293453627" xfId="2683" xr:uid="{00000000-0005-0000-0000-0000760A0000}"/>
    <cellStyle name="style1528293453644" xfId="2684" xr:uid="{00000000-0005-0000-0000-0000770A0000}"/>
    <cellStyle name="style1528293453661" xfId="2685" xr:uid="{00000000-0005-0000-0000-0000780A0000}"/>
    <cellStyle name="style1528293453677" xfId="2686" xr:uid="{00000000-0005-0000-0000-0000790A0000}"/>
    <cellStyle name="style1528293453695" xfId="2687" xr:uid="{00000000-0005-0000-0000-00007A0A0000}"/>
    <cellStyle name="style1528293453716" xfId="2688" xr:uid="{00000000-0005-0000-0000-00007B0A0000}"/>
    <cellStyle name="style1528293453738" xfId="2689" xr:uid="{00000000-0005-0000-0000-00007C0A0000}"/>
    <cellStyle name="style1528293453759" xfId="2690" xr:uid="{00000000-0005-0000-0000-00007D0A0000}"/>
    <cellStyle name="style1528293453780" xfId="2691" xr:uid="{00000000-0005-0000-0000-00007E0A0000}"/>
    <cellStyle name="style1528293453812" xfId="2692" xr:uid="{00000000-0005-0000-0000-00007F0A0000}"/>
    <cellStyle name="style1528293453823" xfId="2693" xr:uid="{00000000-0005-0000-0000-0000800A0000}"/>
    <cellStyle name="style1528293453843" xfId="2694" xr:uid="{00000000-0005-0000-0000-0000810A0000}"/>
    <cellStyle name="style1528293453866" xfId="2695" xr:uid="{00000000-0005-0000-0000-0000820A0000}"/>
    <cellStyle name="style1528293453888" xfId="2696" xr:uid="{00000000-0005-0000-0000-0000830A0000}"/>
    <cellStyle name="style1528293453910" xfId="2697" xr:uid="{00000000-0005-0000-0000-0000840A0000}"/>
    <cellStyle name="style1528293453959" xfId="2698" xr:uid="{00000000-0005-0000-0000-0000850A0000}"/>
    <cellStyle name="style1528293453981" xfId="2699" xr:uid="{00000000-0005-0000-0000-0000860A0000}"/>
    <cellStyle name="style1528293454020" xfId="2700" xr:uid="{00000000-0005-0000-0000-0000870A0000}"/>
    <cellStyle name="style1528293454030" xfId="2701" xr:uid="{00000000-0005-0000-0000-0000880A0000}"/>
    <cellStyle name="style1528293454050" xfId="2702" xr:uid="{00000000-0005-0000-0000-0000890A0000}"/>
    <cellStyle name="style1528293454070" xfId="2703" xr:uid="{00000000-0005-0000-0000-00008A0A0000}"/>
    <cellStyle name="style1528293454090" xfId="2704" xr:uid="{00000000-0005-0000-0000-00008B0A0000}"/>
    <cellStyle name="style1528293454100" xfId="2705" xr:uid="{00000000-0005-0000-0000-00008C0A0000}"/>
    <cellStyle name="style1528293454120" xfId="2706" xr:uid="{00000000-0005-0000-0000-00008D0A0000}"/>
    <cellStyle name="style1528293454150" xfId="2707" xr:uid="{00000000-0005-0000-0000-00008E0A0000}"/>
    <cellStyle name="style1528293454170" xfId="2708" xr:uid="{00000000-0005-0000-0000-00008F0A0000}"/>
    <cellStyle name="style1528293454183" xfId="2709" xr:uid="{00000000-0005-0000-0000-0000900A0000}"/>
    <cellStyle name="style1528293454200" xfId="2710" xr:uid="{00000000-0005-0000-0000-0000910A0000}"/>
    <cellStyle name="style1528293454226" xfId="2711" xr:uid="{00000000-0005-0000-0000-0000920A0000}"/>
    <cellStyle name="style1528293454330" xfId="2712" xr:uid="{00000000-0005-0000-0000-0000930A0000}"/>
    <cellStyle name="style1528293454350" xfId="2713" xr:uid="{00000000-0005-0000-0000-0000940A0000}"/>
    <cellStyle name="style1528293454380" xfId="2714" xr:uid="{00000000-0005-0000-0000-0000950A0000}"/>
    <cellStyle name="style1528293454400" xfId="2715" xr:uid="{00000000-0005-0000-0000-0000960A0000}"/>
    <cellStyle name="style1528293454410" xfId="2716" xr:uid="{00000000-0005-0000-0000-0000970A0000}"/>
    <cellStyle name="style1528293454446" xfId="2717" xr:uid="{00000000-0005-0000-0000-0000980A0000}"/>
    <cellStyle name="style1528293454490" xfId="2718" xr:uid="{00000000-0005-0000-0000-0000990A0000}"/>
    <cellStyle name="style1528293454524" xfId="2719" xr:uid="{00000000-0005-0000-0000-00009A0A0000}"/>
    <cellStyle name="style1528293454534" xfId="2720" xr:uid="{00000000-0005-0000-0000-00009B0A0000}"/>
    <cellStyle name="style1528293454554" xfId="2721" xr:uid="{00000000-0005-0000-0000-00009C0A0000}"/>
    <cellStyle name="style1528293454574" xfId="2722" xr:uid="{00000000-0005-0000-0000-00009D0A0000}"/>
    <cellStyle name="style1528293454584" xfId="2723" xr:uid="{00000000-0005-0000-0000-00009E0A0000}"/>
    <cellStyle name="style1528293454604" xfId="2724" xr:uid="{00000000-0005-0000-0000-00009F0A0000}"/>
    <cellStyle name="style1528293454624" xfId="2725" xr:uid="{00000000-0005-0000-0000-0000A00A0000}"/>
    <cellStyle name="style1528293454645" xfId="2726" xr:uid="{00000000-0005-0000-0000-0000A10A0000}"/>
    <cellStyle name="style1528293454657" xfId="2727" xr:uid="{00000000-0005-0000-0000-0000A20A0000}"/>
    <cellStyle name="style1528293454674" xfId="2728" xr:uid="{00000000-0005-0000-0000-0000A30A0000}"/>
    <cellStyle name="style1528293454692" xfId="2729" xr:uid="{00000000-0005-0000-0000-0000A40A0000}"/>
    <cellStyle name="style1528293454713" xfId="2730" xr:uid="{00000000-0005-0000-0000-0000A50A0000}"/>
    <cellStyle name="style1528293454763" xfId="2731" xr:uid="{00000000-0005-0000-0000-0000A60A0000}"/>
    <cellStyle name="style1528293454781" xfId="2732" xr:uid="{00000000-0005-0000-0000-0000A70A0000}"/>
    <cellStyle name="style1528293454831" xfId="2733" xr:uid="{00000000-0005-0000-0000-0000A80A0000}"/>
    <cellStyle name="style1528293454851" xfId="2734" xr:uid="{00000000-0005-0000-0000-0000A90A0000}"/>
    <cellStyle name="style1528293454871" xfId="2735" xr:uid="{00000000-0005-0000-0000-0000AA0A0000}"/>
    <cellStyle name="style1528293454876" xfId="2736" xr:uid="{00000000-0005-0000-0000-0000AB0A0000}"/>
    <cellStyle name="style1528293455000" xfId="2737" xr:uid="{00000000-0005-0000-0000-0000AC0A0000}"/>
    <cellStyle name="style1528293455198" xfId="2738" xr:uid="{00000000-0005-0000-0000-0000AD0A0000}"/>
    <cellStyle name="style1528293455220" xfId="2739" xr:uid="{00000000-0005-0000-0000-0000AE0A0000}"/>
    <cellStyle name="style1528355831239" xfId="2740" xr:uid="{00000000-0005-0000-0000-0000AF0A0000}"/>
    <cellStyle name="style1528355831307" xfId="2741" xr:uid="{00000000-0005-0000-0000-0000B00A0000}"/>
    <cellStyle name="style1528355831338" xfId="2742" xr:uid="{00000000-0005-0000-0000-0000B10A0000}"/>
    <cellStyle name="style1528355831367" xfId="2743" xr:uid="{00000000-0005-0000-0000-0000B20A0000}"/>
    <cellStyle name="style1528355831396" xfId="2744" xr:uid="{00000000-0005-0000-0000-0000B30A0000}"/>
    <cellStyle name="style1528355831426" xfId="2745" xr:uid="{00000000-0005-0000-0000-0000B40A0000}"/>
    <cellStyle name="style1528355831448" xfId="2746" xr:uid="{00000000-0005-0000-0000-0000B50A0000}"/>
    <cellStyle name="style1528355831476" xfId="2747" xr:uid="{00000000-0005-0000-0000-0000B60A0000}"/>
    <cellStyle name="style1528355831498" xfId="2748" xr:uid="{00000000-0005-0000-0000-0000B70A0000}"/>
    <cellStyle name="style1528355831525" xfId="2749" xr:uid="{00000000-0005-0000-0000-0000B80A0000}"/>
    <cellStyle name="style1528355831551" xfId="2750" xr:uid="{00000000-0005-0000-0000-0000B90A0000}"/>
    <cellStyle name="style1528355831579" xfId="2751" xr:uid="{00000000-0005-0000-0000-0000BA0A0000}"/>
    <cellStyle name="style1528355831608" xfId="2752" xr:uid="{00000000-0005-0000-0000-0000BB0A0000}"/>
    <cellStyle name="style1528355831634" xfId="2753" xr:uid="{00000000-0005-0000-0000-0000BC0A0000}"/>
    <cellStyle name="style1528355831660" xfId="2754" xr:uid="{00000000-0005-0000-0000-0000BD0A0000}"/>
    <cellStyle name="style1528355831690" xfId="2755" xr:uid="{00000000-0005-0000-0000-0000BE0A0000}"/>
    <cellStyle name="style1528355831710" xfId="2756" xr:uid="{00000000-0005-0000-0000-0000BF0A0000}"/>
    <cellStyle name="style1528355831737" xfId="2757" xr:uid="{00000000-0005-0000-0000-0000C00A0000}"/>
    <cellStyle name="style1528355831762" xfId="2758" xr:uid="{00000000-0005-0000-0000-0000C10A0000}"/>
    <cellStyle name="style1528355831786" xfId="2759" xr:uid="{00000000-0005-0000-0000-0000C20A0000}"/>
    <cellStyle name="style1528355831847" xfId="2760" xr:uid="{00000000-0005-0000-0000-0000C30A0000}"/>
    <cellStyle name="style1528355831868" xfId="2761" xr:uid="{00000000-0005-0000-0000-0000C40A0000}"/>
    <cellStyle name="style1528355831887" xfId="2762" xr:uid="{00000000-0005-0000-0000-0000C50A0000}"/>
    <cellStyle name="style1528355831906" xfId="2763" xr:uid="{00000000-0005-0000-0000-0000C60A0000}"/>
    <cellStyle name="style1528355831925" xfId="2764" xr:uid="{00000000-0005-0000-0000-0000C70A0000}"/>
    <cellStyle name="style1528355831950" xfId="2765" xr:uid="{00000000-0005-0000-0000-0000C80A0000}"/>
    <cellStyle name="style1528355831976" xfId="2766" xr:uid="{00000000-0005-0000-0000-0000C90A0000}"/>
    <cellStyle name="style1528355832000" xfId="2767" xr:uid="{00000000-0005-0000-0000-0000CA0A0000}"/>
    <cellStyle name="style1528355832025" xfId="2768" xr:uid="{00000000-0005-0000-0000-0000CB0A0000}"/>
    <cellStyle name="style1528355832094" xfId="2769" xr:uid="{00000000-0005-0000-0000-0000CC0A0000}"/>
    <cellStyle name="style1528355832130" xfId="2770" xr:uid="{00000000-0005-0000-0000-0000CD0A0000}"/>
    <cellStyle name="style1528355832154" xfId="2771" xr:uid="{00000000-0005-0000-0000-0000CE0A0000}"/>
    <cellStyle name="style1528355832178" xfId="2772" xr:uid="{00000000-0005-0000-0000-0000CF0A0000}"/>
    <cellStyle name="style1528355832205" xfId="2773" xr:uid="{00000000-0005-0000-0000-0000D00A0000}"/>
    <cellStyle name="style1528355832229" xfId="2774" xr:uid="{00000000-0005-0000-0000-0000D10A0000}"/>
    <cellStyle name="style1528355832252" xfId="2775" xr:uid="{00000000-0005-0000-0000-0000D20A0000}"/>
    <cellStyle name="style1528355832275" xfId="2776" xr:uid="{00000000-0005-0000-0000-0000D30A0000}"/>
    <cellStyle name="style1528355832300" xfId="2777" xr:uid="{00000000-0005-0000-0000-0000D40A0000}"/>
    <cellStyle name="style1528355832319" xfId="2778" xr:uid="{00000000-0005-0000-0000-0000D50A0000}"/>
    <cellStyle name="style1528355832338" xfId="2779" xr:uid="{00000000-0005-0000-0000-0000D60A0000}"/>
    <cellStyle name="style1528355832361" xfId="2780" xr:uid="{00000000-0005-0000-0000-0000D70A0000}"/>
    <cellStyle name="style1528355832379" xfId="2781" xr:uid="{00000000-0005-0000-0000-0000D80A0000}"/>
    <cellStyle name="style1528355832397" xfId="2782" xr:uid="{00000000-0005-0000-0000-0000D90A0000}"/>
    <cellStyle name="style1528355832445" xfId="2783" xr:uid="{00000000-0005-0000-0000-0000DA0A0000}"/>
    <cellStyle name="style1528355832490" xfId="2784" xr:uid="{00000000-0005-0000-0000-0000DB0A0000}"/>
    <cellStyle name="style1528355832513" xfId="2785" xr:uid="{00000000-0005-0000-0000-0000DC0A0000}"/>
    <cellStyle name="style1528355832540" xfId="2786" xr:uid="{00000000-0005-0000-0000-0000DD0A0000}"/>
    <cellStyle name="style1528355832559" xfId="2787" xr:uid="{00000000-0005-0000-0000-0000DE0A0000}"/>
    <cellStyle name="style1528355832588" xfId="2788" xr:uid="{00000000-0005-0000-0000-0000DF0A0000}"/>
    <cellStyle name="style1528355832670" xfId="2789" xr:uid="{00000000-0005-0000-0000-0000E00A0000}"/>
    <cellStyle name="style1528355832694" xfId="2790" xr:uid="{00000000-0005-0000-0000-0000E10A0000}"/>
    <cellStyle name="style1528355832732" xfId="2791" xr:uid="{00000000-0005-0000-0000-0000E20A0000}"/>
    <cellStyle name="style1528355832751" xfId="2792" xr:uid="{00000000-0005-0000-0000-0000E30A0000}"/>
    <cellStyle name="style1528355832769" xfId="2793" xr:uid="{00000000-0005-0000-0000-0000E40A0000}"/>
    <cellStyle name="style1528355832846" xfId="2794" xr:uid="{00000000-0005-0000-0000-0000E50A0000}"/>
    <cellStyle name="style1528355832863" xfId="2795" xr:uid="{00000000-0005-0000-0000-0000E60A0000}"/>
    <cellStyle name="style1528355832881" xfId="2796" xr:uid="{00000000-0005-0000-0000-0000E70A0000}"/>
    <cellStyle name="style1528355832900" xfId="2797" xr:uid="{00000000-0005-0000-0000-0000E80A0000}"/>
    <cellStyle name="style1528355832919" xfId="2798" xr:uid="{00000000-0005-0000-0000-0000E90A0000}"/>
    <cellStyle name="style1528355832940" xfId="2799" xr:uid="{00000000-0005-0000-0000-0000EA0A0000}"/>
    <cellStyle name="style1528355832959" xfId="2800" xr:uid="{00000000-0005-0000-0000-0000EB0A0000}"/>
    <cellStyle name="style1528355832977" xfId="2801" xr:uid="{00000000-0005-0000-0000-0000EC0A0000}"/>
    <cellStyle name="style1528355832995" xfId="2802" xr:uid="{00000000-0005-0000-0000-0000ED0A0000}"/>
    <cellStyle name="style1528355833033" xfId="2803" xr:uid="{00000000-0005-0000-0000-0000EE0A0000}"/>
    <cellStyle name="style1528355833051" xfId="2804" xr:uid="{00000000-0005-0000-0000-0000EF0A0000}"/>
    <cellStyle name="style1528355833068" xfId="2805" xr:uid="{00000000-0005-0000-0000-0000F00A0000}"/>
    <cellStyle name="style1528355833086" xfId="2806" xr:uid="{00000000-0005-0000-0000-0000F10A0000}"/>
    <cellStyle name="style1528355833108" xfId="2807" xr:uid="{00000000-0005-0000-0000-0000F20A0000}"/>
    <cellStyle name="style1528355833130" xfId="2808" xr:uid="{00000000-0005-0000-0000-0000F30A0000}"/>
    <cellStyle name="style1528355833148" xfId="2809" xr:uid="{00000000-0005-0000-0000-0000F40A0000}"/>
    <cellStyle name="style1528355833218" xfId="2810" xr:uid="{00000000-0005-0000-0000-0000F50A0000}"/>
    <cellStyle name="style1528355833238" xfId="2811" xr:uid="{00000000-0005-0000-0000-0000F60A0000}"/>
    <cellStyle name="style1528355833255" xfId="2812" xr:uid="{00000000-0005-0000-0000-0000F70A0000}"/>
    <cellStyle name="style1528355833276" xfId="2813" xr:uid="{00000000-0005-0000-0000-0000F80A0000}"/>
    <cellStyle name="style1528355833372" xfId="2814" xr:uid="{00000000-0005-0000-0000-0000F90A0000}"/>
    <cellStyle name="style1528355833599" xfId="2815" xr:uid="{00000000-0005-0000-0000-0000FA0A0000}"/>
    <cellStyle name="style1528355833622" xfId="2816" xr:uid="{00000000-0005-0000-0000-0000FB0A0000}"/>
    <cellStyle name="style1528358277589" xfId="2817" xr:uid="{00000000-0005-0000-0000-0000FC0A0000}"/>
    <cellStyle name="style1528358277615" xfId="2818" xr:uid="{00000000-0005-0000-0000-0000FD0A0000}"/>
    <cellStyle name="style1528358277637" xfId="2819" xr:uid="{00000000-0005-0000-0000-0000FE0A0000}"/>
    <cellStyle name="style1528358277658" xfId="2820" xr:uid="{00000000-0005-0000-0000-0000FF0A0000}"/>
    <cellStyle name="style1528358277680" xfId="2821" xr:uid="{00000000-0005-0000-0000-0000000B0000}"/>
    <cellStyle name="style1528358277700" xfId="2822" xr:uid="{00000000-0005-0000-0000-0000010B0000}"/>
    <cellStyle name="style1528358277718" xfId="2823" xr:uid="{00000000-0005-0000-0000-0000020B0000}"/>
    <cellStyle name="style1528358277739" xfId="2824" xr:uid="{00000000-0005-0000-0000-0000030B0000}"/>
    <cellStyle name="style1528358277758" xfId="2825" xr:uid="{00000000-0005-0000-0000-0000040B0000}"/>
    <cellStyle name="style1528358277779" xfId="2826" xr:uid="{00000000-0005-0000-0000-0000050B0000}"/>
    <cellStyle name="style1528358277804" xfId="2827" xr:uid="{00000000-0005-0000-0000-0000060B0000}"/>
    <cellStyle name="style1528358277826" xfId="2828" xr:uid="{00000000-0005-0000-0000-0000070B0000}"/>
    <cellStyle name="style1528358277848" xfId="2829" xr:uid="{00000000-0005-0000-0000-0000080B0000}"/>
    <cellStyle name="style1528358277870" xfId="2830" xr:uid="{00000000-0005-0000-0000-0000090B0000}"/>
    <cellStyle name="style1528358277893" xfId="2831" xr:uid="{00000000-0005-0000-0000-00000A0B0000}"/>
    <cellStyle name="style1528358277916" xfId="2832" xr:uid="{00000000-0005-0000-0000-00000B0B0000}"/>
    <cellStyle name="style1528358277933" xfId="2833" xr:uid="{00000000-0005-0000-0000-00000C0B0000}"/>
    <cellStyle name="style1528358277979" xfId="2834" xr:uid="{00000000-0005-0000-0000-00000D0B0000}"/>
    <cellStyle name="style1528358278001" xfId="2835" xr:uid="{00000000-0005-0000-0000-00000E0B0000}"/>
    <cellStyle name="style1528358278021" xfId="2836" xr:uid="{00000000-0005-0000-0000-00000F0B0000}"/>
    <cellStyle name="style1528358278044" xfId="2837" xr:uid="{00000000-0005-0000-0000-0000100B0000}"/>
    <cellStyle name="style1528358278061" xfId="2838" xr:uid="{00000000-0005-0000-0000-0000110B0000}"/>
    <cellStyle name="style1528358278080" xfId="2839" xr:uid="{00000000-0005-0000-0000-0000120B0000}"/>
    <cellStyle name="style1528358278097" xfId="2840" xr:uid="{00000000-0005-0000-0000-0000130B0000}"/>
    <cellStyle name="style1528358278116" xfId="2841" xr:uid="{00000000-0005-0000-0000-0000140B0000}"/>
    <cellStyle name="style1528358278136" xfId="2842" xr:uid="{00000000-0005-0000-0000-0000150B0000}"/>
    <cellStyle name="style1528358278158" xfId="2843" xr:uid="{00000000-0005-0000-0000-0000160B0000}"/>
    <cellStyle name="style1528358278180" xfId="2844" xr:uid="{00000000-0005-0000-0000-0000170B0000}"/>
    <cellStyle name="style1528358278202" xfId="2845" xr:uid="{00000000-0005-0000-0000-0000180B0000}"/>
    <cellStyle name="style1528358278223" xfId="2846" xr:uid="{00000000-0005-0000-0000-0000190B0000}"/>
    <cellStyle name="style1528358278246" xfId="2847" xr:uid="{00000000-0005-0000-0000-00001A0B0000}"/>
    <cellStyle name="style1528358278267" xfId="2848" xr:uid="{00000000-0005-0000-0000-00001B0B0000}"/>
    <cellStyle name="style1528358278290" xfId="2849" xr:uid="{00000000-0005-0000-0000-00001C0B0000}"/>
    <cellStyle name="style1528358278315" xfId="2850" xr:uid="{00000000-0005-0000-0000-00001D0B0000}"/>
    <cellStyle name="style1528358278366" xfId="2851" xr:uid="{00000000-0005-0000-0000-00001E0B0000}"/>
    <cellStyle name="style1528358278387" xfId="2852" xr:uid="{00000000-0005-0000-0000-00001F0B0000}"/>
    <cellStyle name="style1528358278409" xfId="2853" xr:uid="{00000000-0005-0000-0000-0000200B0000}"/>
    <cellStyle name="style1528358278432" xfId="2854" xr:uid="{00000000-0005-0000-0000-0000210B0000}"/>
    <cellStyle name="style1528358278447" xfId="2855" xr:uid="{00000000-0005-0000-0000-0000220B0000}"/>
    <cellStyle name="style1528358278463" xfId="2856" xr:uid="{00000000-0005-0000-0000-0000230B0000}"/>
    <cellStyle name="style1528358278485" xfId="2857" xr:uid="{00000000-0005-0000-0000-0000240B0000}"/>
    <cellStyle name="style1528358278501" xfId="2858" xr:uid="{00000000-0005-0000-0000-0000250B0000}"/>
    <cellStyle name="style1528358278519" xfId="2859" xr:uid="{00000000-0005-0000-0000-0000260B0000}"/>
    <cellStyle name="style1528358278541" xfId="2860" xr:uid="{00000000-0005-0000-0000-0000270B0000}"/>
    <cellStyle name="style1528358278569" xfId="2861" xr:uid="{00000000-0005-0000-0000-0000280B0000}"/>
    <cellStyle name="style1528358278589" xfId="2862" xr:uid="{00000000-0005-0000-0000-0000290B0000}"/>
    <cellStyle name="style1528358278614" xfId="2863" xr:uid="{00000000-0005-0000-0000-00002A0B0000}"/>
    <cellStyle name="style1528358278631" xfId="2864" xr:uid="{00000000-0005-0000-0000-00002B0B0000}"/>
    <cellStyle name="style1528358278682" xfId="2865" xr:uid="{00000000-0005-0000-0000-00002C0B0000}"/>
    <cellStyle name="style1528358278742" xfId="2866" xr:uid="{00000000-0005-0000-0000-00002D0B0000}"/>
    <cellStyle name="style1528358278763" xfId="2867" xr:uid="{00000000-0005-0000-0000-00002E0B0000}"/>
    <cellStyle name="style1528358278797" xfId="2868" xr:uid="{00000000-0005-0000-0000-00002F0B0000}"/>
    <cellStyle name="style1528358278814" xfId="2869" xr:uid="{00000000-0005-0000-0000-0000300B0000}"/>
    <cellStyle name="style1528358278832" xfId="2870" xr:uid="{00000000-0005-0000-0000-0000310B0000}"/>
    <cellStyle name="style1528358278905" xfId="2871" xr:uid="{00000000-0005-0000-0000-0000320B0000}"/>
    <cellStyle name="style1528358278923" xfId="2872" xr:uid="{00000000-0005-0000-0000-0000330B0000}"/>
    <cellStyle name="style1528358278940" xfId="2873" xr:uid="{00000000-0005-0000-0000-0000340B0000}"/>
    <cellStyle name="style1528358278958" xfId="2874" xr:uid="{00000000-0005-0000-0000-0000350B0000}"/>
    <cellStyle name="style1528358278980" xfId="2875" xr:uid="{00000000-0005-0000-0000-0000360B0000}"/>
    <cellStyle name="style1528358279007" xfId="2876" xr:uid="{00000000-0005-0000-0000-0000370B0000}"/>
    <cellStyle name="style1528358279040" xfId="2877" xr:uid="{00000000-0005-0000-0000-0000380B0000}"/>
    <cellStyle name="style1528358279059" xfId="2878" xr:uid="{00000000-0005-0000-0000-0000390B0000}"/>
    <cellStyle name="style1528358279077" xfId="2879" xr:uid="{00000000-0005-0000-0000-00003A0B0000}"/>
    <cellStyle name="style1528358279115" xfId="2880" xr:uid="{00000000-0005-0000-0000-00003B0B0000}"/>
    <cellStyle name="style1528358279133" xfId="2881" xr:uid="{00000000-0005-0000-0000-00003C0B0000}"/>
    <cellStyle name="style1528358279151" xfId="2882" xr:uid="{00000000-0005-0000-0000-00003D0B0000}"/>
    <cellStyle name="style1528358279168" xfId="2883" xr:uid="{00000000-0005-0000-0000-00003E0B0000}"/>
    <cellStyle name="style1528358279218" xfId="2884" xr:uid="{00000000-0005-0000-0000-00003F0B0000}"/>
    <cellStyle name="style1528358279241" xfId="2885" xr:uid="{00000000-0005-0000-0000-0000400B0000}"/>
    <cellStyle name="style1528358279258" xfId="2886" xr:uid="{00000000-0005-0000-0000-0000410B0000}"/>
    <cellStyle name="style1528358279298" xfId="2887" xr:uid="{00000000-0005-0000-0000-0000420B0000}"/>
    <cellStyle name="style1528358279318" xfId="2888" xr:uid="{00000000-0005-0000-0000-0000430B0000}"/>
    <cellStyle name="style1528358279334" xfId="2889" xr:uid="{00000000-0005-0000-0000-0000440B0000}"/>
    <cellStyle name="style1528358279355" xfId="2890" xr:uid="{00000000-0005-0000-0000-0000450B0000}"/>
    <cellStyle name="style1528358279476" xfId="2891" xr:uid="{00000000-0005-0000-0000-0000460B0000}"/>
    <cellStyle name="style1528358279705" xfId="2892" xr:uid="{00000000-0005-0000-0000-0000470B0000}"/>
    <cellStyle name="style1528358279728" xfId="2893" xr:uid="{00000000-0005-0000-0000-0000480B0000}"/>
    <cellStyle name="style1528358963486" xfId="2894" xr:uid="{00000000-0005-0000-0000-0000490B0000}"/>
    <cellStyle name="style1528358963511" xfId="2895" xr:uid="{00000000-0005-0000-0000-00004A0B0000}"/>
    <cellStyle name="style1528358963530" xfId="2896" xr:uid="{00000000-0005-0000-0000-00004B0B0000}"/>
    <cellStyle name="style1528358963551" xfId="2897" xr:uid="{00000000-0005-0000-0000-00004C0B0000}"/>
    <cellStyle name="style1528358963572" xfId="2898" xr:uid="{00000000-0005-0000-0000-00004D0B0000}"/>
    <cellStyle name="style1528358963593" xfId="2899" xr:uid="{00000000-0005-0000-0000-00004E0B0000}"/>
    <cellStyle name="style1528358963608" xfId="2900" xr:uid="{00000000-0005-0000-0000-00004F0B0000}"/>
    <cellStyle name="style1528358963630" xfId="2901" xr:uid="{00000000-0005-0000-0000-0000500B0000}"/>
    <cellStyle name="style1528358963646" xfId="2902" xr:uid="{00000000-0005-0000-0000-0000510B0000}"/>
    <cellStyle name="style1528358963667" xfId="2903" xr:uid="{00000000-0005-0000-0000-0000520B0000}"/>
    <cellStyle name="style1528358963687" xfId="2904" xr:uid="{00000000-0005-0000-0000-0000530B0000}"/>
    <cellStyle name="style1528358963708" xfId="2905" xr:uid="{00000000-0005-0000-0000-0000540B0000}"/>
    <cellStyle name="style1528358963728" xfId="2906" xr:uid="{00000000-0005-0000-0000-0000550B0000}"/>
    <cellStyle name="style1528358963749" xfId="2907" xr:uid="{00000000-0005-0000-0000-0000560B0000}"/>
    <cellStyle name="style1528358963768" xfId="2908" xr:uid="{00000000-0005-0000-0000-0000570B0000}"/>
    <cellStyle name="style1528358963792" xfId="2909" xr:uid="{00000000-0005-0000-0000-0000580B0000}"/>
    <cellStyle name="style1528358963810" xfId="2910" xr:uid="{00000000-0005-0000-0000-0000590B0000}"/>
    <cellStyle name="style1528358963829" xfId="2911" xr:uid="{00000000-0005-0000-0000-00005A0B0000}"/>
    <cellStyle name="style1528358963849" xfId="2912" xr:uid="{00000000-0005-0000-0000-00005B0B0000}"/>
    <cellStyle name="style1528358963870" xfId="2913" xr:uid="{00000000-0005-0000-0000-00005C0B0000}"/>
    <cellStyle name="style1528358963891" xfId="2914" xr:uid="{00000000-0005-0000-0000-00005D0B0000}"/>
    <cellStyle name="style1528358963910" xfId="2915" xr:uid="{00000000-0005-0000-0000-00005E0B0000}"/>
    <cellStyle name="style1528358963926" xfId="2916" xr:uid="{00000000-0005-0000-0000-00005F0B0000}"/>
    <cellStyle name="style1528358963942" xfId="2917" xr:uid="{00000000-0005-0000-0000-0000600B0000}"/>
    <cellStyle name="style1528358963960" xfId="2918" xr:uid="{00000000-0005-0000-0000-0000610B0000}"/>
    <cellStyle name="style1528358963981" xfId="2919" xr:uid="{00000000-0005-0000-0000-0000620B0000}"/>
    <cellStyle name="style1528358964033" xfId="2920" xr:uid="{00000000-0005-0000-0000-0000630B0000}"/>
    <cellStyle name="style1528358964052" xfId="2921" xr:uid="{00000000-0005-0000-0000-0000640B0000}"/>
    <cellStyle name="style1528358964072" xfId="2922" xr:uid="{00000000-0005-0000-0000-0000650B0000}"/>
    <cellStyle name="style1528358964092" xfId="2923" xr:uid="{00000000-0005-0000-0000-0000660B0000}"/>
    <cellStyle name="style1528358964113" xfId="2924" xr:uid="{00000000-0005-0000-0000-0000670B0000}"/>
    <cellStyle name="style1528358964132" xfId="2925" xr:uid="{00000000-0005-0000-0000-0000680B0000}"/>
    <cellStyle name="style1528358964153" xfId="2926" xr:uid="{00000000-0005-0000-0000-0000690B0000}"/>
    <cellStyle name="style1528358964173" xfId="2927" xr:uid="{00000000-0005-0000-0000-00006A0B0000}"/>
    <cellStyle name="style1528358964194" xfId="2928" xr:uid="{00000000-0005-0000-0000-00006B0B0000}"/>
    <cellStyle name="style1528358964214" xfId="2929" xr:uid="{00000000-0005-0000-0000-00006C0B0000}"/>
    <cellStyle name="style1528358964234" xfId="2930" xr:uid="{00000000-0005-0000-0000-00006D0B0000}"/>
    <cellStyle name="style1528358964254" xfId="2931" xr:uid="{00000000-0005-0000-0000-00006E0B0000}"/>
    <cellStyle name="style1528358964270" xfId="2932" xr:uid="{00000000-0005-0000-0000-00006F0B0000}"/>
    <cellStyle name="style1528358964286" xfId="2933" xr:uid="{00000000-0005-0000-0000-0000700B0000}"/>
    <cellStyle name="style1528358964306" xfId="2934" xr:uid="{00000000-0005-0000-0000-0000710B0000}"/>
    <cellStyle name="style1528358964322" xfId="2935" xr:uid="{00000000-0005-0000-0000-0000720B0000}"/>
    <cellStyle name="style1528358964338" xfId="2936" xr:uid="{00000000-0005-0000-0000-0000730B0000}"/>
    <cellStyle name="style1528358964359" xfId="2937" xr:uid="{00000000-0005-0000-0000-0000740B0000}"/>
    <cellStyle name="style1528358964385" xfId="2938" xr:uid="{00000000-0005-0000-0000-0000750B0000}"/>
    <cellStyle name="style1528358964405" xfId="2939" xr:uid="{00000000-0005-0000-0000-0000760B0000}"/>
    <cellStyle name="style1528358964429" xfId="2940" xr:uid="{00000000-0005-0000-0000-0000770B0000}"/>
    <cellStyle name="style1528358964444" xfId="2941" xr:uid="{00000000-0005-0000-0000-0000780B0000}"/>
    <cellStyle name="style1528358964467" xfId="2942" xr:uid="{00000000-0005-0000-0000-0000790B0000}"/>
    <cellStyle name="style1528358964557" xfId="2943" xr:uid="{00000000-0005-0000-0000-00007A0B0000}"/>
    <cellStyle name="style1528358964579" xfId="2944" xr:uid="{00000000-0005-0000-0000-00007B0B0000}"/>
    <cellStyle name="style1528358964610" xfId="2945" xr:uid="{00000000-0005-0000-0000-00007C0B0000}"/>
    <cellStyle name="style1528358964626" xfId="2946" xr:uid="{00000000-0005-0000-0000-00007D0B0000}"/>
    <cellStyle name="style1528358964641" xfId="2947" xr:uid="{00000000-0005-0000-0000-00007E0B0000}"/>
    <cellStyle name="style1528358964687" xfId="2948" xr:uid="{00000000-0005-0000-0000-00007F0B0000}"/>
    <cellStyle name="style1528358964704" xfId="2949" xr:uid="{00000000-0005-0000-0000-0000800B0000}"/>
    <cellStyle name="style1528358964720" xfId="2950" xr:uid="{00000000-0005-0000-0000-0000810B0000}"/>
    <cellStyle name="style1528358964737" xfId="2951" xr:uid="{00000000-0005-0000-0000-0000820B0000}"/>
    <cellStyle name="style1528358964755" xfId="2952" xr:uid="{00000000-0005-0000-0000-0000830B0000}"/>
    <cellStyle name="style1528358964786" xfId="2953" xr:uid="{00000000-0005-0000-0000-0000840B0000}"/>
    <cellStyle name="style1528358964805" xfId="2954" xr:uid="{00000000-0005-0000-0000-0000850B0000}"/>
    <cellStyle name="style1528358964822" xfId="2955" xr:uid="{00000000-0005-0000-0000-0000860B0000}"/>
    <cellStyle name="style1528358964838" xfId="2956" xr:uid="{00000000-0005-0000-0000-0000870B0000}"/>
    <cellStyle name="style1528358964903" xfId="2957" xr:uid="{00000000-0005-0000-0000-0000880B0000}"/>
    <cellStyle name="style1528358964922" xfId="2958" xr:uid="{00000000-0005-0000-0000-0000890B0000}"/>
    <cellStyle name="style1528358964940" xfId="2959" xr:uid="{00000000-0005-0000-0000-00008A0B0000}"/>
    <cellStyle name="style1528358964960" xfId="2960" xr:uid="{00000000-0005-0000-0000-00008B0B0000}"/>
    <cellStyle name="style1528358964984" xfId="2961" xr:uid="{00000000-0005-0000-0000-00008C0B0000}"/>
    <cellStyle name="style1528358965009" xfId="2962" xr:uid="{00000000-0005-0000-0000-00008D0B0000}"/>
    <cellStyle name="style1528358965029" xfId="2963" xr:uid="{00000000-0005-0000-0000-00008E0B0000}"/>
    <cellStyle name="style1528358965081" xfId="2964" xr:uid="{00000000-0005-0000-0000-00008F0B0000}"/>
    <cellStyle name="style1528358965115" xfId="2965" xr:uid="{00000000-0005-0000-0000-0000900B0000}"/>
    <cellStyle name="style1528358965131" xfId="2966" xr:uid="{00000000-0005-0000-0000-0000910B0000}"/>
    <cellStyle name="style1528358965152" xfId="2967" xr:uid="{00000000-0005-0000-0000-0000920B0000}"/>
    <cellStyle name="style1528358965278" xfId="2968" xr:uid="{00000000-0005-0000-0000-0000930B0000}"/>
    <cellStyle name="style1528358965478" xfId="2969" xr:uid="{00000000-0005-0000-0000-0000940B0000}"/>
    <cellStyle name="style1528358965499" xfId="2970" xr:uid="{00000000-0005-0000-0000-0000950B0000}"/>
    <cellStyle name="style1528372380153" xfId="2971" xr:uid="{00000000-0005-0000-0000-0000960B0000}"/>
    <cellStyle name="style1528372380185" xfId="2972" xr:uid="{00000000-0005-0000-0000-0000970B0000}"/>
    <cellStyle name="style1528372380205" xfId="2973" xr:uid="{00000000-0005-0000-0000-0000980B0000}"/>
    <cellStyle name="style1528372380225" xfId="2974" xr:uid="{00000000-0005-0000-0000-0000990B0000}"/>
    <cellStyle name="style1528372380245" xfId="2975" xr:uid="{00000000-0005-0000-0000-00009A0B0000}"/>
    <cellStyle name="style1528372380265" xfId="2976" xr:uid="{00000000-0005-0000-0000-00009B0B0000}"/>
    <cellStyle name="style1528372380275" xfId="2977" xr:uid="{00000000-0005-0000-0000-00009C0B0000}"/>
    <cellStyle name="style1528372380295" xfId="2978" xr:uid="{00000000-0005-0000-0000-00009D0B0000}"/>
    <cellStyle name="style1528372380305" xfId="2979" xr:uid="{00000000-0005-0000-0000-00009E0B0000}"/>
    <cellStyle name="style1528372380325" xfId="2980" xr:uid="{00000000-0005-0000-0000-00009F0B0000}"/>
    <cellStyle name="style1528372380345" xfId="2981" xr:uid="{00000000-0005-0000-0000-0000A00B0000}"/>
    <cellStyle name="style1528372380365" xfId="2982" xr:uid="{00000000-0005-0000-0000-0000A10B0000}"/>
    <cellStyle name="style1528372380376" xfId="2983" xr:uid="{00000000-0005-0000-0000-0000A20B0000}"/>
    <cellStyle name="style1528372380387" xfId="2984" xr:uid="{00000000-0005-0000-0000-0000A30B0000}"/>
    <cellStyle name="style1528372380419" xfId="2985" xr:uid="{00000000-0005-0000-0000-0000A40B0000}"/>
    <cellStyle name="style1528372380439" xfId="2986" xr:uid="{00000000-0005-0000-0000-0000A50B0000}"/>
    <cellStyle name="style1528372380449" xfId="2987" xr:uid="{00000000-0005-0000-0000-0000A60B0000}"/>
    <cellStyle name="style1528372380469" xfId="2988" xr:uid="{00000000-0005-0000-0000-0000A70B0000}"/>
    <cellStyle name="style1528372380489" xfId="2989" xr:uid="{00000000-0005-0000-0000-0000A80B0000}"/>
    <cellStyle name="style1528372380509" xfId="2990" xr:uid="{00000000-0005-0000-0000-0000A90B0000}"/>
    <cellStyle name="style1528372380529" xfId="2991" xr:uid="{00000000-0005-0000-0000-0000AA0B0000}"/>
    <cellStyle name="style1528372380539" xfId="2992" xr:uid="{00000000-0005-0000-0000-0000AB0B0000}"/>
    <cellStyle name="style1528372380559" xfId="2993" xr:uid="{00000000-0005-0000-0000-0000AC0B0000}"/>
    <cellStyle name="style1528372380569" xfId="2994" xr:uid="{00000000-0005-0000-0000-0000AD0B0000}"/>
    <cellStyle name="style1528372380589" xfId="2995" xr:uid="{00000000-0005-0000-0000-0000AE0B0000}"/>
    <cellStyle name="style1528372380599" xfId="2996" xr:uid="{00000000-0005-0000-0000-0000AF0B0000}"/>
    <cellStyle name="style1528372380610" xfId="2997" xr:uid="{00000000-0005-0000-0000-0000B00B0000}"/>
    <cellStyle name="style1528372380641" xfId="2998" xr:uid="{00000000-0005-0000-0000-0000B10B0000}"/>
    <cellStyle name="style1528372380661" xfId="2999" xr:uid="{00000000-0005-0000-0000-0000B20B0000}"/>
    <cellStyle name="style1528372380671" xfId="3000" xr:uid="{00000000-0005-0000-0000-0000B30B0000}"/>
    <cellStyle name="style1528372380691" xfId="3001" xr:uid="{00000000-0005-0000-0000-0000B40B0000}"/>
    <cellStyle name="style1528372380711" xfId="3002" xr:uid="{00000000-0005-0000-0000-0000B50B0000}"/>
    <cellStyle name="style1528372380731" xfId="3003" xr:uid="{00000000-0005-0000-0000-0000B60B0000}"/>
    <cellStyle name="style1528372380751" xfId="3004" xr:uid="{00000000-0005-0000-0000-0000B70B0000}"/>
    <cellStyle name="style1528372380771" xfId="3005" xr:uid="{00000000-0005-0000-0000-0000B80B0000}"/>
    <cellStyle name="style1528372380791" xfId="3006" xr:uid="{00000000-0005-0000-0000-0000B90B0000}"/>
    <cellStyle name="style1528372380801" xfId="3007" xr:uid="{00000000-0005-0000-0000-0000BA0B0000}"/>
    <cellStyle name="style1528372380851" xfId="3008" xr:uid="{00000000-0005-0000-0000-0000BB0B0000}"/>
    <cellStyle name="style1528372380871" xfId="3009" xr:uid="{00000000-0005-0000-0000-0000BC0B0000}"/>
    <cellStyle name="style1528372380881" xfId="3010" xr:uid="{00000000-0005-0000-0000-0000BD0B0000}"/>
    <cellStyle name="style1528372380901" xfId="3011" xr:uid="{00000000-0005-0000-0000-0000BE0B0000}"/>
    <cellStyle name="style1528372380921" xfId="3012" xr:uid="{00000000-0005-0000-0000-0000BF0B0000}"/>
    <cellStyle name="style1528372380931" xfId="3013" xr:uid="{00000000-0005-0000-0000-0000C00B0000}"/>
    <cellStyle name="style1528372380951" xfId="3014" xr:uid="{00000000-0005-0000-0000-0000C10B0000}"/>
    <cellStyle name="style1528372380962" xfId="3015" xr:uid="{00000000-0005-0000-0000-0000C20B0000}"/>
    <cellStyle name="style1528372380980" xfId="3016" xr:uid="{00000000-0005-0000-0000-0000C30B0000}"/>
    <cellStyle name="style1528372381001" xfId="3017" xr:uid="{00000000-0005-0000-0000-0000C40B0000}"/>
    <cellStyle name="style1528372381016" xfId="3018" xr:uid="{00000000-0005-0000-0000-0000C50B0000}"/>
    <cellStyle name="style1528372381037" xfId="3019" xr:uid="{00000000-0005-0000-0000-0000C60B0000}"/>
    <cellStyle name="style1528372381103" xfId="3020" xr:uid="{00000000-0005-0000-0000-0000C70B0000}"/>
    <cellStyle name="style1528372381123" xfId="3021" xr:uid="{00000000-0005-0000-0000-0000C80B0000}"/>
    <cellStyle name="style1528372381153" xfId="3022" xr:uid="{00000000-0005-0000-0000-0000C90B0000}"/>
    <cellStyle name="style1528372381165" xfId="3023" xr:uid="{00000000-0005-0000-0000-0000CA0B0000}"/>
    <cellStyle name="style1528372381185" xfId="3024" xr:uid="{00000000-0005-0000-0000-0000CB0B0000}"/>
    <cellStyle name="style1528372381225" xfId="3025" xr:uid="{00000000-0005-0000-0000-0000CC0B0000}"/>
    <cellStyle name="style1528372381245" xfId="3026" xr:uid="{00000000-0005-0000-0000-0000CD0B0000}"/>
    <cellStyle name="style1528372381255" xfId="3027" xr:uid="{00000000-0005-0000-0000-0000CE0B0000}"/>
    <cellStyle name="style1528372381275" xfId="3028" xr:uid="{00000000-0005-0000-0000-0000CF0B0000}"/>
    <cellStyle name="style1528372381285" xfId="3029" xr:uid="{00000000-0005-0000-0000-0000D00B0000}"/>
    <cellStyle name="style1528372381305" xfId="3030" xr:uid="{00000000-0005-0000-0000-0000D10B0000}"/>
    <cellStyle name="style1528372381315" xfId="3031" xr:uid="{00000000-0005-0000-0000-0000D20B0000}"/>
    <cellStyle name="style1528372381356" xfId="3032" xr:uid="{00000000-0005-0000-0000-0000D30B0000}"/>
    <cellStyle name="style1528372381369" xfId="3033" xr:uid="{00000000-0005-0000-0000-0000D40B0000}"/>
    <cellStyle name="style1528372381415" xfId="3034" xr:uid="{00000000-0005-0000-0000-0000D50B0000}"/>
    <cellStyle name="style1528372381425" xfId="3035" xr:uid="{00000000-0005-0000-0000-0000D60B0000}"/>
    <cellStyle name="style1528372381445" xfId="3036" xr:uid="{00000000-0005-0000-0000-0000D70B0000}"/>
    <cellStyle name="style1528372381455" xfId="3037" xr:uid="{00000000-0005-0000-0000-0000D80B0000}"/>
    <cellStyle name="style1528372381475" xfId="3038" xr:uid="{00000000-0005-0000-0000-0000D90B0000}"/>
    <cellStyle name="style1528372381505" xfId="3039" xr:uid="{00000000-0005-0000-0000-0000DA0B0000}"/>
    <cellStyle name="style1528372381515" xfId="3040" xr:uid="{00000000-0005-0000-0000-0000DB0B0000}"/>
    <cellStyle name="style1528372381555" xfId="3041" xr:uid="{00000000-0005-0000-0000-0000DC0B0000}"/>
    <cellStyle name="style1528372381575" xfId="3042" xr:uid="{00000000-0005-0000-0000-0000DD0B0000}"/>
    <cellStyle name="style1528372381595" xfId="3043" xr:uid="{00000000-0005-0000-0000-0000DE0B0000}"/>
    <cellStyle name="style1528372381615" xfId="3044" xr:uid="{00000000-0005-0000-0000-0000DF0B0000}"/>
    <cellStyle name="style1528372381695" xfId="3045" xr:uid="{00000000-0005-0000-0000-0000E00B0000}"/>
    <cellStyle name="style1528372381887" xfId="3046" xr:uid="{00000000-0005-0000-0000-0000E10B0000}"/>
    <cellStyle name="style1528372381927" xfId="3047" xr:uid="{00000000-0005-0000-0000-0000E20B0000}"/>
    <cellStyle name="style1539257201217" xfId="3048" xr:uid="{00000000-0005-0000-0000-0000E30B0000}"/>
    <cellStyle name="style1539257201290" xfId="3049" xr:uid="{00000000-0005-0000-0000-0000E40B0000}"/>
    <cellStyle name="style1539257201311" xfId="3050" xr:uid="{00000000-0005-0000-0000-0000E50B0000}"/>
    <cellStyle name="style1539257201355" xfId="3051" xr:uid="{00000000-0005-0000-0000-0000E60B0000}"/>
    <cellStyle name="style1539257201396" xfId="3052" xr:uid="{00000000-0005-0000-0000-0000E70B0000}"/>
    <cellStyle name="style1539257201438" xfId="3053" xr:uid="{00000000-0005-0000-0000-0000E80B0000}"/>
    <cellStyle name="style1539257201463" xfId="3054" xr:uid="{00000000-0005-0000-0000-0000E90B0000}"/>
    <cellStyle name="style1539257201497" xfId="3055" xr:uid="{00000000-0005-0000-0000-0000EA0B0000}"/>
    <cellStyle name="style1539257201520" xfId="3056" xr:uid="{00000000-0005-0000-0000-0000EB0B0000}"/>
    <cellStyle name="style1539257201561" xfId="3057" xr:uid="{00000000-0005-0000-0000-0000EC0B0000}"/>
    <cellStyle name="style1539257201581" xfId="3058" xr:uid="{00000000-0005-0000-0000-0000ED0B0000}"/>
    <cellStyle name="style1539257201611" xfId="3059" xr:uid="{00000000-0005-0000-0000-0000EE0B0000}"/>
    <cellStyle name="style1539257201624" xfId="3060" xr:uid="{00000000-0005-0000-0000-0000EF0B0000}"/>
    <cellStyle name="style1539257201650" xfId="3061" xr:uid="{00000000-0005-0000-0000-0000F00B0000}"/>
    <cellStyle name="style1539257201711" xfId="3062" xr:uid="{00000000-0005-0000-0000-0000F10B0000}"/>
    <cellStyle name="style1539257201748" xfId="3063" xr:uid="{00000000-0005-0000-0000-0000F20B0000}"/>
    <cellStyle name="style1539257201768" xfId="3064" xr:uid="{00000000-0005-0000-0000-0000F30B0000}"/>
    <cellStyle name="style1539257201798" xfId="3065" xr:uid="{00000000-0005-0000-0000-0000F40B0000}"/>
    <cellStyle name="style1539257201818" xfId="3066" xr:uid="{00000000-0005-0000-0000-0000F50B0000}"/>
    <cellStyle name="style1539257201838" xfId="3067" xr:uid="{00000000-0005-0000-0000-0000F60B0000}"/>
    <cellStyle name="style1539257201868" xfId="3068" xr:uid="{00000000-0005-0000-0000-0000F70B0000}"/>
    <cellStyle name="style1539257201879" xfId="3069" xr:uid="{00000000-0005-0000-0000-0000F80B0000}"/>
    <cellStyle name="style1539257201913" xfId="3070" xr:uid="{00000000-0005-0000-0000-0000F90B0000}"/>
    <cellStyle name="style1539257201933" xfId="3071" xr:uid="{00000000-0005-0000-0000-0000FA0B0000}"/>
    <cellStyle name="style1539257201953" xfId="3072" xr:uid="{00000000-0005-0000-0000-0000FB0B0000}"/>
    <cellStyle name="style1539257201973" xfId="3073" xr:uid="{00000000-0005-0000-0000-0000FC0B0000}"/>
    <cellStyle name="style1539257201993" xfId="3074" xr:uid="{00000000-0005-0000-0000-0000FD0B0000}"/>
    <cellStyle name="style1539257202013" xfId="3075" xr:uid="{00000000-0005-0000-0000-0000FE0B0000}"/>
    <cellStyle name="style1539257202043" xfId="3076" xr:uid="{00000000-0005-0000-0000-0000FF0B0000}"/>
    <cellStyle name="style1539257202063" xfId="3077" xr:uid="{00000000-0005-0000-0000-0000000C0000}"/>
    <cellStyle name="style1539257202083" xfId="3078" xr:uid="{00000000-0005-0000-0000-0000010C0000}"/>
    <cellStyle name="style1539257202133" xfId="3079" xr:uid="{00000000-0005-0000-0000-0000020C0000}"/>
    <cellStyle name="style1539257202153" xfId="3080" xr:uid="{00000000-0005-0000-0000-0000030C0000}"/>
    <cellStyle name="style1539257202183" xfId="3081" xr:uid="{00000000-0005-0000-0000-0000040C0000}"/>
    <cellStyle name="style1539257202191" xfId="3082" xr:uid="{00000000-0005-0000-0000-0000050C0000}"/>
    <cellStyle name="style1539257202214" xfId="3083" xr:uid="{00000000-0005-0000-0000-0000060C0000}"/>
    <cellStyle name="style1539257202236" xfId="3084" xr:uid="{00000000-0005-0000-0000-0000070C0000}"/>
    <cellStyle name="style1539257202260" xfId="3085" xr:uid="{00000000-0005-0000-0000-0000080C0000}"/>
    <cellStyle name="style1539257202287" xfId="3086" xr:uid="{00000000-0005-0000-0000-0000090C0000}"/>
    <cellStyle name="style1539257202307" xfId="3087" xr:uid="{00000000-0005-0000-0000-00000A0C0000}"/>
    <cellStyle name="style1539257202327" xfId="3088" xr:uid="{00000000-0005-0000-0000-00000B0C0000}"/>
    <cellStyle name="style1539257202347" xfId="3089" xr:uid="{00000000-0005-0000-0000-00000C0C0000}"/>
    <cellStyle name="style1539257202367" xfId="3090" xr:uid="{00000000-0005-0000-0000-00000D0C0000}"/>
    <cellStyle name="style1539257202374" xfId="3091" xr:uid="{00000000-0005-0000-0000-00000E0C0000}"/>
    <cellStyle name="style1539257202438" xfId="3092" xr:uid="{00000000-0005-0000-0000-00000F0C0000}"/>
    <cellStyle name="style1539257202458" xfId="3093" xr:uid="{00000000-0005-0000-0000-0000100C0000}"/>
    <cellStyle name="style1539257202496" xfId="3094" xr:uid="{00000000-0005-0000-0000-0000110C0000}"/>
    <cellStyle name="style1539257202532" xfId="3095" xr:uid="{00000000-0005-0000-0000-0000120C0000}"/>
    <cellStyle name="style1539257202562" xfId="3096" xr:uid="{00000000-0005-0000-0000-0000130C0000}"/>
    <cellStyle name="style1539257202642" xfId="3097" xr:uid="{00000000-0005-0000-0000-0000140C0000}"/>
    <cellStyle name="style1539257202681" xfId="3098" xr:uid="{00000000-0005-0000-0000-0000150C0000}"/>
    <cellStyle name="style1539257202711" xfId="3099" xr:uid="{00000000-0005-0000-0000-0000160C0000}"/>
    <cellStyle name="style1539257202731" xfId="3100" xr:uid="{00000000-0005-0000-0000-0000170C0000}"/>
    <cellStyle name="style1539257202737" xfId="3101" xr:uid="{00000000-0005-0000-0000-0000180C0000}"/>
    <cellStyle name="style1539257202820" xfId="3102" xr:uid="{00000000-0005-0000-0000-0000190C0000}"/>
    <cellStyle name="style1539257202838" xfId="3103" xr:uid="{00000000-0005-0000-0000-00001A0C0000}"/>
    <cellStyle name="style1539257202874" xfId="3104" xr:uid="{00000000-0005-0000-0000-00001B0C0000}"/>
    <cellStyle name="style1539257202875" xfId="3105" xr:uid="{00000000-0005-0000-0000-00001C0C0000}"/>
    <cellStyle name="style1539257202894" xfId="3106" xr:uid="{00000000-0005-0000-0000-00001D0C0000}"/>
    <cellStyle name="style1539257202916" xfId="3107" xr:uid="{00000000-0005-0000-0000-00001E0C0000}"/>
    <cellStyle name="style1539257202934" xfId="3108" xr:uid="{00000000-0005-0000-0000-00001F0C0000}"/>
    <cellStyle name="style1539257202953" xfId="3109" xr:uid="{00000000-0005-0000-0000-0000200C0000}"/>
    <cellStyle name="style1539257202980" xfId="3110" xr:uid="{00000000-0005-0000-0000-0000210C0000}"/>
    <cellStyle name="style1539257203020" xfId="3111" xr:uid="{00000000-0005-0000-0000-0000220C0000}"/>
    <cellStyle name="style1539257203061" xfId="3112" xr:uid="{00000000-0005-0000-0000-0000230C0000}"/>
    <cellStyle name="style1539257203072" xfId="3113" xr:uid="{00000000-0005-0000-0000-0000240C0000}"/>
    <cellStyle name="style1539257203091" xfId="3114" xr:uid="{00000000-0005-0000-0000-0000250C0000}"/>
    <cellStyle name="style1539257203115" xfId="3115" xr:uid="{00000000-0005-0000-0000-0000260C0000}"/>
    <cellStyle name="style1539257203140" xfId="3116" xr:uid="{00000000-0005-0000-0000-0000270C0000}"/>
    <cellStyle name="style1539257203159" xfId="3117" xr:uid="{00000000-0005-0000-0000-0000280C0000}"/>
    <cellStyle name="style1539257203226" xfId="3118" xr:uid="{00000000-0005-0000-0000-0000290C0000}"/>
    <cellStyle name="style1539257203246" xfId="3119" xr:uid="{00000000-0005-0000-0000-00002A0C0000}"/>
    <cellStyle name="style1539257203256" xfId="3120" xr:uid="{00000000-0005-0000-0000-00002B0C0000}"/>
    <cellStyle name="style1539257203276" xfId="3121" xr:uid="{00000000-0005-0000-0000-00002C0C0000}"/>
    <cellStyle name="style1539257203428" xfId="3122" xr:uid="{00000000-0005-0000-0000-00002D0C0000}"/>
    <cellStyle name="style1539257203676" xfId="3123" xr:uid="{00000000-0005-0000-0000-00002E0C0000}"/>
    <cellStyle name="style1539257203707" xfId="3124" xr:uid="{00000000-0005-0000-0000-00002F0C0000}"/>
    <cellStyle name="style1578490997224" xfId="3126" xr:uid="{00000000-0005-0000-0000-0000300C0000}"/>
    <cellStyle name="style1578490997271" xfId="3127" xr:uid="{00000000-0005-0000-0000-0000310C0000}"/>
    <cellStyle name="style1578490997302" xfId="3131" xr:uid="{00000000-0005-0000-0000-0000320C0000}"/>
    <cellStyle name="style1578490997318" xfId="3135" xr:uid="{00000000-0005-0000-0000-0000330C0000}"/>
    <cellStyle name="style1578490997349" xfId="3128" xr:uid="{00000000-0005-0000-0000-0000340C0000}"/>
    <cellStyle name="style1578490997364" xfId="3129" xr:uid="{00000000-0005-0000-0000-0000350C0000}"/>
    <cellStyle name="style1578490997427" xfId="3130" xr:uid="{00000000-0005-0000-0000-0000360C0000}"/>
    <cellStyle name="style1578490997442" xfId="3151" xr:uid="{00000000-0005-0000-0000-0000370C0000}"/>
    <cellStyle name="style1578490997474" xfId="3132" xr:uid="{00000000-0005-0000-0000-0000380C0000}"/>
    <cellStyle name="style1578490997489" xfId="3152" xr:uid="{00000000-0005-0000-0000-0000390C0000}"/>
    <cellStyle name="style1578490997520" xfId="3133" xr:uid="{00000000-0005-0000-0000-00003A0C0000}"/>
    <cellStyle name="style1578490997536" xfId="3153" xr:uid="{00000000-0005-0000-0000-00003B0C0000}"/>
    <cellStyle name="style1578490997567" xfId="3134" xr:uid="{00000000-0005-0000-0000-00003C0C0000}"/>
    <cellStyle name="style1578490997583" xfId="3136" xr:uid="{00000000-0005-0000-0000-00003D0C0000}"/>
    <cellStyle name="style1578490997598" xfId="3137" xr:uid="{00000000-0005-0000-0000-00003E0C0000}"/>
    <cellStyle name="style1578490997630" xfId="3138" xr:uid="{00000000-0005-0000-0000-00003F0C0000}"/>
    <cellStyle name="style1578490997676" xfId="3139" xr:uid="{00000000-0005-0000-0000-0000400C0000}"/>
    <cellStyle name="style1578490997692" xfId="3143" xr:uid="{00000000-0005-0000-0000-0000410C0000}"/>
    <cellStyle name="style1578490997723" xfId="3140" xr:uid="{00000000-0005-0000-0000-0000420C0000}"/>
    <cellStyle name="style1578490997739" xfId="3141" xr:uid="{00000000-0005-0000-0000-0000430C0000}"/>
    <cellStyle name="style1578490997770" xfId="3142" xr:uid="{00000000-0005-0000-0000-0000440C0000}"/>
    <cellStyle name="style1578490997786" xfId="3144" xr:uid="{00000000-0005-0000-0000-0000450C0000}"/>
    <cellStyle name="style1578490997817" xfId="3145" xr:uid="{00000000-0005-0000-0000-0000460C0000}"/>
    <cellStyle name="style1578490997879" xfId="3146" xr:uid="{00000000-0005-0000-0000-0000470C0000}"/>
    <cellStyle name="style1578490997910" xfId="3147" xr:uid="{00000000-0005-0000-0000-0000480C0000}"/>
    <cellStyle name="style1578490997926" xfId="3148" xr:uid="{00000000-0005-0000-0000-0000490C0000}"/>
    <cellStyle name="style1578490997973" xfId="3149" xr:uid="{00000000-0005-0000-0000-00004A0C0000}"/>
    <cellStyle name="style1578490998004" xfId="3150" xr:uid="{00000000-0005-0000-0000-00004B0C0000}"/>
    <cellStyle name="style1578490998035" xfId="3154" xr:uid="{00000000-0005-0000-0000-00004C0C0000}"/>
    <cellStyle name="style1578490998066" xfId="3155" xr:uid="{00000000-0005-0000-0000-00004D0C0000}"/>
    <cellStyle name="style1578490998082" xfId="3157" xr:uid="{00000000-0005-0000-0000-00004E0C0000}"/>
    <cellStyle name="style1578490998113" xfId="3158" xr:uid="{00000000-0005-0000-0000-00004F0C0000}"/>
    <cellStyle name="style1578490998129" xfId="3160" xr:uid="{00000000-0005-0000-0000-0000500C0000}"/>
    <cellStyle name="style1578490998144" xfId="3161" xr:uid="{00000000-0005-0000-0000-0000510C0000}"/>
    <cellStyle name="style1578490998176" xfId="3156" xr:uid="{00000000-0005-0000-0000-0000520C0000}"/>
    <cellStyle name="style1578490998191" xfId="3159" xr:uid="{00000000-0005-0000-0000-0000530C0000}"/>
    <cellStyle name="style1578490998207" xfId="3162" xr:uid="{00000000-0005-0000-0000-0000540C0000}"/>
    <cellStyle name="style1578490998238" xfId="3163" xr:uid="{00000000-0005-0000-0000-0000550C0000}"/>
    <cellStyle name="style1578490998254" xfId="3164" xr:uid="{00000000-0005-0000-0000-0000560C0000}"/>
    <cellStyle name="style1578490998285" xfId="3165" xr:uid="{00000000-0005-0000-0000-0000570C0000}"/>
    <cellStyle name="style1578490998332" xfId="3166" xr:uid="{00000000-0005-0000-0000-0000580C0000}"/>
    <cellStyle name="style1578490998347" xfId="3167" xr:uid="{00000000-0005-0000-0000-0000590C0000}"/>
    <cellStyle name="style1578490998363" xfId="3169" xr:uid="{00000000-0005-0000-0000-00005A0C0000}"/>
    <cellStyle name="style1578490998394" xfId="3171" xr:uid="{00000000-0005-0000-0000-00005B0C0000}"/>
    <cellStyle name="style1578490998410" xfId="3168" xr:uid="{00000000-0005-0000-0000-00005C0C0000}"/>
    <cellStyle name="style1578490998441" xfId="3170" xr:uid="{00000000-0005-0000-0000-00005D0C0000}"/>
    <cellStyle name="style1578490998456" xfId="3172" xr:uid="{00000000-0005-0000-0000-00005E0C0000}"/>
    <cellStyle name="style1578490998846" xfId="3173" xr:uid="{00000000-0005-0000-0000-00005F0C0000}"/>
    <cellStyle name="style1578490998862" xfId="3174" xr:uid="{00000000-0005-0000-0000-0000600C0000}"/>
    <cellStyle name="style1578490998878" xfId="3175" xr:uid="{00000000-0005-0000-0000-0000610C0000}"/>
    <cellStyle name="style1578490998909" xfId="3176" xr:uid="{00000000-0005-0000-0000-0000620C0000}"/>
    <cellStyle name="style1578490998924" xfId="3177" xr:uid="{00000000-0005-0000-0000-0000630C0000}"/>
    <cellStyle name="style1578490998940" xfId="3178" xr:uid="{00000000-0005-0000-0000-0000640C0000}"/>
    <cellStyle name="style1578490998956" xfId="3179" xr:uid="{00000000-0005-0000-0000-0000650C0000}"/>
    <cellStyle name="style1578490998971" xfId="3180" xr:uid="{00000000-0005-0000-0000-0000660C0000}"/>
    <cellStyle name="style1578490999002" xfId="3181" xr:uid="{00000000-0005-0000-0000-0000670C0000}"/>
    <cellStyle name="style1578490999034" xfId="3182" xr:uid="{00000000-0005-0000-0000-0000680C0000}"/>
    <cellStyle name="style1578490999049" xfId="3183" xr:uid="{00000000-0005-0000-0000-0000690C0000}"/>
    <cellStyle name="style1578490999065" xfId="3184" xr:uid="{00000000-0005-0000-0000-00006A0C0000}"/>
    <cellStyle name="style1578490999174" xfId="3185" xr:uid="{00000000-0005-0000-0000-00006B0C0000}"/>
    <cellStyle name="style1579264371749" xfId="3186" xr:uid="{00000000-0005-0000-0000-00006C0C0000}"/>
    <cellStyle name="style1579264371824" xfId="3187" xr:uid="{00000000-0005-0000-0000-00006D0C0000}"/>
    <cellStyle name="style1579264371870" xfId="3191" xr:uid="{00000000-0005-0000-0000-00006E0C0000}"/>
    <cellStyle name="style1579264371903" xfId="3195" xr:uid="{00000000-0005-0000-0000-00006F0C0000}"/>
    <cellStyle name="style1579264371938" xfId="3188" xr:uid="{00000000-0005-0000-0000-0000700C0000}"/>
    <cellStyle name="style1579264371969" xfId="3189" xr:uid="{00000000-0005-0000-0000-0000710C0000}"/>
    <cellStyle name="style1579264372001" xfId="3190" xr:uid="{00000000-0005-0000-0000-0000720C0000}"/>
    <cellStyle name="style1579264372032" xfId="3211" xr:uid="{00000000-0005-0000-0000-0000730C0000}"/>
    <cellStyle name="style1579264372064" xfId="3192" xr:uid="{00000000-0005-0000-0000-0000740C0000}"/>
    <cellStyle name="style1579264372090" xfId="3212" xr:uid="{00000000-0005-0000-0000-0000750C0000}"/>
    <cellStyle name="style1579264372120" xfId="3193" xr:uid="{00000000-0005-0000-0000-0000760C0000}"/>
    <cellStyle name="style1579264372145" xfId="3213" xr:uid="{00000000-0005-0000-0000-0000770C0000}"/>
    <cellStyle name="style1579264372176" xfId="3194" xr:uid="{00000000-0005-0000-0000-0000780C0000}"/>
    <cellStyle name="style1579264372198" xfId="3196" xr:uid="{00000000-0005-0000-0000-0000790C0000}"/>
    <cellStyle name="style1579264372228" xfId="3197" xr:uid="{00000000-0005-0000-0000-00007A0C0000}"/>
    <cellStyle name="style1579264372260" xfId="3198" xr:uid="{00000000-0005-0000-0000-00007B0C0000}"/>
    <cellStyle name="style1579264372288" xfId="3199" xr:uid="{00000000-0005-0000-0000-00007C0C0000}"/>
    <cellStyle name="style1579264372311" xfId="3203" xr:uid="{00000000-0005-0000-0000-00007D0C0000}"/>
    <cellStyle name="style1579264372335" xfId="3200" xr:uid="{00000000-0005-0000-0000-00007E0C0000}"/>
    <cellStyle name="style1579264372364" xfId="3201" xr:uid="{00000000-0005-0000-0000-00007F0C0000}"/>
    <cellStyle name="style1579264372394" xfId="3202" xr:uid="{00000000-0005-0000-0000-0000800C0000}"/>
    <cellStyle name="style1579264372423" xfId="3204" xr:uid="{00000000-0005-0000-0000-0000810C0000}"/>
    <cellStyle name="style1579264372451" xfId="3205" xr:uid="{00000000-0005-0000-0000-0000820C0000}"/>
    <cellStyle name="style1579264372480" xfId="3206" xr:uid="{00000000-0005-0000-0000-0000830C0000}"/>
    <cellStyle name="style1579264372523" xfId="3207" xr:uid="{00000000-0005-0000-0000-0000840C0000}"/>
    <cellStyle name="style1579264372552" xfId="3208" xr:uid="{00000000-0005-0000-0000-0000850C0000}"/>
    <cellStyle name="style1579264372579" xfId="3209" xr:uid="{00000000-0005-0000-0000-0000860C0000}"/>
    <cellStyle name="style1579264372609" xfId="3210" xr:uid="{00000000-0005-0000-0000-0000870C0000}"/>
    <cellStyle name="style1579264372662" xfId="3214" xr:uid="{00000000-0005-0000-0000-0000880C0000}"/>
    <cellStyle name="style1579264372691" xfId="3215" xr:uid="{00000000-0005-0000-0000-0000890C0000}"/>
    <cellStyle name="style1579264372719" xfId="3217" xr:uid="{00000000-0005-0000-0000-00008A0C0000}"/>
    <cellStyle name="style1579264372746" xfId="3218" xr:uid="{00000000-0005-0000-0000-00008B0C0000}"/>
    <cellStyle name="style1579264372782" xfId="3220" xr:uid="{00000000-0005-0000-0000-00008C0C0000}"/>
    <cellStyle name="style1579264372815" xfId="3221" xr:uid="{00000000-0005-0000-0000-00008D0C0000}"/>
    <cellStyle name="style1579264372844" xfId="3216" xr:uid="{00000000-0005-0000-0000-00008E0C0000}"/>
    <cellStyle name="style1579264372867" xfId="3219" xr:uid="{00000000-0005-0000-0000-00008F0C0000}"/>
    <cellStyle name="style1579264372888" xfId="3222" xr:uid="{00000000-0005-0000-0000-0000900C0000}"/>
    <cellStyle name="style1579264372913" xfId="3223" xr:uid="{00000000-0005-0000-0000-0000910C0000}"/>
    <cellStyle name="style1579264372941" xfId="3224" xr:uid="{00000000-0005-0000-0000-0000920C0000}"/>
    <cellStyle name="style1579264372967" xfId="3225" xr:uid="{00000000-0005-0000-0000-0000930C0000}"/>
    <cellStyle name="style1579264372994" xfId="3226" xr:uid="{00000000-0005-0000-0000-0000940C0000}"/>
    <cellStyle name="style1579264373015" xfId="3227" xr:uid="{00000000-0005-0000-0000-0000950C0000}"/>
    <cellStyle name="style1579264373044" xfId="3229" xr:uid="{00000000-0005-0000-0000-0000960C0000}"/>
    <cellStyle name="style1579264373077" xfId="3231" xr:uid="{00000000-0005-0000-0000-0000970C0000}"/>
    <cellStyle name="style1579264373106" xfId="3228" xr:uid="{00000000-0005-0000-0000-0000980C0000}"/>
    <cellStyle name="style1579264373126" xfId="3230" xr:uid="{00000000-0005-0000-0000-0000990C0000}"/>
    <cellStyle name="style1579264373154" xfId="3232" xr:uid="{00000000-0005-0000-0000-00009A0C0000}"/>
    <cellStyle name="style1579264373582" xfId="3233" xr:uid="{00000000-0005-0000-0000-00009B0C0000}"/>
    <cellStyle name="style1579264373606" xfId="3234" xr:uid="{00000000-0005-0000-0000-00009C0C0000}"/>
    <cellStyle name="style1579264373625" xfId="3235" xr:uid="{00000000-0005-0000-0000-00009D0C0000}"/>
    <cellStyle name="style1579264373646" xfId="3236" xr:uid="{00000000-0005-0000-0000-00009E0C0000}"/>
    <cellStyle name="style1579264373666" xfId="3237" xr:uid="{00000000-0005-0000-0000-00009F0C0000}"/>
    <cellStyle name="style1579264373686" xfId="3238" xr:uid="{00000000-0005-0000-0000-0000A00C0000}"/>
    <cellStyle name="style1579264373710" xfId="3239" xr:uid="{00000000-0005-0000-0000-0000A10C0000}"/>
    <cellStyle name="style1579264373736" xfId="3240" xr:uid="{00000000-0005-0000-0000-0000A20C0000}"/>
    <cellStyle name="style1579264373762" xfId="3241" xr:uid="{00000000-0005-0000-0000-0000A30C0000}"/>
    <cellStyle name="style1579264373807" xfId="3242" xr:uid="{00000000-0005-0000-0000-0000A40C0000}"/>
    <cellStyle name="style1579264373828" xfId="3243" xr:uid="{00000000-0005-0000-0000-0000A50C0000}"/>
    <cellStyle name="style1579264373852" xfId="3244" xr:uid="{00000000-0005-0000-0000-0000A60C0000}"/>
    <cellStyle name="style1579855913673" xfId="3245" xr:uid="{00000000-0005-0000-0000-0000A70C0000}"/>
    <cellStyle name="style1579855913689" xfId="3285" xr:uid="{00000000-0005-0000-0000-0000A80C0000}"/>
    <cellStyle name="style1579855913720" xfId="3287" xr:uid="{00000000-0005-0000-0000-0000A90C0000}"/>
    <cellStyle name="style1579855913735" xfId="3289" xr:uid="{00000000-0005-0000-0000-0000AA0C0000}"/>
    <cellStyle name="style1579855913767" xfId="3291" xr:uid="{00000000-0005-0000-0000-0000AB0C0000}"/>
    <cellStyle name="style1579855913798" xfId="3293" xr:uid="{00000000-0005-0000-0000-0000AC0C0000}"/>
    <cellStyle name="style1579855913813" xfId="3295" xr:uid="{00000000-0005-0000-0000-0000AD0C0000}"/>
    <cellStyle name="style1579855913891" xfId="3292" xr:uid="{00000000-0005-0000-0000-0000AE0C0000}"/>
    <cellStyle name="style1579855913969" xfId="3246" xr:uid="{00000000-0005-0000-0000-0000AF0C0000}"/>
    <cellStyle name="style1579855914001" xfId="3250" xr:uid="{00000000-0005-0000-0000-0000B00C0000}"/>
    <cellStyle name="style1579855914016" xfId="3254" xr:uid="{00000000-0005-0000-0000-0000B10C0000}"/>
    <cellStyle name="style1579855914032" xfId="3247" xr:uid="{00000000-0005-0000-0000-0000B20C0000}"/>
    <cellStyle name="style1579855914063" xfId="3248" xr:uid="{00000000-0005-0000-0000-0000B30C0000}"/>
    <cellStyle name="style1579855914079" xfId="3249" xr:uid="{00000000-0005-0000-0000-0000B40C0000}"/>
    <cellStyle name="style1579855914110" xfId="3270" xr:uid="{00000000-0005-0000-0000-0000B50C0000}"/>
    <cellStyle name="style1579855914141" xfId="3251" xr:uid="{00000000-0005-0000-0000-0000B60C0000}"/>
    <cellStyle name="style1579855914157" xfId="3271" xr:uid="{00000000-0005-0000-0000-0000B70C0000}"/>
    <cellStyle name="style1579855914203" xfId="3252" xr:uid="{00000000-0005-0000-0000-0000B80C0000}"/>
    <cellStyle name="style1579855914235" xfId="3272" xr:uid="{00000000-0005-0000-0000-0000B90C0000}"/>
    <cellStyle name="style1579855914250" xfId="3253" xr:uid="{00000000-0005-0000-0000-0000BA0C0000}"/>
    <cellStyle name="style1579855914266" xfId="3255" xr:uid="{00000000-0005-0000-0000-0000BB0C0000}"/>
    <cellStyle name="style1579855914297" xfId="3256" xr:uid="{00000000-0005-0000-0000-0000BC0C0000}"/>
    <cellStyle name="style1579855914328" xfId="3257" xr:uid="{00000000-0005-0000-0000-0000BD0C0000}"/>
    <cellStyle name="style1579855914344" xfId="3258" xr:uid="{00000000-0005-0000-0000-0000BE0C0000}"/>
    <cellStyle name="style1579855914359" xfId="3262" xr:uid="{00000000-0005-0000-0000-0000BF0C0000}"/>
    <cellStyle name="style1579855914391" xfId="3259" xr:uid="{00000000-0005-0000-0000-0000C00C0000}"/>
    <cellStyle name="style1579855914406" xfId="3260" xr:uid="{00000000-0005-0000-0000-0000C10C0000}"/>
    <cellStyle name="style1579855914437" xfId="3261" xr:uid="{00000000-0005-0000-0000-0000C20C0000}"/>
    <cellStyle name="style1579855914453" xfId="3263" xr:uid="{00000000-0005-0000-0000-0000C30C0000}"/>
    <cellStyle name="style1579855914484" xfId="3264" xr:uid="{00000000-0005-0000-0000-0000C40C0000}"/>
    <cellStyle name="style1579855914500" xfId="3265" xr:uid="{00000000-0005-0000-0000-0000C50C0000}"/>
    <cellStyle name="style1579855914531" xfId="3266" xr:uid="{00000000-0005-0000-0000-0000C60C0000}"/>
    <cellStyle name="style1579855914562" xfId="3267" xr:uid="{00000000-0005-0000-0000-0000C70C0000}"/>
    <cellStyle name="style1579855914593" xfId="3268" xr:uid="{00000000-0005-0000-0000-0000C80C0000}"/>
    <cellStyle name="style1579855914609" xfId="3269" xr:uid="{00000000-0005-0000-0000-0000C90C0000}"/>
    <cellStyle name="style1579855914656" xfId="3273" xr:uid="{00000000-0005-0000-0000-0000CA0C0000}"/>
    <cellStyle name="style1579855914687" xfId="3274" xr:uid="{00000000-0005-0000-0000-0000CB0C0000}"/>
    <cellStyle name="style1579855914703" xfId="3275" xr:uid="{00000000-0005-0000-0000-0000CC0C0000}"/>
    <cellStyle name="style1579855914749" xfId="3277" xr:uid="{00000000-0005-0000-0000-0000CD0C0000}"/>
    <cellStyle name="style1579855914765" xfId="3278" xr:uid="{00000000-0005-0000-0000-0000CE0C0000}"/>
    <cellStyle name="style1579855914796" xfId="3279" xr:uid="{00000000-0005-0000-0000-0000CF0C0000}"/>
    <cellStyle name="style1579855914812" xfId="3281" xr:uid="{00000000-0005-0000-0000-0000D00C0000}"/>
    <cellStyle name="style1579855914827" xfId="3282" xr:uid="{00000000-0005-0000-0000-0000D10C0000}"/>
    <cellStyle name="style1579855914859" xfId="3283" xr:uid="{00000000-0005-0000-0000-0000D20C0000}"/>
    <cellStyle name="style1579855914874" xfId="3276" xr:uid="{00000000-0005-0000-0000-0000D30C0000}"/>
    <cellStyle name="style1579855914921" xfId="3280" xr:uid="{00000000-0005-0000-0000-0000D40C0000}"/>
    <cellStyle name="style1579855914937" xfId="3284" xr:uid="{00000000-0005-0000-0000-0000D50C0000}"/>
    <cellStyle name="style1579855914968" xfId="3286" xr:uid="{00000000-0005-0000-0000-0000D60C0000}"/>
    <cellStyle name="style1579855914983" xfId="3290" xr:uid="{00000000-0005-0000-0000-0000D70C0000}"/>
    <cellStyle name="style1579855915015" xfId="3294" xr:uid="{00000000-0005-0000-0000-0000D80C0000}"/>
    <cellStyle name="style1579855915030" xfId="3288" xr:uid="{00000000-0005-0000-0000-0000D90C0000}"/>
    <cellStyle name="style1579855915046" xfId="3296" xr:uid="{00000000-0005-0000-0000-0000DA0C0000}"/>
    <cellStyle name="style1579855915202" xfId="3297" xr:uid="{00000000-0005-0000-0000-0000DB0C0000}"/>
    <cellStyle name="style1579855915233" xfId="3298" xr:uid="{00000000-0005-0000-0000-0000DC0C0000}"/>
    <cellStyle name="style1579855915264" xfId="3299" xr:uid="{00000000-0005-0000-0000-0000DD0C0000}"/>
    <cellStyle name="style1579855915982" xfId="3300" xr:uid="{00000000-0005-0000-0000-0000DE0C0000}"/>
    <cellStyle name="style1579855915997" xfId="3301" xr:uid="{00000000-0005-0000-0000-0000DF0C0000}"/>
    <cellStyle name="style1579855916013" xfId="3302" xr:uid="{00000000-0005-0000-0000-0000E00C0000}"/>
    <cellStyle name="style1579872939457" xfId="3303" xr:uid="{00000000-0005-0000-0000-0000E10C0000}"/>
    <cellStyle name="style1579872939550" xfId="3307" xr:uid="{00000000-0005-0000-0000-0000E20C0000}"/>
    <cellStyle name="style1579872939582" xfId="3308" xr:uid="{00000000-0005-0000-0000-0000E30C0000}"/>
    <cellStyle name="style1579872939597" xfId="3309" xr:uid="{00000000-0005-0000-0000-0000E40C0000}"/>
    <cellStyle name="style1579872939644" xfId="3313" xr:uid="{00000000-0005-0000-0000-0000E50C0000}"/>
    <cellStyle name="style1579872939691" xfId="3314" xr:uid="{00000000-0005-0000-0000-0000E60C0000}"/>
    <cellStyle name="style1579872939722" xfId="3315" xr:uid="{00000000-0005-0000-0000-0000E70C0000}"/>
    <cellStyle name="style1579872939738" xfId="3319" xr:uid="{00000000-0005-0000-0000-0000E80C0000}"/>
    <cellStyle name="style1579872939769" xfId="3320" xr:uid="{00000000-0005-0000-0000-0000E90C0000}"/>
    <cellStyle name="style1579872939784" xfId="3321" xr:uid="{00000000-0005-0000-0000-0000EA0C0000}"/>
    <cellStyle name="style1579872939847" xfId="3325" xr:uid="{00000000-0005-0000-0000-0000EB0C0000}"/>
    <cellStyle name="style1579872939862" xfId="3326" xr:uid="{00000000-0005-0000-0000-0000EC0C0000}"/>
    <cellStyle name="style1579872939894" xfId="3327" xr:uid="{00000000-0005-0000-0000-0000ED0C0000}"/>
    <cellStyle name="style1579872939956" xfId="3337" xr:uid="{00000000-0005-0000-0000-0000EE0C0000}"/>
    <cellStyle name="style1579872939972" xfId="3338" xr:uid="{00000000-0005-0000-0000-0000EF0C0000}"/>
    <cellStyle name="style1579872940003" xfId="3339" xr:uid="{00000000-0005-0000-0000-0000F00C0000}"/>
    <cellStyle name="style1579872940128" xfId="3304" xr:uid="{00000000-0005-0000-0000-0000F10C0000}"/>
    <cellStyle name="style1579872940159" xfId="3305" xr:uid="{00000000-0005-0000-0000-0000F20C0000}"/>
    <cellStyle name="style1579872940174" xfId="3306" xr:uid="{00000000-0005-0000-0000-0000F30C0000}"/>
    <cellStyle name="style1579872940190" xfId="3310" xr:uid="{00000000-0005-0000-0000-0000F40C0000}"/>
    <cellStyle name="style1579872940221" xfId="3311" xr:uid="{00000000-0005-0000-0000-0000F50C0000}"/>
    <cellStyle name="style1579872940237" xfId="3312" xr:uid="{00000000-0005-0000-0000-0000F60C0000}"/>
    <cellStyle name="style1579872940252" xfId="3316" xr:uid="{00000000-0005-0000-0000-0000F70C0000}"/>
    <cellStyle name="style1579872940284" xfId="3317" xr:uid="{00000000-0005-0000-0000-0000F80C0000}"/>
    <cellStyle name="style1579872940299" xfId="3318" xr:uid="{00000000-0005-0000-0000-0000F90C0000}"/>
    <cellStyle name="style1579872940408" xfId="3322" xr:uid="{00000000-0005-0000-0000-0000FA0C0000}"/>
    <cellStyle name="style1579872940424" xfId="3328" xr:uid="{00000000-0005-0000-0000-0000FB0C0000}"/>
    <cellStyle name="style1579872940440" xfId="3334" xr:uid="{00000000-0005-0000-0000-0000FC0C0000}"/>
    <cellStyle name="style1579872940455" xfId="3323" xr:uid="{00000000-0005-0000-0000-0000FD0C0000}"/>
    <cellStyle name="style1579872940471" xfId="3329" xr:uid="{00000000-0005-0000-0000-0000FE0C0000}"/>
    <cellStyle name="style1579872940502" xfId="3324" xr:uid="{00000000-0005-0000-0000-0000FF0C0000}"/>
    <cellStyle name="style1579872940518" xfId="3330" xr:uid="{00000000-0005-0000-0000-0000000D0000}"/>
    <cellStyle name="style1579872940580" xfId="3335" xr:uid="{00000000-0005-0000-0000-0000010D0000}"/>
    <cellStyle name="style1579872940596" xfId="3336" xr:uid="{00000000-0005-0000-0000-0000020D0000}"/>
    <cellStyle name="style1579872940736" xfId="3331" xr:uid="{00000000-0005-0000-0000-0000030D0000}"/>
    <cellStyle name="style1579872940752" xfId="3332" xr:uid="{00000000-0005-0000-0000-0000040D0000}"/>
    <cellStyle name="style1579872940783" xfId="3333" xr:uid="{00000000-0005-0000-0000-0000050D0000}"/>
    <cellStyle name="style1580734065893" xfId="3340" xr:uid="{00000000-0005-0000-0000-0000060D0000}"/>
    <cellStyle name="style1580734065958" xfId="3341" xr:uid="{00000000-0005-0000-0000-0000070D0000}"/>
    <cellStyle name="style1580734065993" xfId="3345" xr:uid="{00000000-0005-0000-0000-0000080D0000}"/>
    <cellStyle name="style1580734066025" xfId="3349" xr:uid="{00000000-0005-0000-0000-0000090D0000}"/>
    <cellStyle name="style1580734066057" xfId="3342" xr:uid="{00000000-0005-0000-0000-00000A0D0000}"/>
    <cellStyle name="style1580734066088" xfId="3343" xr:uid="{00000000-0005-0000-0000-00000B0D0000}"/>
    <cellStyle name="style1580734066121" xfId="3344" xr:uid="{00000000-0005-0000-0000-00000C0D0000}"/>
    <cellStyle name="style1580734066151" xfId="3365" xr:uid="{00000000-0005-0000-0000-00000D0D0000}"/>
    <cellStyle name="style1580734066206" xfId="3346" xr:uid="{00000000-0005-0000-0000-00000E0D0000}"/>
    <cellStyle name="style1580734066228" xfId="3366" xr:uid="{00000000-0005-0000-0000-00000F0D0000}"/>
    <cellStyle name="style1580734066257" xfId="3347" xr:uid="{00000000-0005-0000-0000-0000100D0000}"/>
    <cellStyle name="style1580734066282" xfId="3367" xr:uid="{00000000-0005-0000-0000-0000110D0000}"/>
    <cellStyle name="style1580734066312" xfId="3348" xr:uid="{00000000-0005-0000-0000-0000120D0000}"/>
    <cellStyle name="style1580734066335" xfId="3350" xr:uid="{00000000-0005-0000-0000-0000130D0000}"/>
    <cellStyle name="style1580734066364" xfId="3351" xr:uid="{00000000-0005-0000-0000-0000140D0000}"/>
    <cellStyle name="style1580734066395" xfId="3352" xr:uid="{00000000-0005-0000-0000-0000150D0000}"/>
    <cellStyle name="style1580734066424" xfId="3353" xr:uid="{00000000-0005-0000-0000-0000160D0000}"/>
    <cellStyle name="style1580734066446" xfId="3357" xr:uid="{00000000-0005-0000-0000-0000170D0000}"/>
    <cellStyle name="style1580734066469" xfId="3354" xr:uid="{00000000-0005-0000-0000-0000180D0000}"/>
    <cellStyle name="style1580734066497" xfId="3355" xr:uid="{00000000-0005-0000-0000-0000190D0000}"/>
    <cellStyle name="style1580734066548" xfId="3356" xr:uid="{00000000-0005-0000-0000-00001A0D0000}"/>
    <cellStyle name="style1580734066576" xfId="3358" xr:uid="{00000000-0005-0000-0000-00001B0D0000}"/>
    <cellStyle name="style1580734066603" xfId="3359" xr:uid="{00000000-0005-0000-0000-00001C0D0000}"/>
    <cellStyle name="style1580734066633" xfId="3360" xr:uid="{00000000-0005-0000-0000-00001D0D0000}"/>
    <cellStyle name="style1580734066671" xfId="3361" xr:uid="{00000000-0005-0000-0000-00001E0D0000}"/>
    <cellStyle name="style1580734066698" xfId="3362" xr:uid="{00000000-0005-0000-0000-00001F0D0000}"/>
    <cellStyle name="style1580734066725" xfId="3363" xr:uid="{00000000-0005-0000-0000-0000200D0000}"/>
    <cellStyle name="style1580734066752" xfId="3364" xr:uid="{00000000-0005-0000-0000-0000210D0000}"/>
    <cellStyle name="style1580734066807" xfId="3368" xr:uid="{00000000-0005-0000-0000-0000220D0000}"/>
    <cellStyle name="style1580734066834" xfId="3369" xr:uid="{00000000-0005-0000-0000-0000230D0000}"/>
    <cellStyle name="style1580734066883" xfId="3371" xr:uid="{00000000-0005-0000-0000-0000240D0000}"/>
    <cellStyle name="style1580734066909" xfId="3372" xr:uid="{00000000-0005-0000-0000-0000250D0000}"/>
    <cellStyle name="style1580734066936" xfId="3374" xr:uid="{00000000-0005-0000-0000-0000260D0000}"/>
    <cellStyle name="style1580734066962" xfId="3375" xr:uid="{00000000-0005-0000-0000-0000270D0000}"/>
    <cellStyle name="style1580734066989" xfId="3370" xr:uid="{00000000-0005-0000-0000-0000280D0000}"/>
    <cellStyle name="style1580734067042" xfId="3373" xr:uid="{00000000-0005-0000-0000-0000290D0000}"/>
    <cellStyle name="style1580734067063" xfId="3376" xr:uid="{00000000-0005-0000-0000-00002A0D0000}"/>
    <cellStyle name="style1580734067089" xfId="3377" xr:uid="{00000000-0005-0000-0000-00002B0D0000}"/>
    <cellStyle name="style1580734067110" xfId="3380" xr:uid="{00000000-0005-0000-0000-00002C0D0000}"/>
    <cellStyle name="style1580734067132" xfId="3383" xr:uid="{00000000-0005-0000-0000-00002D0D0000}"/>
    <cellStyle name="style1580734067153" xfId="3378" xr:uid="{00000000-0005-0000-0000-00002E0D0000}"/>
    <cellStyle name="style1580734067196" xfId="3381" xr:uid="{00000000-0005-0000-0000-00002F0D0000}"/>
    <cellStyle name="style1580734067218" xfId="3384" xr:uid="{00000000-0005-0000-0000-0000300D0000}"/>
    <cellStyle name="style1580734067238" xfId="3379" xr:uid="{00000000-0005-0000-0000-0000310D0000}"/>
    <cellStyle name="style1580734067258" xfId="3382" xr:uid="{00000000-0005-0000-0000-0000320D0000}"/>
    <cellStyle name="style1580734067280" xfId="3385" xr:uid="{00000000-0005-0000-0000-0000330D0000}"/>
    <cellStyle name="style1580734067450" xfId="3386" xr:uid="{00000000-0005-0000-0000-0000340D0000}"/>
    <cellStyle name="style1580734067476" xfId="3387" xr:uid="{00000000-0005-0000-0000-0000350D0000}"/>
    <cellStyle name="style1580734067502" xfId="3388" xr:uid="{00000000-0005-0000-0000-0000360D0000}"/>
    <cellStyle name="style1580734068161" xfId="3389" xr:uid="{00000000-0005-0000-0000-0000370D0000}"/>
    <cellStyle name="style1580734068183" xfId="3390" xr:uid="{00000000-0005-0000-0000-0000380D0000}"/>
    <cellStyle name="style1580734068204" xfId="3391" xr:uid="{00000000-0005-0000-0000-0000390D0000}"/>
    <cellStyle name="style1619087044371" xfId="3404" xr:uid="{00000000-0005-0000-0000-00003A0D0000}"/>
    <cellStyle name="style1619087044392" xfId="3417" xr:uid="{00000000-0005-0000-0000-00003B0D0000}"/>
    <cellStyle name="style1619087044417" xfId="3418" xr:uid="{00000000-0005-0000-0000-00003C0D0000}"/>
    <cellStyle name="style1619087044441" xfId="3422" xr:uid="{00000000-0005-0000-0000-00003D0D0000}"/>
    <cellStyle name="style1619087044465" xfId="3423" xr:uid="{00000000-0005-0000-0000-00003E0D0000}"/>
    <cellStyle name="style1619087044489" xfId="3427" xr:uid="{00000000-0005-0000-0000-00003F0D0000}"/>
    <cellStyle name="style1619087044513" xfId="3428" xr:uid="{00000000-0005-0000-0000-0000400D0000}"/>
    <cellStyle name="style1619087044876" xfId="3419" xr:uid="{00000000-0005-0000-0000-0000410D0000}"/>
    <cellStyle name="style1619087044977" xfId="3424" xr:uid="{00000000-0005-0000-0000-0000420D0000}"/>
    <cellStyle name="style1619087045049" xfId="3429" xr:uid="{00000000-0005-0000-0000-0000430D0000}"/>
    <cellStyle name="style1619087045274" xfId="3407" xr:uid="{00000000-0005-0000-0000-0000440D0000}"/>
    <cellStyle name="style1619087045298" xfId="3408" xr:uid="{00000000-0005-0000-0000-0000450D0000}"/>
    <cellStyle name="style1619087045322" xfId="3409" xr:uid="{00000000-0005-0000-0000-0000460D0000}"/>
    <cellStyle name="style1619087045346" xfId="3432" xr:uid="{00000000-0005-0000-0000-0000470D0000}"/>
    <cellStyle name="style1619087045370" xfId="3412" xr:uid="{00000000-0005-0000-0000-0000480D0000}"/>
    <cellStyle name="style1619087045389" xfId="3398" xr:uid="{00000000-0005-0000-0000-0000490D0000}"/>
    <cellStyle name="style1619087045413" xfId="3413" xr:uid="{00000000-0005-0000-0000-00004A0D0000}"/>
    <cellStyle name="style1619087045432" xfId="3399" xr:uid="{00000000-0005-0000-0000-00004B0D0000}"/>
    <cellStyle name="style1619087045475" xfId="3416" xr:uid="{00000000-0005-0000-0000-00004C0D0000}"/>
    <cellStyle name="style1619087045499" xfId="3400" xr:uid="{00000000-0005-0000-0000-00004D0D0000}"/>
    <cellStyle name="style1619087045523" xfId="3401" xr:uid="{00000000-0005-0000-0000-00004E0D0000}"/>
    <cellStyle name="style1619087045769" xfId="3402" xr:uid="{00000000-0005-0000-0000-00004F0D0000}"/>
    <cellStyle name="style1619087045788" xfId="3403" xr:uid="{00000000-0005-0000-0000-0000500D0000}"/>
    <cellStyle name="style1619087045861" xfId="3405" xr:uid="{00000000-0005-0000-0000-0000510D0000}"/>
    <cellStyle name="style1619087045909" xfId="3406" xr:uid="{00000000-0005-0000-0000-0000520D0000}"/>
    <cellStyle name="style1619087045928" xfId="3410" xr:uid="{00000000-0005-0000-0000-0000530D0000}"/>
    <cellStyle name="style1619087045946" xfId="3411" xr:uid="{00000000-0005-0000-0000-0000540D0000}"/>
    <cellStyle name="style1619087045965" xfId="3414" xr:uid="{00000000-0005-0000-0000-0000550D0000}"/>
    <cellStyle name="style1619087045984" xfId="3415" xr:uid="{00000000-0005-0000-0000-0000560D0000}"/>
    <cellStyle name="style1619087046188" xfId="3420" xr:uid="{00000000-0005-0000-0000-0000570D0000}"/>
    <cellStyle name="style1619087046207" xfId="3421" xr:uid="{00000000-0005-0000-0000-0000580D0000}"/>
    <cellStyle name="style1619087046227" xfId="3425" xr:uid="{00000000-0005-0000-0000-0000590D0000}"/>
    <cellStyle name="style1619087046246" xfId="3426" xr:uid="{00000000-0005-0000-0000-00005A0D0000}"/>
    <cellStyle name="style1619087046284" xfId="3430" xr:uid="{00000000-0005-0000-0000-00005B0D0000}"/>
    <cellStyle name="style1619087046304" xfId="3431" xr:uid="{00000000-0005-0000-0000-00005C0D0000}"/>
    <cellStyle name="style1619087046825" xfId="3433" xr:uid="{00000000-0005-0000-0000-00005D0D0000}"/>
    <cellStyle name="style1619087046845" xfId="3434" xr:uid="{00000000-0005-0000-0000-00005E0D0000}"/>
    <cellStyle name="style1619087046981" xfId="3435" xr:uid="{00000000-0005-0000-0000-00005F0D0000}"/>
    <cellStyle name="style1643190337766" xfId="3436" xr:uid="{00000000-0005-0000-0000-0000600D0000}"/>
    <cellStyle name="style1643190337938" xfId="3440" xr:uid="{00000000-0005-0000-0000-0000610D0000}"/>
    <cellStyle name="style1643190337953" xfId="3443" xr:uid="{00000000-0005-0000-0000-0000620D0000}"/>
    <cellStyle name="style1643190337985" xfId="3444" xr:uid="{00000000-0005-0000-0000-0000630D0000}"/>
    <cellStyle name="style1643190338016" xfId="3445" xr:uid="{00000000-0005-0000-0000-0000640D0000}"/>
    <cellStyle name="style1643190338031" xfId="3448" xr:uid="{00000000-0005-0000-0000-0000650D0000}"/>
    <cellStyle name="style1643190338047" xfId="3449" xr:uid="{00000000-0005-0000-0000-0000660D0000}"/>
    <cellStyle name="style1643190338141" xfId="3439" xr:uid="{00000000-0005-0000-0000-0000670D0000}"/>
    <cellStyle name="style1643190338281" xfId="3437" xr:uid="{00000000-0005-0000-0000-0000680D0000}"/>
    <cellStyle name="style1643190338297" xfId="3438" xr:uid="{00000000-0005-0000-0000-0000690D0000}"/>
    <cellStyle name="style1643190338312" xfId="3441" xr:uid="{00000000-0005-0000-0000-00006A0D0000}"/>
    <cellStyle name="style1643190338328" xfId="3442" xr:uid="{00000000-0005-0000-0000-00006B0D0000}"/>
    <cellStyle name="style1643190338343" xfId="3446" xr:uid="{00000000-0005-0000-0000-00006C0D0000}"/>
    <cellStyle name="style1643190338359" xfId="3447" xr:uid="{00000000-0005-0000-0000-00006D0D0000}"/>
    <cellStyle name="style1643190338484" xfId="3450" xr:uid="{00000000-0005-0000-0000-00006E0D0000}"/>
    <cellStyle name="style1643190338499" xfId="3455" xr:uid="{00000000-0005-0000-0000-00006F0D0000}"/>
    <cellStyle name="style1643190338515" xfId="3451" xr:uid="{00000000-0005-0000-0000-0000700D0000}"/>
    <cellStyle name="style1643190338531" xfId="3456" xr:uid="{00000000-0005-0000-0000-0000710D0000}"/>
    <cellStyle name="style1643190338593" xfId="3452" xr:uid="{00000000-0005-0000-0000-0000720D0000}"/>
    <cellStyle name="style1643190338609" xfId="3453" xr:uid="{00000000-0005-0000-0000-0000730D0000}"/>
    <cellStyle name="style1643190338624" xfId="3454" xr:uid="{00000000-0005-0000-0000-0000740D0000}"/>
    <cellStyle name="style1643190338671" xfId="3457" xr:uid="{00000000-0005-0000-0000-0000750D0000}"/>
    <cellStyle name="style1643190338687" xfId="3458" xr:uid="{00000000-0005-0000-0000-0000760D0000}"/>
    <cellStyle name="style1643190338702" xfId="3459" xr:uid="{00000000-0005-0000-0000-0000770D0000}"/>
    <cellStyle name="style1663245759239" xfId="3485" xr:uid="{00000000-0005-0000-0000-0000780D0000}"/>
    <cellStyle name="style1663245759317" xfId="3486" xr:uid="{00000000-0005-0000-0000-0000790D0000}"/>
    <cellStyle name="style1663245759380" xfId="3490" xr:uid="{00000000-0005-0000-0000-00007A0D0000}"/>
    <cellStyle name="style1663245759442" xfId="3469" xr:uid="{00000000-0005-0000-0000-00007B0D0000}"/>
    <cellStyle name="style1663245759505" xfId="3470" xr:uid="{00000000-0005-0000-0000-00007C0D0000}"/>
    <cellStyle name="style1663245759583" xfId="3471" xr:uid="{00000000-0005-0000-0000-00007D0D0000}"/>
    <cellStyle name="style1663245759692" xfId="3487" xr:uid="{00000000-0005-0000-0000-00007E0D0000}"/>
    <cellStyle name="style1663245759801" xfId="3472" xr:uid="{00000000-0005-0000-0000-00007F0D0000}"/>
    <cellStyle name="style1663245759879" xfId="3488" xr:uid="{00000000-0005-0000-0000-0000800D0000}"/>
    <cellStyle name="style1663245760004" xfId="3473" xr:uid="{00000000-0005-0000-0000-0000810D0000}"/>
    <cellStyle name="style1663245760083" xfId="3489" xr:uid="{00000000-0005-0000-0000-0000820D0000}"/>
    <cellStyle name="style1663245760192" xfId="3460" xr:uid="{00000000-0005-0000-0000-0000830D0000}"/>
    <cellStyle name="style1663245760239" xfId="3474" xr:uid="{00000000-0005-0000-0000-0000840D0000}"/>
    <cellStyle name="style1663245760301" xfId="3475" xr:uid="{00000000-0005-0000-0000-0000850D0000}"/>
    <cellStyle name="style1663245760364" xfId="3461" xr:uid="{00000000-0005-0000-0000-0000860D0000}"/>
    <cellStyle name="style1663245760707" xfId="3462" xr:uid="{00000000-0005-0000-0000-0000870D0000}"/>
    <cellStyle name="style1663245760864" xfId="3463" xr:uid="{00000000-0005-0000-0000-0000880D0000}"/>
    <cellStyle name="style1663245760926" xfId="3491" xr:uid="{00000000-0005-0000-0000-0000890D0000}"/>
    <cellStyle name="style1663245761723" xfId="3464" xr:uid="{00000000-0005-0000-0000-00008A0D0000}"/>
    <cellStyle name="style1663245761754" xfId="3465" xr:uid="{00000000-0005-0000-0000-00008B0D0000}"/>
    <cellStyle name="style1663245762176" xfId="3466" xr:uid="{00000000-0005-0000-0000-00008C0D0000}"/>
    <cellStyle name="style1663245762207" xfId="3467" xr:uid="{00000000-0005-0000-0000-00008D0D0000}"/>
    <cellStyle name="style1663245762270" xfId="3468" xr:uid="{00000000-0005-0000-0000-00008E0D0000}"/>
    <cellStyle name="style1663245762441" xfId="3476" xr:uid="{00000000-0005-0000-0000-00008F0D0000}"/>
    <cellStyle name="style1663245762473" xfId="3477" xr:uid="{00000000-0005-0000-0000-0000900D0000}"/>
    <cellStyle name="style1663245762520" xfId="3478" xr:uid="{00000000-0005-0000-0000-0000910D0000}"/>
    <cellStyle name="style1663245762551" xfId="3479" xr:uid="{00000000-0005-0000-0000-0000920D0000}"/>
    <cellStyle name="style1663245762598" xfId="3480" xr:uid="{00000000-0005-0000-0000-0000930D0000}"/>
    <cellStyle name="style1663245762660" xfId="3481" xr:uid="{00000000-0005-0000-0000-0000940D0000}"/>
    <cellStyle name="style1663245762754" xfId="3482" xr:uid="{00000000-0005-0000-0000-0000950D0000}"/>
    <cellStyle name="style1663245762785" xfId="3483" xr:uid="{00000000-0005-0000-0000-0000960D0000}"/>
    <cellStyle name="style1663245762832" xfId="3484" xr:uid="{00000000-0005-0000-0000-0000970D0000}"/>
    <cellStyle name="style1663245763504" xfId="3492" xr:uid="{00000000-0005-0000-0000-0000980D0000}"/>
    <cellStyle name="style1663245763535" xfId="3493" xr:uid="{00000000-0005-0000-0000-0000990D0000}"/>
    <cellStyle name="style1663245763566" xfId="3494" xr:uid="{00000000-0005-0000-0000-00009A0D0000}"/>
    <cellStyle name="style1680521672063" xfId="3495" xr:uid="{00000000-0005-0000-0000-00009B0D0000}"/>
    <cellStyle name="style1680521672360" xfId="3497" xr:uid="{00000000-0005-0000-0000-00009C0D0000}"/>
    <cellStyle name="style1680521672422" xfId="3498" xr:uid="{00000000-0005-0000-0000-00009D0D0000}"/>
    <cellStyle name="style1680521672500" xfId="3496" xr:uid="{00000000-0005-0000-0000-00009E0D0000}"/>
    <cellStyle name="style1680521672547" xfId="3499" xr:uid="{00000000-0005-0000-0000-00009F0D0000}"/>
    <cellStyle name="style1680521672698" xfId="3500" xr:uid="{00000000-0005-0000-0000-0000A00D0000}"/>
    <cellStyle name="style1680521672780" xfId="3501" xr:uid="{00000000-0005-0000-0000-0000A10D0000}"/>
    <cellStyle name="style1680521672860" xfId="3502" xr:uid="{00000000-0005-0000-0000-0000A20D0000}"/>
    <cellStyle name="style1680521672930" xfId="3506" xr:uid="{00000000-0005-0000-0000-0000A30D0000}"/>
    <cellStyle name="style1680521672993" xfId="3510" xr:uid="{00000000-0005-0000-0000-0000A40D0000}"/>
    <cellStyle name="style1680521673054" xfId="3503" xr:uid="{00000000-0005-0000-0000-0000A50D0000}"/>
    <cellStyle name="style1680521673114" xfId="3504" xr:uid="{00000000-0005-0000-0000-0000A60D0000}"/>
    <cellStyle name="style1680521673184" xfId="3505" xr:uid="{00000000-0005-0000-0000-0000A70D0000}"/>
    <cellStyle name="style1680521673245" xfId="3526" xr:uid="{00000000-0005-0000-0000-0000A80D0000}"/>
    <cellStyle name="style1680521673307" xfId="3507" xr:uid="{00000000-0005-0000-0000-0000A90D0000}"/>
    <cellStyle name="style1680521673441" xfId="3527" xr:uid="{00000000-0005-0000-0000-0000AA0D0000}"/>
    <cellStyle name="style1680521673524" xfId="3508" xr:uid="{00000000-0005-0000-0000-0000AB0D0000}"/>
    <cellStyle name="style1680521673579" xfId="3528" xr:uid="{00000000-0005-0000-0000-0000AC0D0000}"/>
    <cellStyle name="style1680521673633" xfId="3509" xr:uid="{00000000-0005-0000-0000-0000AD0D0000}"/>
    <cellStyle name="style1680521673672" xfId="3511" xr:uid="{00000000-0005-0000-0000-0000AE0D0000}"/>
    <cellStyle name="style1680521673727" xfId="3512" xr:uid="{00000000-0005-0000-0000-0000AF0D0000}"/>
    <cellStyle name="style1680521673792" xfId="3513" xr:uid="{00000000-0005-0000-0000-0000B00D0000}"/>
    <cellStyle name="style1680521673868" xfId="3514" xr:uid="{00000000-0005-0000-0000-0000B10D0000}"/>
    <cellStyle name="style1680521673922" xfId="3518" xr:uid="{00000000-0005-0000-0000-0000B20D0000}"/>
    <cellStyle name="style1680521673983" xfId="3515" xr:uid="{00000000-0005-0000-0000-0000B30D0000}"/>
    <cellStyle name="style1680521674039" xfId="3516" xr:uid="{00000000-0005-0000-0000-0000B40D0000}"/>
    <cellStyle name="style1680521674103" xfId="3517" xr:uid="{00000000-0005-0000-0000-0000B50D0000}"/>
    <cellStyle name="style1680521674161" xfId="3519" xr:uid="{00000000-0005-0000-0000-0000B60D0000}"/>
    <cellStyle name="style1680521674280" xfId="3520" xr:uid="{00000000-0005-0000-0000-0000B70D0000}"/>
    <cellStyle name="style1680521674329" xfId="3521" xr:uid="{00000000-0005-0000-0000-0000B80D0000}"/>
    <cellStyle name="style1680521674391" xfId="3522" xr:uid="{00000000-0005-0000-0000-0000B90D0000}"/>
    <cellStyle name="style1680521674453" xfId="3523" xr:uid="{00000000-0005-0000-0000-0000BA0D0000}"/>
    <cellStyle name="style1680521674500" xfId="3524" xr:uid="{00000000-0005-0000-0000-0000BB0D0000}"/>
    <cellStyle name="style1680521674547" xfId="3525" xr:uid="{00000000-0005-0000-0000-0000BC0D0000}"/>
    <cellStyle name="style1680521674657" xfId="3529" xr:uid="{00000000-0005-0000-0000-0000BD0D0000}"/>
    <cellStyle name="style1680521674688" xfId="3530" xr:uid="{00000000-0005-0000-0000-0000BE0D0000}"/>
    <cellStyle name="style1680521674735" xfId="3531" xr:uid="{00000000-0005-0000-0000-0000BF0D0000}"/>
    <cellStyle name="style1680521674781" xfId="3532" xr:uid="{00000000-0005-0000-0000-0000C00D0000}"/>
    <cellStyle name="style1680521674813" xfId="3533" xr:uid="{00000000-0005-0000-0000-0000C10D0000}"/>
    <cellStyle name="style1680521674860" xfId="3535" xr:uid="{00000000-0005-0000-0000-0000C20D0000}"/>
    <cellStyle name="style1680521674922" xfId="3536" xr:uid="{00000000-0005-0000-0000-0000C30D0000}"/>
    <cellStyle name="style1680521674969" xfId="3538" xr:uid="{00000000-0005-0000-0000-0000C40D0000}"/>
    <cellStyle name="style1680521675032" xfId="3539" xr:uid="{00000000-0005-0000-0000-0000C50D0000}"/>
    <cellStyle name="style1680521675078" xfId="3534" xr:uid="{00000000-0005-0000-0000-0000C60D0000}"/>
    <cellStyle name="style1680521675172" xfId="3537" xr:uid="{00000000-0005-0000-0000-0000C70D0000}"/>
    <cellStyle name="style1680521675219" xfId="3540" xr:uid="{00000000-0005-0000-0000-0000C80D0000}"/>
    <cellStyle name="style1680521675266" xfId="3541" xr:uid="{00000000-0005-0000-0000-0000C90D0000}"/>
    <cellStyle name="style1680521675313" xfId="3544" xr:uid="{00000000-0005-0000-0000-0000CA0D0000}"/>
    <cellStyle name="style1680521675375" xfId="3547" xr:uid="{00000000-0005-0000-0000-0000CB0D0000}"/>
    <cellStyle name="style1680521675422" xfId="3542" xr:uid="{00000000-0005-0000-0000-0000CC0D0000}"/>
    <cellStyle name="style1680521675485" xfId="3545" xr:uid="{00000000-0005-0000-0000-0000CD0D0000}"/>
    <cellStyle name="style1680521675531" xfId="3548" xr:uid="{00000000-0005-0000-0000-0000CE0D0000}"/>
    <cellStyle name="style1680521675594" xfId="3543" xr:uid="{00000000-0005-0000-0000-0000CF0D0000}"/>
    <cellStyle name="style1680521675641" xfId="3546" xr:uid="{00000000-0005-0000-0000-0000D00D0000}"/>
    <cellStyle name="style1680521675719" xfId="3549" xr:uid="{00000000-0005-0000-0000-0000D10D0000}"/>
    <cellStyle name="style1680521675906" xfId="3550" xr:uid="{00000000-0005-0000-0000-0000D20D0000}"/>
    <cellStyle name="style1680521675969" xfId="3551" xr:uid="{00000000-0005-0000-0000-0000D30D0000}"/>
    <cellStyle name="style1680521676016" xfId="3552" xr:uid="{00000000-0005-0000-0000-0000D40D0000}"/>
    <cellStyle name="style1680521676063" xfId="3553" xr:uid="{00000000-0005-0000-0000-0000D50D0000}"/>
    <cellStyle name="style1680521676126" xfId="3554" xr:uid="{00000000-0005-0000-0000-0000D60D0000}"/>
    <cellStyle name="style1680521676188" xfId="3555" xr:uid="{00000000-0005-0000-0000-0000D70D0000}"/>
    <cellStyle name="style1680521676313" xfId="3556" xr:uid="{00000000-0005-0000-0000-0000D80D0000}"/>
    <cellStyle name="style1680521676360" xfId="3557" xr:uid="{00000000-0005-0000-0000-0000D90D0000}"/>
    <cellStyle name="style1680521676406" xfId="3558" xr:uid="{00000000-0005-0000-0000-0000DA0D0000}"/>
    <cellStyle name="style1680521677125" xfId="3559" xr:uid="{00000000-0005-0000-0000-0000DB0D0000}"/>
    <cellStyle name="style1680521677188" xfId="3560" xr:uid="{00000000-0005-0000-0000-0000DC0D0000}"/>
    <cellStyle name="style1680521677250" xfId="3561" xr:uid="{00000000-0005-0000-0000-0000DD0D0000}"/>
    <cellStyle name="style1680521677344" xfId="3562" xr:uid="{00000000-0005-0000-0000-0000DE0D0000}"/>
    <cellStyle name="style1680521677391" xfId="3563" xr:uid="{00000000-0005-0000-0000-0000DF0D0000}"/>
    <cellStyle name="style1680521677438" xfId="3564" xr:uid="{00000000-0005-0000-0000-0000E00D0000}"/>
    <cellStyle name="style1681821658783" xfId="3566" xr:uid="{00000000-0005-0000-0000-0000E10D0000}"/>
    <cellStyle name="style1681821658861" xfId="3567" xr:uid="{00000000-0005-0000-0000-0000E20D0000}"/>
    <cellStyle name="style1681821658923" xfId="3565" xr:uid="{00000000-0005-0000-0000-0000E30D0000}"/>
    <cellStyle name="style1681821659376" xfId="3570" xr:uid="{00000000-0005-0000-0000-0000E40D0000}"/>
    <cellStyle name="style1681821659439" xfId="3571" xr:uid="{00000000-0005-0000-0000-0000E50D0000}"/>
    <cellStyle name="style1681821659501" xfId="3572" xr:uid="{00000000-0005-0000-0000-0000E60D0000}"/>
    <cellStyle name="style1681821659626" xfId="3575" xr:uid="{00000000-0005-0000-0000-0000E70D0000}"/>
    <cellStyle name="style1681821659736" xfId="3576" xr:uid="{00000000-0005-0000-0000-0000E80D0000}"/>
    <cellStyle name="style1681821659783" xfId="3577" xr:uid="{00000000-0005-0000-0000-0000E90D0000}"/>
    <cellStyle name="style1681821659876" xfId="3580" xr:uid="{00000000-0005-0000-0000-0000EA0D0000}"/>
    <cellStyle name="style1681821659939" xfId="3581" xr:uid="{00000000-0005-0000-0000-0000EB0D0000}"/>
    <cellStyle name="style1681821659986" xfId="3582" xr:uid="{00000000-0005-0000-0000-0000EC0D0000}"/>
    <cellStyle name="style1681821660954" xfId="3568" xr:uid="{00000000-0005-0000-0000-0000ED0D0000}"/>
    <cellStyle name="style1681821661001" xfId="3569" xr:uid="{00000000-0005-0000-0000-0000EE0D0000}"/>
    <cellStyle name="style1681821661049" xfId="3573" xr:uid="{00000000-0005-0000-0000-0000EF0D0000}"/>
    <cellStyle name="style1681821661095" xfId="3574" xr:uid="{00000000-0005-0000-0000-0000F00D0000}"/>
    <cellStyle name="style1681821661158" xfId="3578" xr:uid="{00000000-0005-0000-0000-0000F10D0000}"/>
    <cellStyle name="style1681821661220" xfId="3579" xr:uid="{00000000-0005-0000-0000-0000F20D0000}"/>
    <cellStyle name="style1681821661470" xfId="3583" xr:uid="{00000000-0005-0000-0000-0000F30D0000}"/>
    <cellStyle name="style1681821661517" xfId="3588" xr:uid="{00000000-0005-0000-0000-0000F40D0000}"/>
    <cellStyle name="style1681821661564" xfId="3593" xr:uid="{00000000-0005-0000-0000-0000F50D0000}"/>
    <cellStyle name="style1681821661626" xfId="3584" xr:uid="{00000000-0005-0000-0000-0000F60D0000}"/>
    <cellStyle name="style1681821661673" xfId="3589" xr:uid="{00000000-0005-0000-0000-0000F70D0000}"/>
    <cellStyle name="style1681821661736" xfId="3594" xr:uid="{00000000-0005-0000-0000-0000F80D0000}"/>
    <cellStyle name="style1681821662033" xfId="3585" xr:uid="{00000000-0005-0000-0000-0000F90D0000}"/>
    <cellStyle name="style1681821662079" xfId="3586" xr:uid="{00000000-0005-0000-0000-0000FA0D0000}"/>
    <cellStyle name="style1681821662111" xfId="3587" xr:uid="{00000000-0005-0000-0000-0000FB0D0000}"/>
    <cellStyle name="style1681821662142" xfId="3590" xr:uid="{00000000-0005-0000-0000-0000FC0D0000}"/>
    <cellStyle name="style1681821662204" xfId="3591" xr:uid="{00000000-0005-0000-0000-0000FD0D0000}"/>
    <cellStyle name="style1681821662251" xfId="3592" xr:uid="{00000000-0005-0000-0000-0000FE0D0000}"/>
    <cellStyle name="style1681821662361" xfId="3595" xr:uid="{00000000-0005-0000-0000-0000FF0D0000}"/>
    <cellStyle name="style1681821662392" xfId="3596" xr:uid="{00000000-0005-0000-0000-0000000E0000}"/>
    <cellStyle name="style1681821662439" xfId="3597" xr:uid="{00000000-0005-0000-0000-0000010E0000}"/>
    <cellStyle name="style1694514594539" xfId="3598" xr:uid="{00000000-0005-0000-0000-0000020E0000}"/>
    <cellStyle name="style1694514594634" xfId="3599" xr:uid="{00000000-0005-0000-0000-0000030E0000}"/>
    <cellStyle name="style1694514594674" xfId="3600" xr:uid="{00000000-0005-0000-0000-0000040E0000}"/>
    <cellStyle name="style1694514594779" xfId="3601" xr:uid="{00000000-0005-0000-0000-0000050E0000}"/>
    <cellStyle name="style1694514594838" xfId="3602" xr:uid="{00000000-0005-0000-0000-0000060E0000}"/>
    <cellStyle name="style1694514594898" xfId="3603" xr:uid="{00000000-0005-0000-0000-0000070E0000}"/>
    <cellStyle name="style1694514597005" xfId="3604" xr:uid="{00000000-0005-0000-0000-0000080E0000}"/>
    <cellStyle name="style1694514597049" xfId="3605" xr:uid="{00000000-0005-0000-0000-0000090E0000}"/>
    <cellStyle name="style1694514597089" xfId="3606" xr:uid="{00000000-0005-0000-0000-00000A0E0000}"/>
    <cellStyle name="style1694514597129" xfId="3607" xr:uid="{00000000-0005-0000-0000-00000B0E0000}"/>
    <cellStyle name="style1694514597189" xfId="3608" xr:uid="{00000000-0005-0000-0000-00000C0E0000}"/>
    <cellStyle name="style1694514597239" xfId="3609" xr:uid="{00000000-0005-0000-0000-00000D0E0000}"/>
    <cellStyle name="style1694514597319" xfId="3610" xr:uid="{00000000-0005-0000-0000-00000E0E0000}"/>
    <cellStyle name="style1694514597359" xfId="3611" xr:uid="{00000000-0005-0000-0000-00000F0E0000}"/>
    <cellStyle name="style1694514597409" xfId="3612" xr:uid="{00000000-0005-0000-0000-0000100E0000}"/>
    <cellStyle name="style1695631309198" xfId="3646" xr:uid="{00000000-0005-0000-0000-0000110E0000}"/>
    <cellStyle name="style1695631309385" xfId="3644" xr:uid="{00000000-0005-0000-0000-0000120E0000}"/>
    <cellStyle name="style1695631309463" xfId="3643" xr:uid="{00000000-0005-0000-0000-0000130E0000}"/>
    <cellStyle name="style1695631309557" xfId="3645" xr:uid="{00000000-0005-0000-0000-0000140E0000}"/>
    <cellStyle name="style1695631309619" xfId="3682" xr:uid="{00000000-0005-0000-0000-0000150E0000}"/>
    <cellStyle name="style1695631309698" xfId="3681" xr:uid="{00000000-0005-0000-0000-0000160E0000}"/>
    <cellStyle name="style1695631309760" xfId="3680" xr:uid="{00000000-0005-0000-0000-0000170E0000}"/>
    <cellStyle name="style1695631309854" xfId="3653" xr:uid="{00000000-0005-0000-0000-0000180E0000}"/>
    <cellStyle name="style1695631309932" xfId="3652" xr:uid="{00000000-0005-0000-0000-0000190E0000}"/>
    <cellStyle name="style1695631310010" xfId="3651" xr:uid="{00000000-0005-0000-0000-00001A0E0000}"/>
    <cellStyle name="style1695631310073" xfId="3640" xr:uid="{00000000-0005-0000-0000-00001B0E0000}"/>
    <cellStyle name="style1695631310151" xfId="3639" xr:uid="{00000000-0005-0000-0000-00001C0E0000}"/>
    <cellStyle name="style1695631310229" xfId="3638" xr:uid="{00000000-0005-0000-0000-00001D0E0000}"/>
    <cellStyle name="style1695631310291" xfId="3635" xr:uid="{00000000-0005-0000-0000-00001E0E0000}"/>
    <cellStyle name="style1695631310354" xfId="3655" xr:uid="{00000000-0005-0000-0000-00001F0E0000}"/>
    <cellStyle name="style1695631310401" xfId="3634" xr:uid="{00000000-0005-0000-0000-0000200E0000}"/>
    <cellStyle name="style1695631310479" xfId="3654" xr:uid="{00000000-0005-0000-0000-0000210E0000}"/>
    <cellStyle name="style1695631310526" xfId="3633" xr:uid="{00000000-0005-0000-0000-0000220E0000}"/>
    <cellStyle name="style1695631310588" xfId="3656" xr:uid="{00000000-0005-0000-0000-0000230E0000}"/>
    <cellStyle name="style1695631310635" xfId="3630" xr:uid="{00000000-0005-0000-0000-0000240E0000}"/>
    <cellStyle name="style1695631310713" xfId="3629" xr:uid="{00000000-0005-0000-0000-0000250E0000}"/>
    <cellStyle name="style1695631310776" xfId="3628" xr:uid="{00000000-0005-0000-0000-0000260E0000}"/>
    <cellStyle name="style1695631310839" xfId="3678" xr:uid="{00000000-0005-0000-0000-0000270E0000}"/>
    <cellStyle name="style1695631310901" xfId="3674" xr:uid="{00000000-0005-0000-0000-0000280E0000}"/>
    <cellStyle name="style1695631310979" xfId="3677" xr:uid="{00000000-0005-0000-0000-0000290E0000}"/>
    <cellStyle name="style1695631311041" xfId="3676" xr:uid="{00000000-0005-0000-0000-00002A0E0000}"/>
    <cellStyle name="style1695631311104" xfId="3675" xr:uid="{00000000-0005-0000-0000-00002B0E0000}"/>
    <cellStyle name="style1695631311166" xfId="3673" xr:uid="{00000000-0005-0000-0000-00002C0E0000}"/>
    <cellStyle name="style1695631311229" xfId="3672" xr:uid="{00000000-0005-0000-0000-00002D0E0000}"/>
    <cellStyle name="style1695631311307" xfId="3671" xr:uid="{00000000-0005-0000-0000-00002E0E0000}"/>
    <cellStyle name="style1695631311385" xfId="3650" xr:uid="{00000000-0005-0000-0000-00002F0E0000}"/>
    <cellStyle name="style1695631311448" xfId="3679" xr:uid="{00000000-0005-0000-0000-0000300E0000}"/>
    <cellStyle name="style1695631311510" xfId="3668" xr:uid="{00000000-0005-0000-0000-0000310E0000}"/>
    <cellStyle name="style1695631311573" xfId="3667" xr:uid="{00000000-0005-0000-0000-0000320E0000}"/>
    <cellStyle name="style1695631311682" xfId="3670" xr:uid="{00000000-0005-0000-0000-0000330E0000}"/>
    <cellStyle name="style1695631311729" xfId="3669" xr:uid="{00000000-0005-0000-0000-0000340E0000}"/>
    <cellStyle name="style1695631311776" xfId="3666" xr:uid="{00000000-0005-0000-0000-0000350E0000}"/>
    <cellStyle name="style1695631311823" xfId="3642" xr:uid="{00000000-0005-0000-0000-0000360E0000}"/>
    <cellStyle name="style1695631311885" xfId="3641" xr:uid="{00000000-0005-0000-0000-0000370E0000}"/>
    <cellStyle name="style1695631311932" xfId="3637" xr:uid="{00000000-0005-0000-0000-0000380E0000}"/>
    <cellStyle name="style1695631311994" xfId="3636" xr:uid="{00000000-0005-0000-0000-0000390E0000}"/>
    <cellStyle name="style1695631312057" xfId="3632" xr:uid="{00000000-0005-0000-0000-00003A0E0000}"/>
    <cellStyle name="style1695631312120" xfId="3631" xr:uid="{00000000-0005-0000-0000-00003B0E0000}"/>
    <cellStyle name="style1695631312182" xfId="3665" xr:uid="{00000000-0005-0000-0000-00003C0E0000}"/>
    <cellStyle name="style1695631312307" xfId="3664" xr:uid="{00000000-0005-0000-0000-00003D0E0000}"/>
    <cellStyle name="style1695631312354" xfId="3663" xr:uid="{00000000-0005-0000-0000-00003E0E0000}"/>
    <cellStyle name="style1695631312401" xfId="3627" xr:uid="{00000000-0005-0000-0000-00003F0E0000}"/>
    <cellStyle name="style1695631312463" xfId="3622" xr:uid="{00000000-0005-0000-0000-0000400E0000}"/>
    <cellStyle name="style1695631312541" xfId="3617" xr:uid="{00000000-0005-0000-0000-0000410E0000}"/>
    <cellStyle name="style1695631312604" xfId="3626" xr:uid="{00000000-0005-0000-0000-0000420E0000}"/>
    <cellStyle name="style1695631312666" xfId="3621" xr:uid="{00000000-0005-0000-0000-0000430E0000}"/>
    <cellStyle name="style1695631312744" xfId="3616" xr:uid="{00000000-0005-0000-0000-0000440E0000}"/>
    <cellStyle name="style1695631312807" xfId="3662" xr:uid="{00000000-0005-0000-0000-0000450E0000}"/>
    <cellStyle name="style1695631312854" xfId="3661" xr:uid="{00000000-0005-0000-0000-0000460E0000}"/>
    <cellStyle name="style1695631312917" xfId="3660" xr:uid="{00000000-0005-0000-0000-0000470E0000}"/>
    <cellStyle name="style1695631313073" xfId="3625" xr:uid="{00000000-0005-0000-0000-0000480E0000}"/>
    <cellStyle name="style1695631313120" xfId="3624" xr:uid="{00000000-0005-0000-0000-0000490E0000}"/>
    <cellStyle name="style1695631313151" xfId="3623" xr:uid="{00000000-0005-0000-0000-00004A0E0000}"/>
    <cellStyle name="style1695631313213" xfId="3620" xr:uid="{00000000-0005-0000-0000-00004B0E0000}"/>
    <cellStyle name="style1695631313260" xfId="3619" xr:uid="{00000000-0005-0000-0000-00004C0E0000}"/>
    <cellStyle name="style1695631313323" xfId="3618" xr:uid="{00000000-0005-0000-0000-00004D0E0000}"/>
    <cellStyle name="style1695631313448" xfId="3615" xr:uid="{00000000-0005-0000-0000-00004E0E0000}"/>
    <cellStyle name="style1695631313495" xfId="3614" xr:uid="{00000000-0005-0000-0000-00004F0E0000}"/>
    <cellStyle name="style1695631313541" xfId="3613" xr:uid="{00000000-0005-0000-0000-0000500E0000}"/>
    <cellStyle name="style1695631314119" xfId="3659" xr:uid="{00000000-0005-0000-0000-0000510E0000}"/>
    <cellStyle name="style1695631314166" xfId="3658" xr:uid="{00000000-0005-0000-0000-0000520E0000}"/>
    <cellStyle name="style1695631314198" xfId="3657" xr:uid="{00000000-0005-0000-0000-0000530E0000}"/>
    <cellStyle name="style1695631314276" xfId="3649" xr:uid="{00000000-0005-0000-0000-0000540E0000}"/>
    <cellStyle name="style1695631314323" xfId="3648" xr:uid="{00000000-0005-0000-0000-0000550E0000}"/>
    <cellStyle name="style1695631314370" xfId="3647" xr:uid="{00000000-0005-0000-0000-0000560E0000}"/>
    <cellStyle name="Texto de advertencia 2" xfId="64" xr:uid="{00000000-0005-0000-0000-0000570E0000}"/>
    <cellStyle name="Texto de advertencia 3" xfId="107" xr:uid="{00000000-0005-0000-0000-0000580E0000}"/>
    <cellStyle name="Texto explicativo 2" xfId="65" xr:uid="{00000000-0005-0000-0000-0000590E0000}"/>
    <cellStyle name="Texto explicativo 3" xfId="108" xr:uid="{00000000-0005-0000-0000-00005A0E0000}"/>
    <cellStyle name="Título 1 2" xfId="66" xr:uid="{00000000-0005-0000-0000-00005B0E0000}"/>
    <cellStyle name="Título 1 3" xfId="109" xr:uid="{00000000-0005-0000-0000-00005C0E0000}"/>
    <cellStyle name="Título 2 2" xfId="67" xr:uid="{00000000-0005-0000-0000-00005D0E0000}"/>
    <cellStyle name="Título 2 3" xfId="110" xr:uid="{00000000-0005-0000-0000-00005E0E0000}"/>
    <cellStyle name="Título 3 2" xfId="68" xr:uid="{00000000-0005-0000-0000-00005F0E0000}"/>
    <cellStyle name="Título 3 3" xfId="111" xr:uid="{00000000-0005-0000-0000-0000600E0000}"/>
    <cellStyle name="Título 4" xfId="69" xr:uid="{00000000-0005-0000-0000-0000610E0000}"/>
    <cellStyle name="Título 5" xfId="112" xr:uid="{00000000-0005-0000-0000-0000620E0000}"/>
    <cellStyle name="Total 2" xfId="70" xr:uid="{00000000-0005-0000-0000-0000630E0000}"/>
    <cellStyle name="Total 3" xfId="113" xr:uid="{00000000-0005-0000-0000-0000640E0000}"/>
  </cellStyles>
  <dxfs count="0"/>
  <tableStyles count="0" defaultTableStyle="TableStyleMedium2" defaultPivotStyle="PivotStyleMedium9"/>
  <colors>
    <mruColors>
      <color rgb="FFC0504D"/>
      <color rgb="FFCC0099"/>
      <color rgb="FFD17B79"/>
      <color rgb="FFD38583"/>
      <color rgb="FFC00000"/>
      <color rgb="FF953735"/>
      <color rgb="FFD9D9D9"/>
      <color rgb="FF868686"/>
      <color rgb="FFA6A6A6"/>
      <color rgb="FFE6B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47" Type="http://schemas.openxmlformats.org/officeDocument/2006/relationships/customXml" Target="../customXml/item6.xml"/><Relationship Id="rId50" Type="http://schemas.openxmlformats.org/officeDocument/2006/relationships/customXml" Target="../customXml/item9.xml"/><Relationship Id="rId55" Type="http://schemas.openxmlformats.org/officeDocument/2006/relationships/customXml" Target="../customXml/item1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onnections" Target="connections.xml"/><Relationship Id="rId40" Type="http://schemas.openxmlformats.org/officeDocument/2006/relationships/powerPivotData" Target="model/item.data"/><Relationship Id="rId45" Type="http://schemas.openxmlformats.org/officeDocument/2006/relationships/customXml" Target="../customXml/item4.xml"/><Relationship Id="rId53" Type="http://schemas.openxmlformats.org/officeDocument/2006/relationships/customXml" Target="../customXml/item12.xml"/><Relationship Id="rId58" Type="http://schemas.openxmlformats.org/officeDocument/2006/relationships/customXml" Target="../customXml/item17.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48" Type="http://schemas.openxmlformats.org/officeDocument/2006/relationships/customXml" Target="../customXml/item7.xml"/><Relationship Id="rId56" Type="http://schemas.openxmlformats.org/officeDocument/2006/relationships/customXml" Target="../customXml/item15.xml"/><Relationship Id="rId8" Type="http://schemas.openxmlformats.org/officeDocument/2006/relationships/worksheet" Target="worksheets/sheet8.xml"/><Relationship Id="rId51" Type="http://schemas.openxmlformats.org/officeDocument/2006/relationships/customXml" Target="../customXml/item1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46" Type="http://schemas.openxmlformats.org/officeDocument/2006/relationships/customXml" Target="../customXml/item5.xml"/><Relationship Id="rId59" Type="http://schemas.openxmlformats.org/officeDocument/2006/relationships/customXml" Target="../customXml/item18.xml"/><Relationship Id="rId20" Type="http://schemas.openxmlformats.org/officeDocument/2006/relationships/worksheet" Target="worksheets/sheet20.xml"/><Relationship Id="rId41" Type="http://schemas.openxmlformats.org/officeDocument/2006/relationships/calcChain" Target="calcChain.xml"/><Relationship Id="rId54"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49" Type="http://schemas.openxmlformats.org/officeDocument/2006/relationships/customXml" Target="../customXml/item8.xml"/><Relationship Id="rId57" Type="http://schemas.openxmlformats.org/officeDocument/2006/relationships/customXml" Target="../customXml/item1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customXml" Target="../customXml/item3.xml"/><Relationship Id="rId52" Type="http://schemas.openxmlformats.org/officeDocument/2006/relationships/customXml" Target="../customXml/item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emf"/></Relationships>
</file>

<file path=xl/drawings/_rels/drawing2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235</xdr:colOff>
      <xdr:row>17</xdr:row>
      <xdr:rowOff>27666</xdr:rowOff>
    </xdr:to>
    <xdr:pic>
      <xdr:nvPicPr>
        <xdr:cNvPr id="2" name="Imagen 1">
          <a:extLst>
            <a:ext uri="{FF2B5EF4-FFF2-40B4-BE49-F238E27FC236}">
              <a16:creationId xmlns:a16="http://schemas.microsoft.com/office/drawing/2014/main" id="{FD68700D-786A-FE2C-CB68-98A5626BE2E8}"/>
            </a:ext>
          </a:extLst>
        </xdr:cNvPr>
        <xdr:cNvPicPr>
          <a:picLocks noChangeAspect="1"/>
        </xdr:cNvPicPr>
      </xdr:nvPicPr>
      <xdr:blipFill>
        <a:blip xmlns:r="http://schemas.openxmlformats.org/officeDocument/2006/relationships" r:embed="rId1"/>
        <a:stretch>
          <a:fillRect/>
        </a:stretch>
      </xdr:blipFill>
      <xdr:spPr>
        <a:xfrm>
          <a:off x="806450" y="571500"/>
          <a:ext cx="5645385" cy="26946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750428</xdr:colOff>
      <xdr:row>16</xdr:row>
      <xdr:rowOff>163297</xdr:rowOff>
    </xdr:to>
    <xdr:pic>
      <xdr:nvPicPr>
        <xdr:cNvPr id="4" name="Imagen 3">
          <a:extLst>
            <a:ext uri="{FF2B5EF4-FFF2-40B4-BE49-F238E27FC236}">
              <a16:creationId xmlns:a16="http://schemas.microsoft.com/office/drawing/2014/main" id="{E729AC62-A33B-5D4A-C56C-2BC4E98D3A2D}"/>
            </a:ext>
          </a:extLst>
        </xdr:cNvPr>
        <xdr:cNvPicPr>
          <a:picLocks noChangeAspect="1"/>
        </xdr:cNvPicPr>
      </xdr:nvPicPr>
      <xdr:blipFill>
        <a:blip xmlns:r="http://schemas.openxmlformats.org/officeDocument/2006/relationships" r:embed="rId1"/>
        <a:stretch>
          <a:fillRect/>
        </a:stretch>
      </xdr:blipFill>
      <xdr:spPr>
        <a:xfrm>
          <a:off x="800100" y="571500"/>
          <a:ext cx="7151228" cy="26397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1993900</xdr:colOff>
      <xdr:row>4</xdr:row>
      <xdr:rowOff>177800</xdr:rowOff>
    </xdr:to>
    <xdr:cxnSp macro="">
      <xdr:nvCxnSpPr>
        <xdr:cNvPr id="2" name="1 Conector recto">
          <a:extLst>
            <a:ext uri="{FF2B5EF4-FFF2-40B4-BE49-F238E27FC236}">
              <a16:creationId xmlns:a16="http://schemas.microsoft.com/office/drawing/2014/main" id="{00000000-0008-0000-0F00-000002000000}"/>
            </a:ext>
          </a:extLst>
        </xdr:cNvPr>
        <xdr:cNvCxnSpPr/>
      </xdr:nvCxnSpPr>
      <xdr:spPr>
        <a:xfrm>
          <a:off x="774700" y="590550"/>
          <a:ext cx="2559050" cy="368300"/>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180974</xdr:colOff>
      <xdr:row>6</xdr:row>
      <xdr:rowOff>0</xdr:rowOff>
    </xdr:from>
    <xdr:to>
      <xdr:col>1</xdr:col>
      <xdr:colOff>531701</xdr:colOff>
      <xdr:row>6</xdr:row>
      <xdr:rowOff>161925</xdr:rowOff>
    </xdr:to>
    <xdr:sp macro="" textlink="">
      <xdr:nvSpPr>
        <xdr:cNvPr id="5" name="2 Flecha doblada hacia arriba">
          <a:extLst>
            <a:ext uri="{FF2B5EF4-FFF2-40B4-BE49-F238E27FC236}">
              <a16:creationId xmlns:a16="http://schemas.microsoft.com/office/drawing/2014/main" id="{00000000-0008-0000-0F00-000005000000}"/>
            </a:ext>
          </a:extLst>
        </xdr:cNvPr>
        <xdr:cNvSpPr/>
      </xdr:nvSpPr>
      <xdr:spPr>
        <a:xfrm rot="5400000">
          <a:off x="1046900" y="1200999"/>
          <a:ext cx="161925" cy="350727"/>
        </a:xfrm>
        <a:prstGeom prst="bentUpArrow">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180975</xdr:colOff>
      <xdr:row>8</xdr:row>
      <xdr:rowOff>9525</xdr:rowOff>
    </xdr:from>
    <xdr:to>
      <xdr:col>1</xdr:col>
      <xdr:colOff>531702</xdr:colOff>
      <xdr:row>8</xdr:row>
      <xdr:rowOff>171450</xdr:rowOff>
    </xdr:to>
    <xdr:sp macro="" textlink="">
      <xdr:nvSpPr>
        <xdr:cNvPr id="6" name="2 Flecha doblada hacia arriba">
          <a:extLst>
            <a:ext uri="{FF2B5EF4-FFF2-40B4-BE49-F238E27FC236}">
              <a16:creationId xmlns:a16="http://schemas.microsoft.com/office/drawing/2014/main" id="{00000000-0008-0000-0F00-000006000000}"/>
            </a:ext>
          </a:extLst>
        </xdr:cNvPr>
        <xdr:cNvSpPr/>
      </xdr:nvSpPr>
      <xdr:spPr>
        <a:xfrm rot="5400000">
          <a:off x="1046901" y="1591524"/>
          <a:ext cx="161925" cy="350727"/>
        </a:xfrm>
        <a:prstGeom prst="bentUpArrow">
          <a:avLst/>
        </a:prstGeom>
        <a:solidFill>
          <a:schemeClr val="accent2"/>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2010</xdr:colOff>
      <xdr:row>17</xdr:row>
      <xdr:rowOff>6828</xdr:rowOff>
    </xdr:to>
    <xdr:pic>
      <xdr:nvPicPr>
        <xdr:cNvPr id="2" name="Imagen 1">
          <a:extLst>
            <a:ext uri="{FF2B5EF4-FFF2-40B4-BE49-F238E27FC236}">
              <a16:creationId xmlns:a16="http://schemas.microsoft.com/office/drawing/2014/main" id="{B0987D17-29D4-51AB-87BE-A49EA28E1F1F}"/>
            </a:ext>
          </a:extLst>
        </xdr:cNvPr>
        <xdr:cNvPicPr>
          <a:picLocks noChangeAspect="1"/>
        </xdr:cNvPicPr>
      </xdr:nvPicPr>
      <xdr:blipFill>
        <a:blip xmlns:r="http://schemas.openxmlformats.org/officeDocument/2006/relationships" r:embed="rId1"/>
        <a:stretch>
          <a:fillRect/>
        </a:stretch>
      </xdr:blipFill>
      <xdr:spPr>
        <a:xfrm>
          <a:off x="800100" y="552450"/>
          <a:ext cx="5602710" cy="258492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235</xdr:colOff>
      <xdr:row>16</xdr:row>
      <xdr:rowOff>187683</xdr:rowOff>
    </xdr:to>
    <xdr:pic>
      <xdr:nvPicPr>
        <xdr:cNvPr id="3" name="Imagen 2">
          <a:extLst>
            <a:ext uri="{FF2B5EF4-FFF2-40B4-BE49-F238E27FC236}">
              <a16:creationId xmlns:a16="http://schemas.microsoft.com/office/drawing/2014/main" id="{4C8F85FA-C598-F33A-F31F-E6D13F8773F5}"/>
            </a:ext>
          </a:extLst>
        </xdr:cNvPr>
        <xdr:cNvPicPr>
          <a:picLocks noChangeAspect="1"/>
        </xdr:cNvPicPr>
      </xdr:nvPicPr>
      <xdr:blipFill>
        <a:blip xmlns:r="http://schemas.openxmlformats.org/officeDocument/2006/relationships" r:embed="rId1"/>
        <a:stretch>
          <a:fillRect/>
        </a:stretch>
      </xdr:blipFill>
      <xdr:spPr>
        <a:xfrm>
          <a:off x="806450" y="571500"/>
          <a:ext cx="5645385" cy="26641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739623</xdr:colOff>
      <xdr:row>16</xdr:row>
      <xdr:rowOff>175490</xdr:rowOff>
    </xdr:to>
    <xdr:pic>
      <xdr:nvPicPr>
        <xdr:cNvPr id="4" name="Imagen 3">
          <a:extLst>
            <a:ext uri="{FF2B5EF4-FFF2-40B4-BE49-F238E27FC236}">
              <a16:creationId xmlns:a16="http://schemas.microsoft.com/office/drawing/2014/main" id="{F105C38F-985C-62B3-AC0C-8B35147E5B14}"/>
            </a:ext>
          </a:extLst>
        </xdr:cNvPr>
        <xdr:cNvPicPr>
          <a:picLocks noChangeAspect="1"/>
        </xdr:cNvPicPr>
      </xdr:nvPicPr>
      <xdr:blipFill>
        <a:blip xmlns:r="http://schemas.openxmlformats.org/officeDocument/2006/relationships" r:embed="rId1"/>
        <a:stretch>
          <a:fillRect/>
        </a:stretch>
      </xdr:blipFill>
      <xdr:spPr>
        <a:xfrm>
          <a:off x="806450" y="571500"/>
          <a:ext cx="5578323" cy="26519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538163</xdr:colOff>
      <xdr:row>4</xdr:row>
      <xdr:rowOff>180975</xdr:rowOff>
    </xdr:to>
    <xdr:cxnSp macro="">
      <xdr:nvCxnSpPr>
        <xdr:cNvPr id="2" name="1 Conector recto">
          <a:extLst>
            <a:ext uri="{FF2B5EF4-FFF2-40B4-BE49-F238E27FC236}">
              <a16:creationId xmlns:a16="http://schemas.microsoft.com/office/drawing/2014/main" id="{00000000-0008-0000-1300-000002000000}"/>
            </a:ext>
          </a:extLst>
        </xdr:cNvPr>
        <xdr:cNvCxnSpPr/>
      </xdr:nvCxnSpPr>
      <xdr:spPr>
        <a:xfrm>
          <a:off x="762000" y="590550"/>
          <a:ext cx="1338263" cy="371475"/>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3</xdr:row>
      <xdr:rowOff>19050</xdr:rowOff>
    </xdr:from>
    <xdr:to>
      <xdr:col>9</xdr:col>
      <xdr:colOff>770238</xdr:colOff>
      <xdr:row>16</xdr:row>
      <xdr:rowOff>184150</xdr:rowOff>
    </xdr:to>
    <xdr:pic>
      <xdr:nvPicPr>
        <xdr:cNvPr id="3" name="Imagen 2">
          <a:extLst>
            <a:ext uri="{FF2B5EF4-FFF2-40B4-BE49-F238E27FC236}">
              <a16:creationId xmlns:a16="http://schemas.microsoft.com/office/drawing/2014/main" id="{47DEB1E8-4A03-4166-BC1C-FF611E40BFFB}"/>
            </a:ext>
          </a:extLst>
        </xdr:cNvPr>
        <xdr:cNvPicPr>
          <a:picLocks noChangeAspect="1"/>
        </xdr:cNvPicPr>
      </xdr:nvPicPr>
      <xdr:blipFill>
        <a:blip xmlns:r="http://schemas.openxmlformats.org/officeDocument/2006/relationships" r:embed="rId1"/>
        <a:stretch>
          <a:fillRect/>
        </a:stretch>
      </xdr:blipFill>
      <xdr:spPr>
        <a:xfrm>
          <a:off x="838200" y="590550"/>
          <a:ext cx="7132938" cy="26416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3</xdr:row>
      <xdr:rowOff>9525</xdr:rowOff>
    </xdr:from>
    <xdr:to>
      <xdr:col>3</xdr:col>
      <xdr:colOff>9525</xdr:colOff>
      <xdr:row>5</xdr:row>
      <xdr:rowOff>0</xdr:rowOff>
    </xdr:to>
    <xdr:cxnSp macro="">
      <xdr:nvCxnSpPr>
        <xdr:cNvPr id="2" name="2 Conector recto">
          <a:extLst>
            <a:ext uri="{FF2B5EF4-FFF2-40B4-BE49-F238E27FC236}">
              <a16:creationId xmlns:a16="http://schemas.microsoft.com/office/drawing/2014/main" id="{93F720ED-2895-436E-99EA-16545E8CFA44}"/>
            </a:ext>
          </a:extLst>
        </xdr:cNvPr>
        <xdr:cNvCxnSpPr/>
      </xdr:nvCxnSpPr>
      <xdr:spPr>
        <a:xfrm>
          <a:off x="784860" y="581025"/>
          <a:ext cx="1038225" cy="363855"/>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6332</xdr:colOff>
      <xdr:row>17</xdr:row>
      <xdr:rowOff>9376</xdr:rowOff>
    </xdr:to>
    <xdr:pic>
      <xdr:nvPicPr>
        <xdr:cNvPr id="3" name="Imagen 2">
          <a:extLst>
            <a:ext uri="{FF2B5EF4-FFF2-40B4-BE49-F238E27FC236}">
              <a16:creationId xmlns:a16="http://schemas.microsoft.com/office/drawing/2014/main" id="{5E745C23-33CD-52B5-BCD8-B208F23EA027}"/>
            </a:ext>
          </a:extLst>
        </xdr:cNvPr>
        <xdr:cNvPicPr>
          <a:picLocks noChangeAspect="1"/>
        </xdr:cNvPicPr>
      </xdr:nvPicPr>
      <xdr:blipFill>
        <a:blip xmlns:r="http://schemas.openxmlformats.org/officeDocument/2006/relationships" r:embed="rId1"/>
        <a:stretch>
          <a:fillRect/>
        </a:stretch>
      </xdr:blipFill>
      <xdr:spPr>
        <a:xfrm>
          <a:off x="806450" y="571500"/>
          <a:ext cx="5651482" cy="267637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9525</xdr:rowOff>
    </xdr:from>
    <xdr:to>
      <xdr:col>2</xdr:col>
      <xdr:colOff>826936</xdr:colOff>
      <xdr:row>5</xdr:row>
      <xdr:rowOff>373711</xdr:rowOff>
    </xdr:to>
    <xdr:cxnSp macro="">
      <xdr:nvCxnSpPr>
        <xdr:cNvPr id="2" name="4 Conector recto">
          <a:extLst>
            <a:ext uri="{FF2B5EF4-FFF2-40B4-BE49-F238E27FC236}">
              <a16:creationId xmlns:a16="http://schemas.microsoft.com/office/drawing/2014/main" id="{95098DFA-24CC-4B3A-A015-3F4D8A9A04A0}"/>
            </a:ext>
          </a:extLst>
        </xdr:cNvPr>
        <xdr:cNvCxnSpPr/>
      </xdr:nvCxnSpPr>
      <xdr:spPr>
        <a:xfrm>
          <a:off x="792480" y="771525"/>
          <a:ext cx="1406056" cy="371806"/>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235</xdr:colOff>
      <xdr:row>17</xdr:row>
      <xdr:rowOff>9376</xdr:rowOff>
    </xdr:to>
    <xdr:pic>
      <xdr:nvPicPr>
        <xdr:cNvPr id="3" name="Imagen 2">
          <a:extLst>
            <a:ext uri="{FF2B5EF4-FFF2-40B4-BE49-F238E27FC236}">
              <a16:creationId xmlns:a16="http://schemas.microsoft.com/office/drawing/2014/main" id="{AD2C75DB-2718-C881-E2A8-2D166E948717}"/>
            </a:ext>
          </a:extLst>
        </xdr:cNvPr>
        <xdr:cNvPicPr>
          <a:picLocks noChangeAspect="1"/>
        </xdr:cNvPicPr>
      </xdr:nvPicPr>
      <xdr:blipFill>
        <a:blip xmlns:r="http://schemas.openxmlformats.org/officeDocument/2006/relationships" r:embed="rId1"/>
        <a:stretch>
          <a:fillRect/>
        </a:stretch>
      </xdr:blipFill>
      <xdr:spPr>
        <a:xfrm>
          <a:off x="806450" y="571500"/>
          <a:ext cx="5645385" cy="267637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xdr:colOff>
      <xdr:row>3</xdr:row>
      <xdr:rowOff>0</xdr:rowOff>
    </xdr:from>
    <xdr:to>
      <xdr:col>8</xdr:col>
      <xdr:colOff>6350</xdr:colOff>
      <xdr:row>16</xdr:row>
      <xdr:rowOff>181586</xdr:rowOff>
    </xdr:to>
    <xdr:pic>
      <xdr:nvPicPr>
        <xdr:cNvPr id="2" name="Imagen 1">
          <a:extLst>
            <a:ext uri="{FF2B5EF4-FFF2-40B4-BE49-F238E27FC236}">
              <a16:creationId xmlns:a16="http://schemas.microsoft.com/office/drawing/2014/main" id="{6B4E57DC-A92F-0F51-85E0-ADEBBB79A0F9}"/>
            </a:ext>
          </a:extLst>
        </xdr:cNvPr>
        <xdr:cNvPicPr>
          <a:picLocks noChangeAspect="1"/>
        </xdr:cNvPicPr>
      </xdr:nvPicPr>
      <xdr:blipFill>
        <a:blip xmlns:r="http://schemas.openxmlformats.org/officeDocument/2006/relationships" r:embed="rId1"/>
        <a:stretch>
          <a:fillRect/>
        </a:stretch>
      </xdr:blipFill>
      <xdr:spPr>
        <a:xfrm>
          <a:off x="806451" y="571500"/>
          <a:ext cx="5651499" cy="265808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2010</xdr:colOff>
      <xdr:row>24</xdr:row>
      <xdr:rowOff>23209</xdr:rowOff>
    </xdr:to>
    <xdr:pic>
      <xdr:nvPicPr>
        <xdr:cNvPr id="7" name="Imagen 6">
          <a:extLst>
            <a:ext uri="{FF2B5EF4-FFF2-40B4-BE49-F238E27FC236}">
              <a16:creationId xmlns:a16="http://schemas.microsoft.com/office/drawing/2014/main" id="{23A77B88-5836-A47F-56A1-5488A668B735}"/>
            </a:ext>
          </a:extLst>
        </xdr:cNvPr>
        <xdr:cNvPicPr>
          <a:picLocks noChangeAspect="1"/>
        </xdr:cNvPicPr>
      </xdr:nvPicPr>
      <xdr:blipFill>
        <a:blip xmlns:r="http://schemas.openxmlformats.org/officeDocument/2006/relationships" r:embed="rId1"/>
        <a:stretch>
          <a:fillRect/>
        </a:stretch>
      </xdr:blipFill>
      <xdr:spPr>
        <a:xfrm>
          <a:off x="800100" y="571500"/>
          <a:ext cx="5602710" cy="4023709"/>
        </a:xfrm>
        <a:prstGeom prst="rect">
          <a:avLst/>
        </a:prstGeom>
      </xdr:spPr>
    </xdr:pic>
    <xdr:clientData/>
  </xdr:twoCellAnchor>
  <xdr:twoCellAnchor editAs="oneCell">
    <xdr:from>
      <xdr:col>1</xdr:col>
      <xdr:colOff>1</xdr:colOff>
      <xdr:row>25</xdr:row>
      <xdr:rowOff>0</xdr:rowOff>
    </xdr:from>
    <xdr:to>
      <xdr:col>7</xdr:col>
      <xdr:colOff>793751</xdr:colOff>
      <xdr:row>46</xdr:row>
      <xdr:rowOff>23209</xdr:rowOff>
    </xdr:to>
    <xdr:pic>
      <xdr:nvPicPr>
        <xdr:cNvPr id="8" name="Imagen 7">
          <a:extLst>
            <a:ext uri="{FF2B5EF4-FFF2-40B4-BE49-F238E27FC236}">
              <a16:creationId xmlns:a16="http://schemas.microsoft.com/office/drawing/2014/main" id="{8BF410E0-C06F-E535-06A1-2DD2C70C1D76}"/>
            </a:ext>
          </a:extLst>
        </xdr:cNvPr>
        <xdr:cNvPicPr>
          <a:picLocks noChangeAspect="1"/>
        </xdr:cNvPicPr>
      </xdr:nvPicPr>
      <xdr:blipFill>
        <a:blip xmlns:r="http://schemas.openxmlformats.org/officeDocument/2006/relationships" r:embed="rId2"/>
        <a:stretch>
          <a:fillRect/>
        </a:stretch>
      </xdr:blipFill>
      <xdr:spPr>
        <a:xfrm>
          <a:off x="800101" y="4762500"/>
          <a:ext cx="5594350" cy="402370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3</xdr:row>
      <xdr:rowOff>1</xdr:rowOff>
    </xdr:from>
    <xdr:to>
      <xdr:col>7</xdr:col>
      <xdr:colOff>787400</xdr:colOff>
      <xdr:row>24</xdr:row>
      <xdr:rowOff>1</xdr:rowOff>
    </xdr:to>
    <xdr:pic>
      <xdr:nvPicPr>
        <xdr:cNvPr id="31" name="Imagen 30">
          <a:extLst>
            <a:ext uri="{FF2B5EF4-FFF2-40B4-BE49-F238E27FC236}">
              <a16:creationId xmlns:a16="http://schemas.microsoft.com/office/drawing/2014/main" id="{3270F5E7-5A73-43AF-A753-8CAC3E1D5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571501"/>
          <a:ext cx="5588000" cy="4000500"/>
        </a:xfrm>
        <a:prstGeom prst="rect">
          <a:avLst/>
        </a:prstGeom>
        <a:solidFill>
          <a:schemeClr val="bg1"/>
        </a:solidFill>
        <a:ln w="6350">
          <a:solidFill>
            <a:srgbClr val="C00000"/>
          </a:solidFill>
        </a:ln>
      </xdr:spPr>
    </xdr:pic>
    <xdr:clientData/>
  </xdr:twoCellAnchor>
  <xdr:twoCellAnchor>
    <xdr:from>
      <xdr:col>1</xdr:col>
      <xdr:colOff>0</xdr:colOff>
      <xdr:row>3</xdr:row>
      <xdr:rowOff>0</xdr:rowOff>
    </xdr:from>
    <xdr:to>
      <xdr:col>3</xdr:col>
      <xdr:colOff>11240</xdr:colOff>
      <xdr:row>4</xdr:row>
      <xdr:rowOff>23453</xdr:rowOff>
    </xdr:to>
    <xdr:sp macro="" textlink="#REF!">
      <xdr:nvSpPr>
        <xdr:cNvPr id="32" name="1 CuadroTexto">
          <a:extLst>
            <a:ext uri="{FF2B5EF4-FFF2-40B4-BE49-F238E27FC236}">
              <a16:creationId xmlns:a16="http://schemas.microsoft.com/office/drawing/2014/main" id="{68ED13DD-95AA-4BAD-8252-5748B7D53702}"/>
            </a:ext>
          </a:extLst>
        </xdr:cNvPr>
        <xdr:cNvSpPr txBox="1"/>
      </xdr:nvSpPr>
      <xdr:spPr>
        <a:xfrm>
          <a:off x="784860" y="571500"/>
          <a:ext cx="1580960" cy="213953"/>
        </a:xfrm>
        <a:prstGeom prst="rect">
          <a:avLst/>
        </a:prstGeom>
        <a:solidFill>
          <a:srgbClr val="C0504D"/>
        </a:solidFill>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fld id="{7D991174-7D12-4102-AB33-1AED72B0FAA5}" type="TxLink">
            <a:rPr lang="en-US" sz="1100" b="1" i="0" u="none" strike="noStrike">
              <a:solidFill>
                <a:schemeClr val="bg1"/>
              </a:solidFill>
              <a:latin typeface="Calibri"/>
              <a:ea typeface="Calibri"/>
              <a:cs typeface="Calibri"/>
            </a:rPr>
            <a:pPr algn="ctr"/>
            <a:t>TASA VÍCTIMAS: 322,1</a:t>
          </a:fld>
          <a:endParaRPr lang="es-ES" sz="1050" b="1">
            <a:solidFill>
              <a:schemeClr val="bg1"/>
            </a:solidFill>
            <a:latin typeface="+mn-lt"/>
          </a:endParaRPr>
        </a:p>
      </xdr:txBody>
    </xdr:sp>
    <xdr:clientData/>
  </xdr:twoCellAnchor>
  <xdr:twoCellAnchor editAs="oneCell">
    <xdr:from>
      <xdr:col>1</xdr:col>
      <xdr:colOff>0</xdr:colOff>
      <xdr:row>24</xdr:row>
      <xdr:rowOff>171450</xdr:rowOff>
    </xdr:from>
    <xdr:to>
      <xdr:col>8</xdr:col>
      <xdr:colOff>2010</xdr:colOff>
      <xdr:row>45</xdr:row>
      <xdr:rowOff>188562</xdr:rowOff>
    </xdr:to>
    <xdr:pic>
      <xdr:nvPicPr>
        <xdr:cNvPr id="3" name="Imagen 2">
          <a:extLst>
            <a:ext uri="{FF2B5EF4-FFF2-40B4-BE49-F238E27FC236}">
              <a16:creationId xmlns:a16="http://schemas.microsoft.com/office/drawing/2014/main" id="{7D07BC76-1D08-245D-6A3F-58AB104CF9DE}"/>
            </a:ext>
          </a:extLst>
        </xdr:cNvPr>
        <xdr:cNvPicPr>
          <a:picLocks noChangeAspect="1"/>
        </xdr:cNvPicPr>
      </xdr:nvPicPr>
      <xdr:blipFill>
        <a:blip xmlns:r="http://schemas.openxmlformats.org/officeDocument/2006/relationships" r:embed="rId2"/>
        <a:stretch>
          <a:fillRect/>
        </a:stretch>
      </xdr:blipFill>
      <xdr:spPr>
        <a:xfrm>
          <a:off x="800100" y="4743450"/>
          <a:ext cx="5602710" cy="401761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3</xdr:row>
      <xdr:rowOff>1</xdr:rowOff>
    </xdr:from>
    <xdr:to>
      <xdr:col>8</xdr:col>
      <xdr:colOff>6350</xdr:colOff>
      <xdr:row>24</xdr:row>
      <xdr:rowOff>6351</xdr:rowOff>
    </xdr:to>
    <xdr:pic>
      <xdr:nvPicPr>
        <xdr:cNvPr id="4" name="Imagen 3">
          <a:extLst>
            <a:ext uri="{FF2B5EF4-FFF2-40B4-BE49-F238E27FC236}">
              <a16:creationId xmlns:a16="http://schemas.microsoft.com/office/drawing/2014/main" id="{6FA073CE-9B86-7EEB-BDA4-B02A06C7CCAB}"/>
            </a:ext>
          </a:extLst>
        </xdr:cNvPr>
        <xdr:cNvPicPr>
          <a:picLocks noChangeAspect="1"/>
        </xdr:cNvPicPr>
      </xdr:nvPicPr>
      <xdr:blipFill>
        <a:blip xmlns:r="http://schemas.openxmlformats.org/officeDocument/2006/relationships" r:embed="rId1"/>
        <a:stretch>
          <a:fillRect/>
        </a:stretch>
      </xdr:blipFill>
      <xdr:spPr>
        <a:xfrm>
          <a:off x="800100" y="571501"/>
          <a:ext cx="5607050" cy="4006850"/>
        </a:xfrm>
        <a:prstGeom prst="rect">
          <a:avLst/>
        </a:prstGeom>
      </xdr:spPr>
    </xdr:pic>
    <xdr:clientData/>
  </xdr:twoCellAnchor>
  <xdr:twoCellAnchor editAs="oneCell">
    <xdr:from>
      <xdr:col>1</xdr:col>
      <xdr:colOff>0</xdr:colOff>
      <xdr:row>25</xdr:row>
      <xdr:rowOff>1</xdr:rowOff>
    </xdr:from>
    <xdr:to>
      <xdr:col>8</xdr:col>
      <xdr:colOff>0</xdr:colOff>
      <xdr:row>46</xdr:row>
      <xdr:rowOff>12701</xdr:rowOff>
    </xdr:to>
    <xdr:pic>
      <xdr:nvPicPr>
        <xdr:cNvPr id="5" name="Imagen 4">
          <a:extLst>
            <a:ext uri="{FF2B5EF4-FFF2-40B4-BE49-F238E27FC236}">
              <a16:creationId xmlns:a16="http://schemas.microsoft.com/office/drawing/2014/main" id="{C818D701-D556-C0CA-CEFE-0DBF310EC0FD}"/>
            </a:ext>
          </a:extLst>
        </xdr:cNvPr>
        <xdr:cNvPicPr>
          <a:picLocks noChangeAspect="1"/>
        </xdr:cNvPicPr>
      </xdr:nvPicPr>
      <xdr:blipFill>
        <a:blip xmlns:r="http://schemas.openxmlformats.org/officeDocument/2006/relationships" r:embed="rId2"/>
        <a:stretch>
          <a:fillRect/>
        </a:stretch>
      </xdr:blipFill>
      <xdr:spPr>
        <a:xfrm>
          <a:off x="800100" y="4762501"/>
          <a:ext cx="5600700" cy="40132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19050</xdr:colOff>
      <xdr:row>24</xdr:row>
      <xdr:rowOff>17112</xdr:rowOff>
    </xdr:to>
    <xdr:pic>
      <xdr:nvPicPr>
        <xdr:cNvPr id="4" name="Imagen 3">
          <a:extLst>
            <a:ext uri="{FF2B5EF4-FFF2-40B4-BE49-F238E27FC236}">
              <a16:creationId xmlns:a16="http://schemas.microsoft.com/office/drawing/2014/main" id="{6F256327-7437-5AE7-25AC-D017B278BFAE}"/>
            </a:ext>
          </a:extLst>
        </xdr:cNvPr>
        <xdr:cNvPicPr>
          <a:picLocks noChangeAspect="1"/>
        </xdr:cNvPicPr>
      </xdr:nvPicPr>
      <xdr:blipFill>
        <a:blip xmlns:r="http://schemas.openxmlformats.org/officeDocument/2006/relationships" r:embed="rId1"/>
        <a:stretch>
          <a:fillRect/>
        </a:stretch>
      </xdr:blipFill>
      <xdr:spPr>
        <a:xfrm>
          <a:off x="800100" y="571500"/>
          <a:ext cx="5619750" cy="4017612"/>
        </a:xfrm>
        <a:prstGeom prst="rect">
          <a:avLst/>
        </a:prstGeom>
      </xdr:spPr>
    </xdr:pic>
    <xdr:clientData/>
  </xdr:twoCellAnchor>
  <xdr:twoCellAnchor editAs="oneCell">
    <xdr:from>
      <xdr:col>1</xdr:col>
      <xdr:colOff>0</xdr:colOff>
      <xdr:row>25</xdr:row>
      <xdr:rowOff>0</xdr:rowOff>
    </xdr:from>
    <xdr:to>
      <xdr:col>8</xdr:col>
      <xdr:colOff>19050</xdr:colOff>
      <xdr:row>46</xdr:row>
      <xdr:rowOff>6350</xdr:rowOff>
    </xdr:to>
    <xdr:pic>
      <xdr:nvPicPr>
        <xdr:cNvPr id="8" name="Imagen 7">
          <a:extLst>
            <a:ext uri="{FF2B5EF4-FFF2-40B4-BE49-F238E27FC236}">
              <a16:creationId xmlns:a16="http://schemas.microsoft.com/office/drawing/2014/main" id="{BE99B873-0903-4524-FEB9-B56447051364}"/>
            </a:ext>
          </a:extLst>
        </xdr:cNvPr>
        <xdr:cNvPicPr>
          <a:picLocks noChangeAspect="1"/>
        </xdr:cNvPicPr>
      </xdr:nvPicPr>
      <xdr:blipFill>
        <a:blip xmlns:r="http://schemas.openxmlformats.org/officeDocument/2006/relationships" r:embed="rId2"/>
        <a:stretch>
          <a:fillRect/>
        </a:stretch>
      </xdr:blipFill>
      <xdr:spPr>
        <a:xfrm>
          <a:off x="800100" y="4762500"/>
          <a:ext cx="5619750" cy="40068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4597</xdr:colOff>
      <xdr:row>3</xdr:row>
      <xdr:rowOff>4763</xdr:rowOff>
    </xdr:from>
    <xdr:to>
      <xdr:col>2</xdr:col>
      <xdr:colOff>361950</xdr:colOff>
      <xdr:row>4</xdr:row>
      <xdr:rowOff>180975</xdr:rowOff>
    </xdr:to>
    <xdr:cxnSp macro="">
      <xdr:nvCxnSpPr>
        <xdr:cNvPr id="2" name="1 Conector recto">
          <a:extLst>
            <a:ext uri="{FF2B5EF4-FFF2-40B4-BE49-F238E27FC236}">
              <a16:creationId xmlns:a16="http://schemas.microsoft.com/office/drawing/2014/main" id="{8C3166C9-C32C-4BDB-A30F-3BD5650DE4F6}"/>
            </a:ext>
          </a:extLst>
        </xdr:cNvPr>
        <xdr:cNvCxnSpPr/>
      </xdr:nvCxnSpPr>
      <xdr:spPr>
        <a:xfrm>
          <a:off x="797077" y="561023"/>
          <a:ext cx="2468093" cy="366712"/>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818984</xdr:colOff>
      <xdr:row>3</xdr:row>
      <xdr:rowOff>0</xdr:rowOff>
    </xdr:from>
    <xdr:to>
      <xdr:col>2</xdr:col>
      <xdr:colOff>349857</xdr:colOff>
      <xdr:row>4</xdr:row>
      <xdr:rowOff>182880</xdr:rowOff>
    </xdr:to>
    <xdr:cxnSp macro="">
      <xdr:nvCxnSpPr>
        <xdr:cNvPr id="2" name="1 Conector recto">
          <a:extLst>
            <a:ext uri="{FF2B5EF4-FFF2-40B4-BE49-F238E27FC236}">
              <a16:creationId xmlns:a16="http://schemas.microsoft.com/office/drawing/2014/main" id="{567B9A1C-5C82-4B5E-9813-F60EC09146F7}"/>
            </a:ext>
          </a:extLst>
        </xdr:cNvPr>
        <xdr:cNvCxnSpPr/>
      </xdr:nvCxnSpPr>
      <xdr:spPr>
        <a:xfrm>
          <a:off x="796124" y="556260"/>
          <a:ext cx="2456953" cy="373380"/>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809459</xdr:colOff>
      <xdr:row>3</xdr:row>
      <xdr:rowOff>0</xdr:rowOff>
    </xdr:from>
    <xdr:to>
      <xdr:col>2</xdr:col>
      <xdr:colOff>353032</xdr:colOff>
      <xdr:row>4</xdr:row>
      <xdr:rowOff>179705</xdr:rowOff>
    </xdr:to>
    <xdr:cxnSp macro="">
      <xdr:nvCxnSpPr>
        <xdr:cNvPr id="2" name="1 Conector recto">
          <a:extLst>
            <a:ext uri="{FF2B5EF4-FFF2-40B4-BE49-F238E27FC236}">
              <a16:creationId xmlns:a16="http://schemas.microsoft.com/office/drawing/2014/main" id="{B99B7D27-000D-449C-BBA4-BADE63783BC6}"/>
            </a:ext>
          </a:extLst>
        </xdr:cNvPr>
        <xdr:cNvCxnSpPr/>
      </xdr:nvCxnSpPr>
      <xdr:spPr>
        <a:xfrm>
          <a:off x="794219" y="556260"/>
          <a:ext cx="2462033" cy="370205"/>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771359</xdr:colOff>
      <xdr:row>3</xdr:row>
      <xdr:rowOff>0</xdr:rowOff>
    </xdr:from>
    <xdr:to>
      <xdr:col>2</xdr:col>
      <xdr:colOff>349857</xdr:colOff>
      <xdr:row>4</xdr:row>
      <xdr:rowOff>182880</xdr:rowOff>
    </xdr:to>
    <xdr:cxnSp macro="">
      <xdr:nvCxnSpPr>
        <xdr:cNvPr id="2" name="1 Conector recto">
          <a:extLst>
            <a:ext uri="{FF2B5EF4-FFF2-40B4-BE49-F238E27FC236}">
              <a16:creationId xmlns:a16="http://schemas.microsoft.com/office/drawing/2014/main" id="{AE4CA66F-BF0D-43F1-84EB-53EFD54E43C8}"/>
            </a:ext>
          </a:extLst>
        </xdr:cNvPr>
        <xdr:cNvCxnSpPr/>
      </xdr:nvCxnSpPr>
      <xdr:spPr>
        <a:xfrm>
          <a:off x="771359" y="556260"/>
          <a:ext cx="2481718" cy="373380"/>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818984</xdr:colOff>
      <xdr:row>3</xdr:row>
      <xdr:rowOff>0</xdr:rowOff>
    </xdr:from>
    <xdr:to>
      <xdr:col>2</xdr:col>
      <xdr:colOff>349857</xdr:colOff>
      <xdr:row>4</xdr:row>
      <xdr:rowOff>182880</xdr:rowOff>
    </xdr:to>
    <xdr:cxnSp macro="">
      <xdr:nvCxnSpPr>
        <xdr:cNvPr id="2" name="1 Conector recto">
          <a:extLst>
            <a:ext uri="{FF2B5EF4-FFF2-40B4-BE49-F238E27FC236}">
              <a16:creationId xmlns:a16="http://schemas.microsoft.com/office/drawing/2014/main" id="{8242D6E7-3D78-4E53-BDC3-1490575DA367}"/>
            </a:ext>
          </a:extLst>
        </xdr:cNvPr>
        <xdr:cNvCxnSpPr/>
      </xdr:nvCxnSpPr>
      <xdr:spPr>
        <a:xfrm>
          <a:off x="796124" y="556260"/>
          <a:ext cx="2456953" cy="373380"/>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6332</xdr:colOff>
      <xdr:row>17</xdr:row>
      <xdr:rowOff>9376</xdr:rowOff>
    </xdr:to>
    <xdr:pic>
      <xdr:nvPicPr>
        <xdr:cNvPr id="3" name="Imagen 2">
          <a:extLst>
            <a:ext uri="{FF2B5EF4-FFF2-40B4-BE49-F238E27FC236}">
              <a16:creationId xmlns:a16="http://schemas.microsoft.com/office/drawing/2014/main" id="{1B4312C1-EEC7-70DF-FF03-369C5C5FEA81}"/>
            </a:ext>
          </a:extLst>
        </xdr:cNvPr>
        <xdr:cNvPicPr>
          <a:picLocks noChangeAspect="1"/>
        </xdr:cNvPicPr>
      </xdr:nvPicPr>
      <xdr:blipFill>
        <a:blip xmlns:r="http://schemas.openxmlformats.org/officeDocument/2006/relationships" r:embed="rId1"/>
        <a:stretch>
          <a:fillRect/>
        </a:stretch>
      </xdr:blipFill>
      <xdr:spPr>
        <a:xfrm>
          <a:off x="806450" y="571500"/>
          <a:ext cx="5651482" cy="267637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771359</xdr:colOff>
      <xdr:row>3</xdr:row>
      <xdr:rowOff>0</xdr:rowOff>
    </xdr:from>
    <xdr:to>
      <xdr:col>2</xdr:col>
      <xdr:colOff>349857</xdr:colOff>
      <xdr:row>4</xdr:row>
      <xdr:rowOff>182880</xdr:rowOff>
    </xdr:to>
    <xdr:cxnSp macro="">
      <xdr:nvCxnSpPr>
        <xdr:cNvPr id="2" name="1 Conector recto">
          <a:extLst>
            <a:ext uri="{FF2B5EF4-FFF2-40B4-BE49-F238E27FC236}">
              <a16:creationId xmlns:a16="http://schemas.microsoft.com/office/drawing/2014/main" id="{10DA5A24-E822-460A-9889-7211EF9DAAB9}"/>
            </a:ext>
          </a:extLst>
        </xdr:cNvPr>
        <xdr:cNvCxnSpPr/>
      </xdr:nvCxnSpPr>
      <xdr:spPr>
        <a:xfrm>
          <a:off x="771359" y="556260"/>
          <a:ext cx="2481718" cy="373380"/>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761834</xdr:colOff>
      <xdr:row>3</xdr:row>
      <xdr:rowOff>0</xdr:rowOff>
    </xdr:from>
    <xdr:to>
      <xdr:col>2</xdr:col>
      <xdr:colOff>349857</xdr:colOff>
      <xdr:row>4</xdr:row>
      <xdr:rowOff>182880</xdr:rowOff>
    </xdr:to>
    <xdr:cxnSp macro="">
      <xdr:nvCxnSpPr>
        <xdr:cNvPr id="2" name="8 Conector recto">
          <a:extLst>
            <a:ext uri="{FF2B5EF4-FFF2-40B4-BE49-F238E27FC236}">
              <a16:creationId xmlns:a16="http://schemas.microsoft.com/office/drawing/2014/main" id="{F8DF5D47-14FB-4FD0-8603-93E0F2379164}"/>
            </a:ext>
          </a:extLst>
        </xdr:cNvPr>
        <xdr:cNvCxnSpPr/>
      </xdr:nvCxnSpPr>
      <xdr:spPr>
        <a:xfrm>
          <a:off x="761834" y="548640"/>
          <a:ext cx="2346463" cy="563880"/>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6332</xdr:colOff>
      <xdr:row>17</xdr:row>
      <xdr:rowOff>9376</xdr:rowOff>
    </xdr:to>
    <xdr:pic>
      <xdr:nvPicPr>
        <xdr:cNvPr id="3" name="Imagen 2">
          <a:extLst>
            <a:ext uri="{FF2B5EF4-FFF2-40B4-BE49-F238E27FC236}">
              <a16:creationId xmlns:a16="http://schemas.microsoft.com/office/drawing/2014/main" id="{2D8A693B-EE11-C73D-A319-50F03ED8C169}"/>
            </a:ext>
          </a:extLst>
        </xdr:cNvPr>
        <xdr:cNvPicPr>
          <a:picLocks noChangeAspect="1"/>
        </xdr:cNvPicPr>
      </xdr:nvPicPr>
      <xdr:blipFill>
        <a:blip xmlns:r="http://schemas.openxmlformats.org/officeDocument/2006/relationships" r:embed="rId1"/>
        <a:stretch>
          <a:fillRect/>
        </a:stretch>
      </xdr:blipFill>
      <xdr:spPr>
        <a:xfrm>
          <a:off x="806450" y="571500"/>
          <a:ext cx="5651482" cy="26763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1624</xdr:rowOff>
    </xdr:from>
    <xdr:to>
      <xdr:col>3</xdr:col>
      <xdr:colOff>7951</xdr:colOff>
      <xdr:row>5</xdr:row>
      <xdr:rowOff>0</xdr:rowOff>
    </xdr:to>
    <xdr:cxnSp macro="">
      <xdr:nvCxnSpPr>
        <xdr:cNvPr id="2" name="1 Conector recto">
          <a:extLst>
            <a:ext uri="{FF2B5EF4-FFF2-40B4-BE49-F238E27FC236}">
              <a16:creationId xmlns:a16="http://schemas.microsoft.com/office/drawing/2014/main" id="{01CC88FE-13D0-454D-8E85-64A4E1400EA1}"/>
            </a:ext>
          </a:extLst>
        </xdr:cNvPr>
        <xdr:cNvCxnSpPr/>
      </xdr:nvCxnSpPr>
      <xdr:spPr>
        <a:xfrm>
          <a:off x="792480" y="573124"/>
          <a:ext cx="2019631" cy="569876"/>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1624</xdr:rowOff>
    </xdr:from>
    <xdr:to>
      <xdr:col>3</xdr:col>
      <xdr:colOff>7951</xdr:colOff>
      <xdr:row>5</xdr:row>
      <xdr:rowOff>0</xdr:rowOff>
    </xdr:to>
    <xdr:cxnSp macro="">
      <xdr:nvCxnSpPr>
        <xdr:cNvPr id="4" name="1 Conector recto">
          <a:extLst>
            <a:ext uri="{FF2B5EF4-FFF2-40B4-BE49-F238E27FC236}">
              <a16:creationId xmlns:a16="http://schemas.microsoft.com/office/drawing/2014/main" id="{00000000-0008-0000-0A00-000004000000}"/>
            </a:ext>
          </a:extLst>
        </xdr:cNvPr>
        <xdr:cNvCxnSpPr/>
      </xdr:nvCxnSpPr>
      <xdr:spPr>
        <a:xfrm>
          <a:off x="771525" y="573124"/>
          <a:ext cx="2179651" cy="569876"/>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18525</xdr:colOff>
      <xdr:row>27</xdr:row>
      <xdr:rowOff>18686</xdr:rowOff>
    </xdr:to>
    <xdr:pic>
      <xdr:nvPicPr>
        <xdr:cNvPr id="3" name="Imagen 2">
          <a:extLst>
            <a:ext uri="{FF2B5EF4-FFF2-40B4-BE49-F238E27FC236}">
              <a16:creationId xmlns:a16="http://schemas.microsoft.com/office/drawing/2014/main" id="{C3154319-025B-3049-EAAF-456BBA9E6A18}"/>
            </a:ext>
          </a:extLst>
        </xdr:cNvPr>
        <xdr:cNvPicPr>
          <a:picLocks noChangeAspect="1"/>
        </xdr:cNvPicPr>
      </xdr:nvPicPr>
      <xdr:blipFill>
        <a:blip xmlns:r="http://schemas.openxmlformats.org/officeDocument/2006/relationships" r:embed="rId1"/>
        <a:stretch>
          <a:fillRect/>
        </a:stretch>
      </xdr:blipFill>
      <xdr:spPr>
        <a:xfrm>
          <a:off x="806450" y="571500"/>
          <a:ext cx="5663675" cy="45906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6332</xdr:colOff>
      <xdr:row>26</xdr:row>
      <xdr:rowOff>8000</xdr:rowOff>
    </xdr:to>
    <xdr:pic>
      <xdr:nvPicPr>
        <xdr:cNvPr id="3" name="Imagen 2">
          <a:extLst>
            <a:ext uri="{FF2B5EF4-FFF2-40B4-BE49-F238E27FC236}">
              <a16:creationId xmlns:a16="http://schemas.microsoft.com/office/drawing/2014/main" id="{0EC869BD-E0B1-55E7-2917-153FDB057193}"/>
            </a:ext>
          </a:extLst>
        </xdr:cNvPr>
        <xdr:cNvPicPr>
          <a:picLocks noChangeAspect="1"/>
        </xdr:cNvPicPr>
      </xdr:nvPicPr>
      <xdr:blipFill>
        <a:blip xmlns:r="http://schemas.openxmlformats.org/officeDocument/2006/relationships" r:embed="rId1"/>
        <a:stretch>
          <a:fillRect/>
        </a:stretch>
      </xdr:blipFill>
      <xdr:spPr>
        <a:xfrm>
          <a:off x="806450" y="571500"/>
          <a:ext cx="5651482" cy="4389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371475</xdr:colOff>
      <xdr:row>4</xdr:row>
      <xdr:rowOff>561975</xdr:rowOff>
    </xdr:to>
    <xdr:cxnSp macro="">
      <xdr:nvCxnSpPr>
        <xdr:cNvPr id="2" name="1 Conector recto">
          <a:extLst>
            <a:ext uri="{FF2B5EF4-FFF2-40B4-BE49-F238E27FC236}">
              <a16:creationId xmlns:a16="http://schemas.microsoft.com/office/drawing/2014/main" id="{00000000-0008-0000-0D00-000002000000}"/>
            </a:ext>
          </a:extLst>
        </xdr:cNvPr>
        <xdr:cNvCxnSpPr/>
      </xdr:nvCxnSpPr>
      <xdr:spPr>
        <a:xfrm>
          <a:off x="762000" y="571500"/>
          <a:ext cx="2019300" cy="78105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C42"/>
  <sheetViews>
    <sheetView tabSelected="1" workbookViewId="0"/>
  </sheetViews>
  <sheetFormatPr baseColWidth="10" defaultRowHeight="13"/>
  <cols>
    <col min="1" max="1" width="3.81640625" style="271" customWidth="1"/>
    <col min="2" max="2" width="12.81640625" style="271" customWidth="1"/>
    <col min="3" max="3" width="115.81640625" style="271" customWidth="1"/>
    <col min="4" max="4" width="3.81640625" style="271" customWidth="1"/>
    <col min="5" max="256" width="11.453125" style="271"/>
    <col min="257" max="257" width="3.81640625" style="271" customWidth="1"/>
    <col min="258" max="258" width="12.81640625" style="271" customWidth="1"/>
    <col min="259" max="259" width="115.81640625" style="271" customWidth="1"/>
    <col min="260" max="260" width="3.81640625" style="271" customWidth="1"/>
    <col min="261" max="512" width="11.453125" style="271"/>
    <col min="513" max="513" width="3.81640625" style="271" customWidth="1"/>
    <col min="514" max="514" width="12.81640625" style="271" customWidth="1"/>
    <col min="515" max="515" width="115.81640625" style="271" customWidth="1"/>
    <col min="516" max="516" width="3.81640625" style="271" customWidth="1"/>
    <col min="517" max="768" width="11.453125" style="271"/>
    <col min="769" max="769" width="3.81640625" style="271" customWidth="1"/>
    <col min="770" max="770" width="12.81640625" style="271" customWidth="1"/>
    <col min="771" max="771" width="115.81640625" style="271" customWidth="1"/>
    <col min="772" max="772" width="3.81640625" style="271" customWidth="1"/>
    <col min="773" max="1024" width="11.453125" style="271"/>
    <col min="1025" max="1025" width="3.81640625" style="271" customWidth="1"/>
    <col min="1026" max="1026" width="12.81640625" style="271" customWidth="1"/>
    <col min="1027" max="1027" width="115.81640625" style="271" customWidth="1"/>
    <col min="1028" max="1028" width="3.81640625" style="271" customWidth="1"/>
    <col min="1029" max="1280" width="11.453125" style="271"/>
    <col min="1281" max="1281" width="3.81640625" style="271" customWidth="1"/>
    <col min="1282" max="1282" width="12.81640625" style="271" customWidth="1"/>
    <col min="1283" max="1283" width="115.81640625" style="271" customWidth="1"/>
    <col min="1284" max="1284" width="3.81640625" style="271" customWidth="1"/>
    <col min="1285" max="1536" width="11.453125" style="271"/>
    <col min="1537" max="1537" width="3.81640625" style="271" customWidth="1"/>
    <col min="1538" max="1538" width="12.81640625" style="271" customWidth="1"/>
    <col min="1539" max="1539" width="115.81640625" style="271" customWidth="1"/>
    <col min="1540" max="1540" width="3.81640625" style="271" customWidth="1"/>
    <col min="1541" max="1792" width="11.453125" style="271"/>
    <col min="1793" max="1793" width="3.81640625" style="271" customWidth="1"/>
    <col min="1794" max="1794" width="12.81640625" style="271" customWidth="1"/>
    <col min="1795" max="1795" width="115.81640625" style="271" customWidth="1"/>
    <col min="1796" max="1796" width="3.81640625" style="271" customWidth="1"/>
    <col min="1797" max="2048" width="11.453125" style="271"/>
    <col min="2049" max="2049" width="3.81640625" style="271" customWidth="1"/>
    <col min="2050" max="2050" width="12.81640625" style="271" customWidth="1"/>
    <col min="2051" max="2051" width="115.81640625" style="271" customWidth="1"/>
    <col min="2052" max="2052" width="3.81640625" style="271" customWidth="1"/>
    <col min="2053" max="2304" width="11.453125" style="271"/>
    <col min="2305" max="2305" width="3.81640625" style="271" customWidth="1"/>
    <col min="2306" max="2306" width="12.81640625" style="271" customWidth="1"/>
    <col min="2307" max="2307" width="115.81640625" style="271" customWidth="1"/>
    <col min="2308" max="2308" width="3.81640625" style="271" customWidth="1"/>
    <col min="2309" max="2560" width="11.453125" style="271"/>
    <col min="2561" max="2561" width="3.81640625" style="271" customWidth="1"/>
    <col min="2562" max="2562" width="12.81640625" style="271" customWidth="1"/>
    <col min="2563" max="2563" width="115.81640625" style="271" customWidth="1"/>
    <col min="2564" max="2564" width="3.81640625" style="271" customWidth="1"/>
    <col min="2565" max="2816" width="11.453125" style="271"/>
    <col min="2817" max="2817" width="3.81640625" style="271" customWidth="1"/>
    <col min="2818" max="2818" width="12.81640625" style="271" customWidth="1"/>
    <col min="2819" max="2819" width="115.81640625" style="271" customWidth="1"/>
    <col min="2820" max="2820" width="3.81640625" style="271" customWidth="1"/>
    <col min="2821" max="3072" width="11.453125" style="271"/>
    <col min="3073" max="3073" width="3.81640625" style="271" customWidth="1"/>
    <col min="3074" max="3074" width="12.81640625" style="271" customWidth="1"/>
    <col min="3075" max="3075" width="115.81640625" style="271" customWidth="1"/>
    <col min="3076" max="3076" width="3.81640625" style="271" customWidth="1"/>
    <col min="3077" max="3328" width="11.453125" style="271"/>
    <col min="3329" max="3329" width="3.81640625" style="271" customWidth="1"/>
    <col min="3330" max="3330" width="12.81640625" style="271" customWidth="1"/>
    <col min="3331" max="3331" width="115.81640625" style="271" customWidth="1"/>
    <col min="3332" max="3332" width="3.81640625" style="271" customWidth="1"/>
    <col min="3333" max="3584" width="11.453125" style="271"/>
    <col min="3585" max="3585" width="3.81640625" style="271" customWidth="1"/>
    <col min="3586" max="3586" width="12.81640625" style="271" customWidth="1"/>
    <col min="3587" max="3587" width="115.81640625" style="271" customWidth="1"/>
    <col min="3588" max="3588" width="3.81640625" style="271" customWidth="1"/>
    <col min="3589" max="3840" width="11.453125" style="271"/>
    <col min="3841" max="3841" width="3.81640625" style="271" customWidth="1"/>
    <col min="3842" max="3842" width="12.81640625" style="271" customWidth="1"/>
    <col min="3843" max="3843" width="115.81640625" style="271" customWidth="1"/>
    <col min="3844" max="3844" width="3.81640625" style="271" customWidth="1"/>
    <col min="3845" max="4096" width="11.453125" style="271"/>
    <col min="4097" max="4097" width="3.81640625" style="271" customWidth="1"/>
    <col min="4098" max="4098" width="12.81640625" style="271" customWidth="1"/>
    <col min="4099" max="4099" width="115.81640625" style="271" customWidth="1"/>
    <col min="4100" max="4100" width="3.81640625" style="271" customWidth="1"/>
    <col min="4101" max="4352" width="11.453125" style="271"/>
    <col min="4353" max="4353" width="3.81640625" style="271" customWidth="1"/>
    <col min="4354" max="4354" width="12.81640625" style="271" customWidth="1"/>
    <col min="4355" max="4355" width="115.81640625" style="271" customWidth="1"/>
    <col min="4356" max="4356" width="3.81640625" style="271" customWidth="1"/>
    <col min="4357" max="4608" width="11.453125" style="271"/>
    <col min="4609" max="4609" width="3.81640625" style="271" customWidth="1"/>
    <col min="4610" max="4610" width="12.81640625" style="271" customWidth="1"/>
    <col min="4611" max="4611" width="115.81640625" style="271" customWidth="1"/>
    <col min="4612" max="4612" width="3.81640625" style="271" customWidth="1"/>
    <col min="4613" max="4864" width="11.453125" style="271"/>
    <col min="4865" max="4865" width="3.81640625" style="271" customWidth="1"/>
    <col min="4866" max="4866" width="12.81640625" style="271" customWidth="1"/>
    <col min="4867" max="4867" width="115.81640625" style="271" customWidth="1"/>
    <col min="4868" max="4868" width="3.81640625" style="271" customWidth="1"/>
    <col min="4869" max="5120" width="11.453125" style="271"/>
    <col min="5121" max="5121" width="3.81640625" style="271" customWidth="1"/>
    <col min="5122" max="5122" width="12.81640625" style="271" customWidth="1"/>
    <col min="5123" max="5123" width="115.81640625" style="271" customWidth="1"/>
    <col min="5124" max="5124" width="3.81640625" style="271" customWidth="1"/>
    <col min="5125" max="5376" width="11.453125" style="271"/>
    <col min="5377" max="5377" width="3.81640625" style="271" customWidth="1"/>
    <col min="5378" max="5378" width="12.81640625" style="271" customWidth="1"/>
    <col min="5379" max="5379" width="115.81640625" style="271" customWidth="1"/>
    <col min="5380" max="5380" width="3.81640625" style="271" customWidth="1"/>
    <col min="5381" max="5632" width="11.453125" style="271"/>
    <col min="5633" max="5633" width="3.81640625" style="271" customWidth="1"/>
    <col min="5634" max="5634" width="12.81640625" style="271" customWidth="1"/>
    <col min="5635" max="5635" width="115.81640625" style="271" customWidth="1"/>
    <col min="5636" max="5636" width="3.81640625" style="271" customWidth="1"/>
    <col min="5637" max="5888" width="11.453125" style="271"/>
    <col min="5889" max="5889" width="3.81640625" style="271" customWidth="1"/>
    <col min="5890" max="5890" width="12.81640625" style="271" customWidth="1"/>
    <col min="5891" max="5891" width="115.81640625" style="271" customWidth="1"/>
    <col min="5892" max="5892" width="3.81640625" style="271" customWidth="1"/>
    <col min="5893" max="6144" width="11.453125" style="271"/>
    <col min="6145" max="6145" width="3.81640625" style="271" customWidth="1"/>
    <col min="6146" max="6146" width="12.81640625" style="271" customWidth="1"/>
    <col min="6147" max="6147" width="115.81640625" style="271" customWidth="1"/>
    <col min="6148" max="6148" width="3.81640625" style="271" customWidth="1"/>
    <col min="6149" max="6400" width="11.453125" style="271"/>
    <col min="6401" max="6401" width="3.81640625" style="271" customWidth="1"/>
    <col min="6402" max="6402" width="12.81640625" style="271" customWidth="1"/>
    <col min="6403" max="6403" width="115.81640625" style="271" customWidth="1"/>
    <col min="6404" max="6404" width="3.81640625" style="271" customWidth="1"/>
    <col min="6405" max="6656" width="11.453125" style="271"/>
    <col min="6657" max="6657" width="3.81640625" style="271" customWidth="1"/>
    <col min="6658" max="6658" width="12.81640625" style="271" customWidth="1"/>
    <col min="6659" max="6659" width="115.81640625" style="271" customWidth="1"/>
    <col min="6660" max="6660" width="3.81640625" style="271" customWidth="1"/>
    <col min="6661" max="6912" width="11.453125" style="271"/>
    <col min="6913" max="6913" width="3.81640625" style="271" customWidth="1"/>
    <col min="6914" max="6914" width="12.81640625" style="271" customWidth="1"/>
    <col min="6915" max="6915" width="115.81640625" style="271" customWidth="1"/>
    <col min="6916" max="6916" width="3.81640625" style="271" customWidth="1"/>
    <col min="6917" max="7168" width="11.453125" style="271"/>
    <col min="7169" max="7169" width="3.81640625" style="271" customWidth="1"/>
    <col min="7170" max="7170" width="12.81640625" style="271" customWidth="1"/>
    <col min="7171" max="7171" width="115.81640625" style="271" customWidth="1"/>
    <col min="7172" max="7172" width="3.81640625" style="271" customWidth="1"/>
    <col min="7173" max="7424" width="11.453125" style="271"/>
    <col min="7425" max="7425" width="3.81640625" style="271" customWidth="1"/>
    <col min="7426" max="7426" width="12.81640625" style="271" customWidth="1"/>
    <col min="7427" max="7427" width="115.81640625" style="271" customWidth="1"/>
    <col min="7428" max="7428" width="3.81640625" style="271" customWidth="1"/>
    <col min="7429" max="7680" width="11.453125" style="271"/>
    <col min="7681" max="7681" width="3.81640625" style="271" customWidth="1"/>
    <col min="7682" max="7682" width="12.81640625" style="271" customWidth="1"/>
    <col min="7683" max="7683" width="115.81640625" style="271" customWidth="1"/>
    <col min="7684" max="7684" width="3.81640625" style="271" customWidth="1"/>
    <col min="7685" max="7936" width="11.453125" style="271"/>
    <col min="7937" max="7937" width="3.81640625" style="271" customWidth="1"/>
    <col min="7938" max="7938" width="12.81640625" style="271" customWidth="1"/>
    <col min="7939" max="7939" width="115.81640625" style="271" customWidth="1"/>
    <col min="7940" max="7940" width="3.81640625" style="271" customWidth="1"/>
    <col min="7941" max="8192" width="11.453125" style="271"/>
    <col min="8193" max="8193" width="3.81640625" style="271" customWidth="1"/>
    <col min="8194" max="8194" width="12.81640625" style="271" customWidth="1"/>
    <col min="8195" max="8195" width="115.81640625" style="271" customWidth="1"/>
    <col min="8196" max="8196" width="3.81640625" style="271" customWidth="1"/>
    <col min="8197" max="8448" width="11.453125" style="271"/>
    <col min="8449" max="8449" width="3.81640625" style="271" customWidth="1"/>
    <col min="8450" max="8450" width="12.81640625" style="271" customWidth="1"/>
    <col min="8451" max="8451" width="115.81640625" style="271" customWidth="1"/>
    <col min="8452" max="8452" width="3.81640625" style="271" customWidth="1"/>
    <col min="8453" max="8704" width="11.453125" style="271"/>
    <col min="8705" max="8705" width="3.81640625" style="271" customWidth="1"/>
    <col min="8706" max="8706" width="12.81640625" style="271" customWidth="1"/>
    <col min="8707" max="8707" width="115.81640625" style="271" customWidth="1"/>
    <col min="8708" max="8708" width="3.81640625" style="271" customWidth="1"/>
    <col min="8709" max="8960" width="11.453125" style="271"/>
    <col min="8961" max="8961" width="3.81640625" style="271" customWidth="1"/>
    <col min="8962" max="8962" width="12.81640625" style="271" customWidth="1"/>
    <col min="8963" max="8963" width="115.81640625" style="271" customWidth="1"/>
    <col min="8964" max="8964" width="3.81640625" style="271" customWidth="1"/>
    <col min="8965" max="9216" width="11.453125" style="271"/>
    <col min="9217" max="9217" width="3.81640625" style="271" customWidth="1"/>
    <col min="9218" max="9218" width="12.81640625" style="271" customWidth="1"/>
    <col min="9219" max="9219" width="115.81640625" style="271" customWidth="1"/>
    <col min="9220" max="9220" width="3.81640625" style="271" customWidth="1"/>
    <col min="9221" max="9472" width="11.453125" style="271"/>
    <col min="9473" max="9473" width="3.81640625" style="271" customWidth="1"/>
    <col min="9474" max="9474" width="12.81640625" style="271" customWidth="1"/>
    <col min="9475" max="9475" width="115.81640625" style="271" customWidth="1"/>
    <col min="9476" max="9476" width="3.81640625" style="271" customWidth="1"/>
    <col min="9477" max="9728" width="11.453125" style="271"/>
    <col min="9729" max="9729" width="3.81640625" style="271" customWidth="1"/>
    <col min="9730" max="9730" width="12.81640625" style="271" customWidth="1"/>
    <col min="9731" max="9731" width="115.81640625" style="271" customWidth="1"/>
    <col min="9732" max="9732" width="3.81640625" style="271" customWidth="1"/>
    <col min="9733" max="9984" width="11.453125" style="271"/>
    <col min="9985" max="9985" width="3.81640625" style="271" customWidth="1"/>
    <col min="9986" max="9986" width="12.81640625" style="271" customWidth="1"/>
    <col min="9987" max="9987" width="115.81640625" style="271" customWidth="1"/>
    <col min="9988" max="9988" width="3.81640625" style="271" customWidth="1"/>
    <col min="9989" max="10240" width="11.453125" style="271"/>
    <col min="10241" max="10241" width="3.81640625" style="271" customWidth="1"/>
    <col min="10242" max="10242" width="12.81640625" style="271" customWidth="1"/>
    <col min="10243" max="10243" width="115.81640625" style="271" customWidth="1"/>
    <col min="10244" max="10244" width="3.81640625" style="271" customWidth="1"/>
    <col min="10245" max="10496" width="11.453125" style="271"/>
    <col min="10497" max="10497" width="3.81640625" style="271" customWidth="1"/>
    <col min="10498" max="10498" width="12.81640625" style="271" customWidth="1"/>
    <col min="10499" max="10499" width="115.81640625" style="271" customWidth="1"/>
    <col min="10500" max="10500" width="3.81640625" style="271" customWidth="1"/>
    <col min="10501" max="10752" width="11.453125" style="271"/>
    <col min="10753" max="10753" width="3.81640625" style="271" customWidth="1"/>
    <col min="10754" max="10754" width="12.81640625" style="271" customWidth="1"/>
    <col min="10755" max="10755" width="115.81640625" style="271" customWidth="1"/>
    <col min="10756" max="10756" width="3.81640625" style="271" customWidth="1"/>
    <col min="10757" max="11008" width="11.453125" style="271"/>
    <col min="11009" max="11009" width="3.81640625" style="271" customWidth="1"/>
    <col min="11010" max="11010" width="12.81640625" style="271" customWidth="1"/>
    <col min="11011" max="11011" width="115.81640625" style="271" customWidth="1"/>
    <col min="11012" max="11012" width="3.81640625" style="271" customWidth="1"/>
    <col min="11013" max="11264" width="11.453125" style="271"/>
    <col min="11265" max="11265" width="3.81640625" style="271" customWidth="1"/>
    <col min="11266" max="11266" width="12.81640625" style="271" customWidth="1"/>
    <col min="11267" max="11267" width="115.81640625" style="271" customWidth="1"/>
    <col min="11268" max="11268" width="3.81640625" style="271" customWidth="1"/>
    <col min="11269" max="11520" width="11.453125" style="271"/>
    <col min="11521" max="11521" width="3.81640625" style="271" customWidth="1"/>
    <col min="11522" max="11522" width="12.81640625" style="271" customWidth="1"/>
    <col min="11523" max="11523" width="115.81640625" style="271" customWidth="1"/>
    <col min="11524" max="11524" width="3.81640625" style="271" customWidth="1"/>
    <col min="11525" max="11776" width="11.453125" style="271"/>
    <col min="11777" max="11777" width="3.81640625" style="271" customWidth="1"/>
    <col min="11778" max="11778" width="12.81640625" style="271" customWidth="1"/>
    <col min="11779" max="11779" width="115.81640625" style="271" customWidth="1"/>
    <col min="11780" max="11780" width="3.81640625" style="271" customWidth="1"/>
    <col min="11781" max="12032" width="11.453125" style="271"/>
    <col min="12033" max="12033" width="3.81640625" style="271" customWidth="1"/>
    <col min="12034" max="12034" width="12.81640625" style="271" customWidth="1"/>
    <col min="12035" max="12035" width="115.81640625" style="271" customWidth="1"/>
    <col min="12036" max="12036" width="3.81640625" style="271" customWidth="1"/>
    <col min="12037" max="12288" width="11.453125" style="271"/>
    <col min="12289" max="12289" width="3.81640625" style="271" customWidth="1"/>
    <col min="12290" max="12290" width="12.81640625" style="271" customWidth="1"/>
    <col min="12291" max="12291" width="115.81640625" style="271" customWidth="1"/>
    <col min="12292" max="12292" width="3.81640625" style="271" customWidth="1"/>
    <col min="12293" max="12544" width="11.453125" style="271"/>
    <col min="12545" max="12545" width="3.81640625" style="271" customWidth="1"/>
    <col min="12546" max="12546" width="12.81640625" style="271" customWidth="1"/>
    <col min="12547" max="12547" width="115.81640625" style="271" customWidth="1"/>
    <col min="12548" max="12548" width="3.81640625" style="271" customWidth="1"/>
    <col min="12549" max="12800" width="11.453125" style="271"/>
    <col min="12801" max="12801" width="3.81640625" style="271" customWidth="1"/>
    <col min="12802" max="12802" width="12.81640625" style="271" customWidth="1"/>
    <col min="12803" max="12803" width="115.81640625" style="271" customWidth="1"/>
    <col min="12804" max="12804" width="3.81640625" style="271" customWidth="1"/>
    <col min="12805" max="13056" width="11.453125" style="271"/>
    <col min="13057" max="13057" width="3.81640625" style="271" customWidth="1"/>
    <col min="13058" max="13058" width="12.81640625" style="271" customWidth="1"/>
    <col min="13059" max="13059" width="115.81640625" style="271" customWidth="1"/>
    <col min="13060" max="13060" width="3.81640625" style="271" customWidth="1"/>
    <col min="13061" max="13312" width="11.453125" style="271"/>
    <col min="13313" max="13313" width="3.81640625" style="271" customWidth="1"/>
    <col min="13314" max="13314" width="12.81640625" style="271" customWidth="1"/>
    <col min="13315" max="13315" width="115.81640625" style="271" customWidth="1"/>
    <col min="13316" max="13316" width="3.81640625" style="271" customWidth="1"/>
    <col min="13317" max="13568" width="11.453125" style="271"/>
    <col min="13569" max="13569" width="3.81640625" style="271" customWidth="1"/>
    <col min="13570" max="13570" width="12.81640625" style="271" customWidth="1"/>
    <col min="13571" max="13571" width="115.81640625" style="271" customWidth="1"/>
    <col min="13572" max="13572" width="3.81640625" style="271" customWidth="1"/>
    <col min="13573" max="13824" width="11.453125" style="271"/>
    <col min="13825" max="13825" width="3.81640625" style="271" customWidth="1"/>
    <col min="13826" max="13826" width="12.81640625" style="271" customWidth="1"/>
    <col min="13827" max="13827" width="115.81640625" style="271" customWidth="1"/>
    <col min="13828" max="13828" width="3.81640625" style="271" customWidth="1"/>
    <col min="13829" max="14080" width="11.453125" style="271"/>
    <col min="14081" max="14081" width="3.81640625" style="271" customWidth="1"/>
    <col min="14082" max="14082" width="12.81640625" style="271" customWidth="1"/>
    <col min="14083" max="14083" width="115.81640625" style="271" customWidth="1"/>
    <col min="14084" max="14084" width="3.81640625" style="271" customWidth="1"/>
    <col min="14085" max="14336" width="11.453125" style="271"/>
    <col min="14337" max="14337" width="3.81640625" style="271" customWidth="1"/>
    <col min="14338" max="14338" width="12.81640625" style="271" customWidth="1"/>
    <col min="14339" max="14339" width="115.81640625" style="271" customWidth="1"/>
    <col min="14340" max="14340" width="3.81640625" style="271" customWidth="1"/>
    <col min="14341" max="14592" width="11.453125" style="271"/>
    <col min="14593" max="14593" width="3.81640625" style="271" customWidth="1"/>
    <col min="14594" max="14594" width="12.81640625" style="271" customWidth="1"/>
    <col min="14595" max="14595" width="115.81640625" style="271" customWidth="1"/>
    <col min="14596" max="14596" width="3.81640625" style="271" customWidth="1"/>
    <col min="14597" max="14848" width="11.453125" style="271"/>
    <col min="14849" max="14849" width="3.81640625" style="271" customWidth="1"/>
    <col min="14850" max="14850" width="12.81640625" style="271" customWidth="1"/>
    <col min="14851" max="14851" width="115.81640625" style="271" customWidth="1"/>
    <col min="14852" max="14852" width="3.81640625" style="271" customWidth="1"/>
    <col min="14853" max="15104" width="11.453125" style="271"/>
    <col min="15105" max="15105" width="3.81640625" style="271" customWidth="1"/>
    <col min="15106" max="15106" width="12.81640625" style="271" customWidth="1"/>
    <col min="15107" max="15107" width="115.81640625" style="271" customWidth="1"/>
    <col min="15108" max="15108" width="3.81640625" style="271" customWidth="1"/>
    <col min="15109" max="15360" width="11.453125" style="271"/>
    <col min="15361" max="15361" width="3.81640625" style="271" customWidth="1"/>
    <col min="15362" max="15362" width="12.81640625" style="271" customWidth="1"/>
    <col min="15363" max="15363" width="115.81640625" style="271" customWidth="1"/>
    <col min="15364" max="15364" width="3.81640625" style="271" customWidth="1"/>
    <col min="15365" max="15616" width="11.453125" style="271"/>
    <col min="15617" max="15617" width="3.81640625" style="271" customWidth="1"/>
    <col min="15618" max="15618" width="12.81640625" style="271" customWidth="1"/>
    <col min="15619" max="15619" width="115.81640625" style="271" customWidth="1"/>
    <col min="15620" max="15620" width="3.81640625" style="271" customWidth="1"/>
    <col min="15621" max="15872" width="11.453125" style="271"/>
    <col min="15873" max="15873" width="3.81640625" style="271" customWidth="1"/>
    <col min="15874" max="15874" width="12.81640625" style="271" customWidth="1"/>
    <col min="15875" max="15875" width="115.81640625" style="271" customWidth="1"/>
    <col min="15876" max="15876" width="3.81640625" style="271" customWidth="1"/>
    <col min="15877" max="16128" width="11.453125" style="271"/>
    <col min="16129" max="16129" width="3.81640625" style="271" customWidth="1"/>
    <col min="16130" max="16130" width="12.81640625" style="271" customWidth="1"/>
    <col min="16131" max="16131" width="115.81640625" style="271" customWidth="1"/>
    <col min="16132" max="16132" width="3.81640625" style="271" customWidth="1"/>
    <col min="16133" max="16384" width="11.453125" style="271"/>
  </cols>
  <sheetData>
    <row r="2" spans="2:3" s="270" customFormat="1" ht="21.75" customHeight="1">
      <c r="B2" s="272" t="s">
        <v>194</v>
      </c>
      <c r="C2" s="272"/>
    </row>
    <row r="3" spans="2:3" s="270" customFormat="1" ht="15.5">
      <c r="B3" s="338" t="s">
        <v>150</v>
      </c>
      <c r="C3" s="338"/>
    </row>
    <row r="4" spans="2:3" s="270" customFormat="1" ht="15.5">
      <c r="B4" s="273"/>
      <c r="C4" s="273"/>
    </row>
    <row r="5" spans="2:3" s="310" customFormat="1" ht="21.65" customHeight="1">
      <c r="B5" s="274" t="s">
        <v>148</v>
      </c>
      <c r="C5" s="274"/>
    </row>
    <row r="6" spans="2:3" s="270" customFormat="1" ht="30" customHeight="1">
      <c r="B6" s="337" t="s">
        <v>151</v>
      </c>
      <c r="C6" s="337"/>
    </row>
    <row r="7" spans="2:3" s="270" customFormat="1" ht="14.5">
      <c r="B7" s="275" t="s">
        <v>149</v>
      </c>
      <c r="C7" s="275"/>
    </row>
    <row r="8" spans="2:3" s="270" customFormat="1" ht="14.5">
      <c r="B8" s="275"/>
      <c r="C8" s="275"/>
    </row>
    <row r="9" spans="2:3" s="270" customFormat="1" ht="13.5" thickBot="1"/>
    <row r="10" spans="2:3" ht="15" thickTop="1">
      <c r="B10" s="280" t="str">
        <f>LEFT('T.13.1'!B$1,11)</f>
        <v>Tabla 13.1.</v>
      </c>
      <c r="C10" s="277" t="str">
        <f>CONCATENATE(MID('T.13.1'!B$1,13,300)," ",'T.13.1'!B$2)</f>
        <v>Dispositivos activos a 31 de diciembre e instalaciones y desinstalaciones anuales de violencia en la pareja o expareja. Periodo 2009-2024.</v>
      </c>
    </row>
    <row r="11" spans="2:3" ht="14.5">
      <c r="B11" s="281" t="str">
        <f>LEFT('G.13.1'!B$1,13)</f>
        <v>Gráfico 13.1.</v>
      </c>
      <c r="C11" s="278" t="str">
        <f>CONCATENATE(MID('G.13.1'!B$1,15,300)," ",'G.13.1'!B$2)</f>
        <v>Dispositivos activos a 31 de diciembre e instalaciones y desinstalaciones anuales de violencia en la pareja o expareja. Periodo 2009-2024.</v>
      </c>
    </row>
    <row r="12" spans="2:3" ht="14.5">
      <c r="B12" s="281" t="str">
        <f>LEFT('G.13.2'!B$1,13)</f>
        <v>Gráfico 13.2.</v>
      </c>
      <c r="C12" s="278" t="str">
        <f>CONCATENATE(MID('G.13.2'!B$1,15,300)," ",'G.13.2'!B$2)</f>
        <v>Dispositivos instalados y desinstalados de violencia en la pareja o expareja, por meses. Año 2024.</v>
      </c>
    </row>
    <row r="13" spans="2:3" ht="14.5">
      <c r="B13" s="281" t="str">
        <f>LEFT('G.13.3'!B$1,13)</f>
        <v>Gráfico 13.3.</v>
      </c>
      <c r="C13" s="278" t="str">
        <f>CONCATENATE(MID('G.13.3'!B$1,15,300)," ",'G.13.3'!B$2)</f>
        <v>Dispositivos instalados y desinstalados desde julio de 2009, por meses. Año 2024.</v>
      </c>
    </row>
    <row r="14" spans="2:3" ht="14.5">
      <c r="B14" s="281" t="str">
        <f>LEFT('G.13.4'!B$1,13)</f>
        <v>Gráfico 13.4.</v>
      </c>
      <c r="C14" s="278" t="str">
        <f>CONCATENATE(MID('G.13.4'!B$1,15,300)," ",'G.13.4'!B$2)</f>
        <v>Dispositivos activos el último día del mes. Año 2024.</v>
      </c>
    </row>
    <row r="15" spans="2:3" ht="29">
      <c r="B15" s="281" t="str">
        <f>LEFT('T.13.2'!B$1,11)</f>
        <v>Tabla 13.2.</v>
      </c>
      <c r="C15" s="278" t="str">
        <f>CONCATENATE(MID('T.13.2'!B$1,13,300)," ",'T.13.2'!B$2)</f>
        <v>Dispositivos instalados y desinstalados y dispositivos activos a 31 de diciembre, por comunidad autónoma de residencia1 de las víctimas y los agresores. Año 2024 y periodo 2009-2024.</v>
      </c>
    </row>
    <row r="16" spans="2:3" ht="29">
      <c r="B16" s="281" t="str">
        <f>LEFT('T.13.3'!B$1,11)</f>
        <v>Tabla 13.3.</v>
      </c>
      <c r="C16" s="278" t="str">
        <f>CONCATENATE(MID('T.13.3'!B$1,13,300)," ",'T.13.3'!B$2)</f>
        <v>Pares víctima-agresor con dispositivo instalado o desinstalado por primera vez en el periodo de referencia, por comunidad autónoma de residencia. Año 2024 y periodo 2009-2024.</v>
      </c>
    </row>
    <row r="17" spans="2:3" ht="14.5">
      <c r="B17" s="281" t="str">
        <f>LEFT('G.13.5'!B$1,13)</f>
        <v>Gráfico 13.5.</v>
      </c>
      <c r="C17" s="278" t="str">
        <f>CONCATENATE(MID('G.13.5'!B$1,15,300)," ",'G.13.5'!B$2)</f>
        <v>Pares víctima-agresor con dispositivo activo en algún momento del año, por comunidad autónoma de residencia. Año 2024.</v>
      </c>
    </row>
    <row r="18" spans="2:3" ht="29">
      <c r="B18" s="281" t="str">
        <f>LEFT('G.13.6'!B$1,13)</f>
        <v>Gráfico 13.6.</v>
      </c>
      <c r="C18" s="278" t="str">
        <f>CONCATENATE(MID('G.13.6'!B$1,15,300)," ",'G.13.6'!B$2)</f>
        <v>Pares víctima-agresor con dispositivo activo en algún momento del año, por comunidad autónoma de residencia. Tasas por millón de mujeres y hombres de 15 y más años. Año 2024.</v>
      </c>
    </row>
    <row r="19" spans="2:3" ht="14.5">
      <c r="B19" s="281" t="str">
        <f>LEFT('T.13.4'!B$1,11)</f>
        <v>Tabla 13.4.</v>
      </c>
      <c r="C19" s="278" t="str">
        <f>CONCATENATE(MID('T.13.4'!B$1,13,300)," ",'T.13.4'!B$2)</f>
        <v>Pares víctima-agresor, por grupo de edad en la fecha de la primera instalación del dispositivo. Periodo 2009-2024.</v>
      </c>
    </row>
    <row r="20" spans="2:3" ht="29">
      <c r="B20" s="281" t="str">
        <f>LEFT('G.13.7'!B$1,13)</f>
        <v>Gráfico 13.7.</v>
      </c>
      <c r="C20" s="278" t="str">
        <f>CONCATENATE(MID('G.13.7'!B$1,15,300)," ",'G.13.7'!B$2)</f>
        <v>Distribución porcentual de las víctimas y de los agresores según el grupo de edad en la fecha de la primera instalación del dispositivo. Periodo 2009-2024.</v>
      </c>
    </row>
    <row r="21" spans="2:3" ht="29">
      <c r="B21" s="281" t="str">
        <f>LEFT('T.13.5'!B$1,11)</f>
        <v>Tabla 13.5.</v>
      </c>
      <c r="C21" s="278" t="str">
        <f>CONCATENATE(MID('T.13.5'!B$1,13,300)," ",'T.13.5'!B$2)</f>
        <v>Edad media de las víctimas y los agresores en la fecha de la primera instalación del dispositivo. Último quinquenio, año 2010¹ y periodo 2009-2024.</v>
      </c>
    </row>
    <row r="22" spans="2:3" ht="14.5">
      <c r="B22" s="281" t="str">
        <f>LEFT('G.13.8'!B$1,13)</f>
        <v>Gráfico 13.8.</v>
      </c>
      <c r="C22" s="278" t="str">
        <f>CONCATENATE(MID('G.13.8'!B$1,15,300)," ",'G.13.8'!B$2)</f>
        <v>Edad media de las víctimas y los agresores en la fecha de la primera instalación del dispositivo. Último quinquenio.</v>
      </c>
    </row>
    <row r="23" spans="2:3" ht="29">
      <c r="B23" s="281" t="str">
        <f>LEFT('G.13.9'!B$1,13)</f>
        <v>Gráfico 13.9.</v>
      </c>
      <c r="C23" s="278" t="str">
        <f>CONCATENATE(MID('G.13.9'!B$1,15,300)," ",'G.13.9'!B$2)</f>
        <v>Víctimas con dispositivo activo en algún momento del año, por grupo de edad en la fecha de la primera instalación. Distribución porcentual y tasas por millón de mujeres de 15 y más años¹. Año 2024.</v>
      </c>
    </row>
    <row r="24" spans="2:3" ht="29">
      <c r="B24" s="281" t="str">
        <f>LEFT('G.13.10'!B$1,13)</f>
        <v>Gráfico 13.10</v>
      </c>
      <c r="C24" s="278" t="str">
        <f>CONCATENATE(MID('G.13.10'!B$1,16,300)," ",'G.13.10'!B$2)</f>
        <v>Agresores con dispositivo activo en algún momento del año, por grupo de edad en la fecha de la primera instalación. Distribución porcentual y tasas por millón de hombres de 15 y más años. Año 2024.</v>
      </c>
    </row>
    <row r="25" spans="2:3" ht="29">
      <c r="B25" s="281" t="str">
        <f>LEFT('T.13.6'!B$1,11)</f>
        <v>Tabla 13.6.</v>
      </c>
      <c r="C25" s="278" t="str">
        <f>CONCATENATE(MID('T.13.6'!B$1,13,300)," ",'T.13.6'!B$2)</f>
        <v>Pares víctima-agresor, por nacionalidad en la fecha de la primera instalación del dispositivo. Último quinquenio, año 2010¹ y periodo 2009-2024.</v>
      </c>
    </row>
    <row r="26" spans="2:3" ht="29">
      <c r="B26" s="281" t="str">
        <f>LEFT('G.13.11'!B$1,14)</f>
        <v>Gráfico 13.11.</v>
      </c>
      <c r="C26" s="278" t="str">
        <f>CONCATENATE(MID('G.13.11'!B$1,16,300)," ",'G.13.11'!B$2)</f>
        <v>Distribución porcentual de los pares víctima/agresor según su nacionalidad en la fecha de la primera instalación del dispositivo. Periodo 2009-2024.</v>
      </c>
    </row>
    <row r="27" spans="2:3" ht="29">
      <c r="B27" s="281" t="str">
        <f>LEFT('T.13.7'!B$1,11)</f>
        <v>Tabla 13.7.</v>
      </c>
      <c r="C27" s="278" t="str">
        <f>CONCATENATE(MID('T.13.7'!B$1,13,300)," ",'T.13.7'!B$2)</f>
        <v>Pares víctima-agresor con dispositivo activo en algún momento de 2024 y con dispositivos instalados entre 2009 y 2024, por nacionalidad de ambos. Año 2024 y periodo 2009-2024.</v>
      </c>
    </row>
    <row r="28" spans="2:3" ht="29">
      <c r="B28" s="281" t="str">
        <f>LEFT('G.13.12'!B$1,14)</f>
        <v>Gráfico 13.12.</v>
      </c>
      <c r="C28" s="278" t="str">
        <f>CONCATENATE(MID('G.13.12'!B$1,16,300)," ",'G.13.12'!B$2)</f>
        <v>Distribución porcentual de las víctimas según su nacionalidad y la de sus agresores en los pares víctima-agresor con dispositivo activo en algún momento de 2024 y con dispositivos instalados entre 2009 y 2024. Año 2024 y periodo 2009-2024.</v>
      </c>
    </row>
    <row r="29" spans="2:3" ht="29">
      <c r="B29" s="281" t="str">
        <f>LEFT('T.13.8'!B$1,11)</f>
        <v>Tabla 13.8.</v>
      </c>
      <c r="C29" s="278" t="str">
        <f>CONCATENATE(MID('T.13.8'!B$1,13,300)," ",'T.13.8'!B$2)</f>
        <v>Pares víctima-agresor con dispositivo activo en algún momento del año, según la nacionalidad y el grupo de edad en la fecha de la primera instalación del dispositivo. Valores absolutos y distribución porcentual. Año 2024.</v>
      </c>
    </row>
    <row r="30" spans="2:3" ht="29">
      <c r="B30" s="281" t="str">
        <f>LEFT('G.13.13'!B$1,14)</f>
        <v>Gráfico 13.13.</v>
      </c>
      <c r="C30" s="278" t="str">
        <f>CONCATENATE(MID('G.13.13'!B$1,16,300)," ",'G.13.13'!B$2)</f>
        <v>Edad media de las víctimas y los agresores con dispositivo activo en algún momento del año, por nacionalidad en la fecha de la primera instalación del dispositivo. Año 2024.</v>
      </c>
    </row>
    <row r="31" spans="2:3" ht="15" customHeight="1">
      <c r="B31" s="281" t="str">
        <f>LEFT('G.13.14'!B$1,14)</f>
        <v>Gráfico 13.14.</v>
      </c>
      <c r="C31" s="278" t="e">
        <f>CONCATENATE(MID('G.13.14'!B$1,16,300)," ",'G.13.14'!B$2)</f>
        <v>#REF!</v>
      </c>
    </row>
    <row r="32" spans="2:3" ht="29">
      <c r="B32" s="281" t="str">
        <f>LEFT('G.13.15'!B$1,14)</f>
        <v>Gráfico 13.15.</v>
      </c>
      <c r="C32" s="278" t="str">
        <f>CONCATENATE(MID('G.13.15'!B$1,16,300)," ",'G.13.15'!B$2)</f>
        <v>Víctimas con dispositivo activo en algún momento del año, por comunidad autónoma y provincia de residencia. Tasas por millón de mujeres de 15 y más años. Año 2024.</v>
      </c>
    </row>
    <row r="33" spans="2:3" ht="15" customHeight="1">
      <c r="B33" s="281" t="str">
        <f>LEFT('G.13.16'!B$1,14)</f>
        <v>Gráfico 13.16.</v>
      </c>
      <c r="C33" s="278" t="str">
        <f>CONCATENATE(MID('G.13.16'!B$1,16,300)," ",'G.13.16'!B$2)</f>
        <v>Agresores con dispositivo activo en algún momento del año, por comunidad autónoma y provincia de residencia. Año 2024.</v>
      </c>
    </row>
    <row r="34" spans="2:3" ht="29">
      <c r="B34" s="281" t="str">
        <f>LEFT('G.13.17'!B$1,14)</f>
        <v>Gráfico 13.17.</v>
      </c>
      <c r="C34" s="278" t="str">
        <f>CONCATENATE(MID('G.13.17'!B$1,16,300)," ",'G.13.17'!B$2)</f>
        <v>Agresores con dispositivo activo en algún momento del año, por comunidad autónoma y provincia de residencia. Tasas por millón de hombres de 15 y más años. Año 2024.</v>
      </c>
    </row>
    <row r="35" spans="2:3" ht="14.5">
      <c r="B35" s="281" t="str">
        <f>LEFT('T.13.9'!B$1,11)</f>
        <v>Tabla 13.9.</v>
      </c>
      <c r="C35" s="278" t="str">
        <f>CONCATENATE(MID('T.13.9'!B$1,13,300)," ",'T.13.9'!B$2)</f>
        <v>Dispositivos instalados a víctimas en el periodo de referencia, por comunidad autónoma y provincia de residencia. Periodo 2009-2024.</v>
      </c>
    </row>
    <row r="36" spans="2:3" ht="14.5">
      <c r="B36" s="281" t="str">
        <f>LEFT('T.13.10'!B$1,12)</f>
        <v>Tabla 13.10.</v>
      </c>
      <c r="C36" s="278" t="str">
        <f>CONCATENATE(MID('T.13.10'!B$1,14,300)," ",'T.13.10'!B$2)</f>
        <v>Dispositivos instalados a agresores en el periodo de referencia, por comunidad autónoma y provincia de residencia. Periodo 2009-2024.</v>
      </c>
    </row>
    <row r="37" spans="2:3" ht="29">
      <c r="B37" s="281" t="str">
        <f>LEFT('T.13.11'!B$1,12)</f>
        <v>Tabla 13.11.</v>
      </c>
      <c r="C37" s="278" t="str">
        <f>CONCATENATE(MID('T.13.11'!B$1,14,300)," ",'T.13.11'!B$2)</f>
        <v>Dispositivos desinstalados a víctimas en el periodo de referencia, por comunidad autónoma y provincia de residencia. Periodo 2009-2024.</v>
      </c>
    </row>
    <row r="38" spans="2:3" ht="29">
      <c r="B38" s="281" t="str">
        <f>LEFT('T.13.12'!B$1,12)</f>
        <v>Tabla 13.12.</v>
      </c>
      <c r="C38" s="278" t="str">
        <f>CONCATENATE(MID('T.13.12'!B$1,14,300)," ",'T.13.12'!B$2)</f>
        <v>Dispositivos desinstalados a agresores en el periodo de referencia, por comunidad autónoma y provincia de residencia. Periodo 2009-2024.</v>
      </c>
    </row>
    <row r="39" spans="2:3" ht="29">
      <c r="B39" s="281" t="str">
        <f>LEFT('T.13.13'!B$1,12)</f>
        <v>Tabla 13.13.</v>
      </c>
      <c r="C39" s="278" t="str">
        <f>CONCATENATE(MID('T.13.13'!B$1,14,300)," ",'T.13.13'!B$2)</f>
        <v>Víctimas con dispositivo activo a 31 de diciembre del año de referencia, por comunidad autónoma y provincia de residencia. Datos a 31 de diciembre de 2009 a 2024.</v>
      </c>
    </row>
    <row r="40" spans="2:3" ht="29">
      <c r="B40" s="281" t="str">
        <f>LEFT('T.13.14'!B$1,12)</f>
        <v>Tabla 13.14.</v>
      </c>
      <c r="C40" s="278" t="str">
        <f>CONCATENATE(MID('T.13.14'!B$1,14,300)," ",'T.13.14'!B$2)</f>
        <v>Agresores con dispositivo activo a 31 de diciembre del año de referencia, por comunidad autónoma y provincia de residencia. Datos a 31 de diciembre de 2009 a 2024.</v>
      </c>
    </row>
    <row r="41" spans="2:3" s="276" customFormat="1" ht="29.5" thickBot="1">
      <c r="B41" s="282" t="str">
        <f>LEFT('T.13.15'!B$1,12)</f>
        <v>Tabla 13.15.</v>
      </c>
      <c r="C41" s="279" t="str">
        <f>CONCATENATE(MID('T.13.15'!B$1,14,300)," ",'T.13.15'!B$2)</f>
        <v>Pares víctima-agresor con dispositivo instalado o desinstalado por primera vez y con dispositivo activo en algún momento del año, por comunidad autónoma y provincia de residencia. Año 2024 y periodo 2009-2024.</v>
      </c>
    </row>
    <row r="42" spans="2:3" ht="13.5" thickTop="1"/>
  </sheetData>
  <mergeCells count="2">
    <mergeCell ref="B6:C6"/>
    <mergeCell ref="B3:C3"/>
  </mergeCells>
  <hyperlinks>
    <hyperlink ref="B11" location="G.13.1!B1" display="G.13.1!B1" xr:uid="{00000000-0004-0000-0200-000000000000}"/>
    <hyperlink ref="B10" location="T.13.1!B1" display="T.13.1!B1" xr:uid="{00000000-0004-0000-0200-000001000000}"/>
    <hyperlink ref="B15" location="T.13.2!B1" display="T.13.2!B1" xr:uid="{00000000-0004-0000-0200-000002000000}"/>
    <hyperlink ref="B16" location="T.13.3!B1" display="T.13.3!B1" xr:uid="{00000000-0004-0000-0200-000003000000}"/>
    <hyperlink ref="B19" location="T.13.4!B1" display="T.13.4!B1" xr:uid="{00000000-0004-0000-0200-000004000000}"/>
    <hyperlink ref="B25" location="T.13.6!B1" display="T.13.6!B1" xr:uid="{00000000-0004-0000-0200-000005000000}"/>
    <hyperlink ref="B27" location="T.13.7!B1" display="T.13.7!B1" xr:uid="{00000000-0004-0000-0200-000006000000}"/>
    <hyperlink ref="B29" location="T.13.8!B1" display="T.13.8!B1" xr:uid="{00000000-0004-0000-0200-000007000000}"/>
    <hyperlink ref="B36" location="T.13.10!B1" display="T.13.10!B1" xr:uid="{00000000-0004-0000-0200-000008000000}"/>
    <hyperlink ref="B37" location="T.13.11!B1" display="T.13.11!B1" xr:uid="{00000000-0004-0000-0200-000009000000}"/>
    <hyperlink ref="B38" location="T.13.12!B1" display="T.13.12!B1" xr:uid="{00000000-0004-0000-0200-00000A000000}"/>
    <hyperlink ref="B39" location="T.13.13!B1" display="T.13.13!B1" xr:uid="{00000000-0004-0000-0200-00000B000000}"/>
    <hyperlink ref="B40" location="T.13.14!B1" display="T.13.14!B1" xr:uid="{00000000-0004-0000-0200-00000C000000}"/>
    <hyperlink ref="B41" location="T.13.15!B1" display="T.13.15!B1" xr:uid="{00000000-0004-0000-0200-00000D000000}"/>
    <hyperlink ref="B12" location="G.13.2!B1" display="G.13.2!B1" xr:uid="{00000000-0004-0000-0200-00000F000000}"/>
    <hyperlink ref="B13" location="G.13.3!B1" display="G.13.3!B1" xr:uid="{00000000-0004-0000-0200-000010000000}"/>
    <hyperlink ref="B14" location="G.13.4!B1" display="G.13.4!B1" xr:uid="{00000000-0004-0000-0200-000011000000}"/>
    <hyperlink ref="B17" location="G.13.5!B1" display="G.13.5!B1" xr:uid="{00000000-0004-0000-0200-000012000000}"/>
    <hyperlink ref="B18" location="G.13.6!B1" display="G.13.6!B1" xr:uid="{00000000-0004-0000-0200-000013000000}"/>
    <hyperlink ref="B20" location="G.13.7!B1" display="G.13.7!B1" xr:uid="{00000000-0004-0000-0200-000014000000}"/>
    <hyperlink ref="B22" location="G.13.8!B1" display="G.13.8!B1" xr:uid="{00000000-0004-0000-0200-000015000000}"/>
    <hyperlink ref="B23" location="G.13.9!B1" display="G.13.9!B1" xr:uid="{00000000-0004-0000-0200-000016000000}"/>
    <hyperlink ref="B24" location="G.13.10!B1" display="G.13.10!B1" xr:uid="{00000000-0004-0000-0200-000017000000}"/>
    <hyperlink ref="B26" location="G.13.11!B1" display="G.13.11!B1" xr:uid="{00000000-0004-0000-0200-000018000000}"/>
    <hyperlink ref="B28" location="G.13.12!B1" display="G.13.12!B1" xr:uid="{00000000-0004-0000-0200-000019000000}"/>
    <hyperlink ref="B30" location="G.13.13!B1" display="G.13.13!B1" xr:uid="{00000000-0004-0000-0200-00001A000000}"/>
    <hyperlink ref="B31" location="G.13.14!B1" display="G.13.14!B1" xr:uid="{00000000-0004-0000-0200-00001B000000}"/>
    <hyperlink ref="B21" location="T.13.5!B1" display="T.13.5!B1" xr:uid="{00000000-0004-0000-0200-00001C000000}"/>
    <hyperlink ref="B35" location="T.13.9!B1" display="T.13.9!B1" xr:uid="{00000000-0004-0000-0200-000020000000}"/>
    <hyperlink ref="B32:B33" location="G.13.14!B1" display="G.13.14!B1" xr:uid="{9E08E76B-BCFC-486B-8B92-6B7E7E9DB82B}"/>
    <hyperlink ref="B33" location="G.13.16!B1" display="G.13.16!B1" xr:uid="{46059F06-F0F0-47F7-8983-CA1CCC87795D}"/>
    <hyperlink ref="B34" location="G.13.17!B1" display="G.13.17!B1" xr:uid="{4804E18A-DB77-4D48-99E9-8E49D1EEBED5}"/>
    <hyperlink ref="B32" location="G.13.15!B1" display="G.13.15!B1" xr:uid="{E1DCAA8A-3FD4-4063-BE33-01A1B155C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00285-7776-4D57-9A30-3E6CFBA055F5}">
  <dimension ref="B1:L29"/>
  <sheetViews>
    <sheetView zoomScaleNormal="100" workbookViewId="0"/>
  </sheetViews>
  <sheetFormatPr baseColWidth="10" defaultColWidth="11.54296875" defaultRowHeight="15" customHeight="1"/>
  <cols>
    <col min="1" max="4" width="11.54296875" style="19"/>
    <col min="5" max="8" width="11.54296875" style="19" customWidth="1"/>
    <col min="9" max="10" width="11.54296875" style="19"/>
    <col min="11" max="11" width="11.54296875" style="19" customWidth="1"/>
    <col min="12" max="16384" width="11.54296875" style="19"/>
  </cols>
  <sheetData>
    <row r="1" spans="2:12" ht="15" customHeight="1">
      <c r="B1" s="2" t="s">
        <v>170</v>
      </c>
    </row>
    <row r="2" spans="2:12" ht="15" customHeight="1">
      <c r="B2" s="4" t="s">
        <v>184</v>
      </c>
    </row>
    <row r="4" spans="2:12" ht="15" customHeight="1">
      <c r="J4" s="3"/>
    </row>
    <row r="6" spans="2:12" ht="15" customHeight="1">
      <c r="J6" s="327"/>
      <c r="L6" s="17"/>
    </row>
    <row r="7" spans="2:12" ht="15" customHeight="1">
      <c r="J7" s="327"/>
    </row>
    <row r="29" spans="2:2" ht="15" customHeight="1">
      <c r="B29" s="6" t="s">
        <v>160</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9EF7F-8577-40FB-8F35-63AD3535BD73}">
  <dimension ref="B1:K28"/>
  <sheetViews>
    <sheetView zoomScaleNormal="100" workbookViewId="0"/>
  </sheetViews>
  <sheetFormatPr baseColWidth="10" defaultColWidth="11.54296875" defaultRowHeight="15" customHeight="1"/>
  <cols>
    <col min="1" max="2" width="11.54296875" style="19"/>
    <col min="3" max="3" width="11.54296875" style="19" customWidth="1"/>
    <col min="4" max="16384" width="11.54296875" style="19"/>
  </cols>
  <sheetData>
    <row r="1" spans="2:11" ht="15" customHeight="1">
      <c r="B1" s="2" t="s">
        <v>171</v>
      </c>
    </row>
    <row r="2" spans="2:11" ht="15" customHeight="1">
      <c r="B2" s="4" t="s">
        <v>184</v>
      </c>
    </row>
    <row r="5" spans="2:11" ht="15" customHeight="1">
      <c r="J5" s="327"/>
    </row>
    <row r="6" spans="2:11" ht="15" customHeight="1">
      <c r="J6" s="327"/>
    </row>
    <row r="10" spans="2:11" ht="15" customHeight="1">
      <c r="J10" s="8"/>
      <c r="K10" s="8"/>
    </row>
    <row r="11" spans="2:11" ht="15" customHeight="1">
      <c r="J11" s="8"/>
      <c r="K11" s="8"/>
    </row>
    <row r="12" spans="2:11" ht="15" customHeight="1">
      <c r="J12" s="8"/>
      <c r="K12" s="8"/>
    </row>
    <row r="13" spans="2:11" ht="15" customHeight="1">
      <c r="J13" s="8"/>
      <c r="K13" s="8"/>
    </row>
    <row r="28" spans="2:2" ht="15" customHeight="1">
      <c r="B28" s="6" t="s">
        <v>160</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B1:J18"/>
  <sheetViews>
    <sheetView workbookViewId="0"/>
  </sheetViews>
  <sheetFormatPr baseColWidth="10" defaultColWidth="11.453125" defaultRowHeight="15" customHeight="1"/>
  <cols>
    <col min="1" max="1" width="11.453125" style="19"/>
    <col min="2" max="2" width="15.81640625" style="19" customWidth="1"/>
    <col min="3" max="3" width="5.81640625" style="19" customWidth="1"/>
    <col min="4" max="7" width="11.81640625" style="19" customWidth="1"/>
    <col min="8" max="16384" width="11.453125" style="19"/>
  </cols>
  <sheetData>
    <row r="1" spans="2:9" ht="15" customHeight="1">
      <c r="B1" s="2" t="s">
        <v>172</v>
      </c>
      <c r="C1" s="2"/>
    </row>
    <row r="2" spans="2:9" ht="15" customHeight="1">
      <c r="B2" s="4" t="s">
        <v>182</v>
      </c>
      <c r="C2" s="4"/>
    </row>
    <row r="3" spans="2:9" ht="15" customHeight="1">
      <c r="B3" s="16"/>
      <c r="C3" s="16"/>
    </row>
    <row r="4" spans="2:9" ht="17.25" customHeight="1">
      <c r="B4" s="141"/>
      <c r="C4" s="142" t="s">
        <v>124</v>
      </c>
      <c r="D4" s="362" t="s">
        <v>62</v>
      </c>
      <c r="E4" s="363"/>
      <c r="F4" s="363" t="s">
        <v>63</v>
      </c>
      <c r="G4" s="364"/>
      <c r="I4" s="293"/>
    </row>
    <row r="5" spans="2:9" ht="45.65" customHeight="1">
      <c r="B5" s="162" t="s">
        <v>125</v>
      </c>
      <c r="C5" s="143"/>
      <c r="D5" s="166" t="s">
        <v>105</v>
      </c>
      <c r="E5" s="166" t="s">
        <v>106</v>
      </c>
      <c r="F5" s="167" t="s">
        <v>105</v>
      </c>
      <c r="G5" s="168" t="s">
        <v>106</v>
      </c>
      <c r="I5" s="183"/>
    </row>
    <row r="6" spans="2:9" ht="15" customHeight="1">
      <c r="B6" s="350" t="s">
        <v>118</v>
      </c>
      <c r="C6" s="351"/>
      <c r="D6" s="159">
        <v>20</v>
      </c>
      <c r="E6" s="101">
        <v>0.12853470437017994</v>
      </c>
      <c r="F6" s="159">
        <v>1</v>
      </c>
      <c r="G6" s="185">
        <v>6.4267352185089967E-3</v>
      </c>
    </row>
    <row r="7" spans="2:9" ht="15" customHeight="1">
      <c r="B7" s="352" t="s">
        <v>119</v>
      </c>
      <c r="C7" s="353"/>
      <c r="D7" s="158">
        <v>233</v>
      </c>
      <c r="E7" s="100">
        <v>1.4974293059125965</v>
      </c>
      <c r="F7" s="158">
        <v>3</v>
      </c>
      <c r="G7" s="186">
        <v>1.9280205655526992E-2</v>
      </c>
    </row>
    <row r="8" spans="2:9" ht="15" customHeight="1">
      <c r="B8" s="350" t="s">
        <v>85</v>
      </c>
      <c r="C8" s="351"/>
      <c r="D8" s="159">
        <v>587</v>
      </c>
      <c r="E8" s="101">
        <v>3.7724935732647813</v>
      </c>
      <c r="F8" s="159">
        <v>320</v>
      </c>
      <c r="G8" s="185">
        <v>2.0565552699228791</v>
      </c>
    </row>
    <row r="9" spans="2:9" ht="15" customHeight="1">
      <c r="B9" s="352" t="s">
        <v>86</v>
      </c>
      <c r="C9" s="353"/>
      <c r="D9" s="158">
        <v>3195</v>
      </c>
      <c r="E9" s="100">
        <v>20.533419023136247</v>
      </c>
      <c r="F9" s="158">
        <v>2685</v>
      </c>
      <c r="G9" s="186">
        <v>17.255784061696659</v>
      </c>
    </row>
    <row r="10" spans="2:9" ht="15" customHeight="1">
      <c r="B10" s="350" t="s">
        <v>87</v>
      </c>
      <c r="C10" s="351"/>
      <c r="D10" s="159">
        <v>4263</v>
      </c>
      <c r="E10" s="101">
        <v>27.397172236503859</v>
      </c>
      <c r="F10" s="159">
        <v>4255</v>
      </c>
      <c r="G10" s="185">
        <v>27.345758354755784</v>
      </c>
      <c r="I10" s="327"/>
    </row>
    <row r="11" spans="2:9" ht="15" customHeight="1">
      <c r="B11" s="352" t="s">
        <v>88</v>
      </c>
      <c r="C11" s="353"/>
      <c r="D11" s="158">
        <v>3122</v>
      </c>
      <c r="E11" s="100">
        <v>20.064267352185087</v>
      </c>
      <c r="F11" s="158">
        <v>3423</v>
      </c>
      <c r="G11" s="186">
        <v>21.998714652956298</v>
      </c>
    </row>
    <row r="12" spans="2:9" ht="15" customHeight="1">
      <c r="B12" s="350" t="s">
        <v>89</v>
      </c>
      <c r="C12" s="351"/>
      <c r="D12" s="159">
        <v>1138</v>
      </c>
      <c r="E12" s="101">
        <v>7.3136246786632384</v>
      </c>
      <c r="F12" s="159">
        <v>1582</v>
      </c>
      <c r="G12" s="185">
        <v>10.167095115681233</v>
      </c>
    </row>
    <row r="13" spans="2:9" ht="15" customHeight="1">
      <c r="B13" s="352" t="s">
        <v>120</v>
      </c>
      <c r="C13" s="353"/>
      <c r="D13" s="158">
        <v>208</v>
      </c>
      <c r="E13" s="100">
        <v>1.3367609254498714</v>
      </c>
      <c r="F13" s="158">
        <v>338</v>
      </c>
      <c r="G13" s="186">
        <v>2.1722365038560412</v>
      </c>
    </row>
    <row r="14" spans="2:9" ht="15" customHeight="1">
      <c r="B14" s="350" t="s">
        <v>64</v>
      </c>
      <c r="C14" s="351"/>
      <c r="D14" s="159">
        <v>2794</v>
      </c>
      <c r="E14" s="101">
        <v>17.956298200514141</v>
      </c>
      <c r="F14" s="159">
        <v>2953</v>
      </c>
      <c r="G14" s="185">
        <v>18.97814910025707</v>
      </c>
    </row>
    <row r="15" spans="2:9" ht="15" customHeight="1">
      <c r="B15" s="357" t="s">
        <v>131</v>
      </c>
      <c r="C15" s="358"/>
      <c r="D15" s="187">
        <v>15560</v>
      </c>
      <c r="E15" s="188">
        <v>100</v>
      </c>
      <c r="F15" s="187">
        <v>15560</v>
      </c>
      <c r="G15" s="189">
        <v>100</v>
      </c>
    </row>
    <row r="16" spans="2:9" ht="15" customHeight="1">
      <c r="B16" s="360" t="s">
        <v>114</v>
      </c>
      <c r="C16" s="361"/>
      <c r="D16" s="321">
        <v>36.730861424059277</v>
      </c>
      <c r="E16" s="317" t="s">
        <v>59</v>
      </c>
      <c r="F16" s="321">
        <v>39.342077540354012</v>
      </c>
      <c r="G16" s="318" t="s">
        <v>59</v>
      </c>
    </row>
    <row r="17" spans="2:10" ht="15" customHeight="1">
      <c r="B17" s="36"/>
      <c r="C17" s="36"/>
      <c r="D17" s="37"/>
      <c r="E17" s="38"/>
      <c r="F17" s="37"/>
      <c r="G17" s="38"/>
      <c r="J17" s="24"/>
    </row>
    <row r="18" spans="2:10" ht="15" customHeight="1">
      <c r="B18" s="6" t="s">
        <v>160</v>
      </c>
      <c r="C18" s="18"/>
      <c r="D18" s="24"/>
      <c r="F18" s="24"/>
    </row>
  </sheetData>
  <mergeCells count="13">
    <mergeCell ref="D4:E4"/>
    <mergeCell ref="F4:G4"/>
    <mergeCell ref="B6:C6"/>
    <mergeCell ref="B7:C7"/>
    <mergeCell ref="B8:C8"/>
    <mergeCell ref="B16:C16"/>
    <mergeCell ref="B14:C14"/>
    <mergeCell ref="B15:C15"/>
    <mergeCell ref="B9:C9"/>
    <mergeCell ref="B10:C10"/>
    <mergeCell ref="B11:C11"/>
    <mergeCell ref="B12:C12"/>
    <mergeCell ref="B13:C1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7"/>
  <dimension ref="B1:J19"/>
  <sheetViews>
    <sheetView workbookViewId="0">
      <selection activeCell="B19" sqref="B19"/>
    </sheetView>
  </sheetViews>
  <sheetFormatPr baseColWidth="10" defaultColWidth="11.453125" defaultRowHeight="15" customHeight="1"/>
  <cols>
    <col min="1" max="10" width="11.453125" style="19" customWidth="1"/>
    <col min="11" max="13" width="11.453125" style="19"/>
    <col min="14" max="14" width="11.453125" style="19" customWidth="1"/>
    <col min="15" max="16384" width="11.453125" style="19"/>
  </cols>
  <sheetData>
    <row r="1" spans="2:10" ht="15" customHeight="1">
      <c r="B1" s="2" t="s">
        <v>127</v>
      </c>
      <c r="C1" s="2"/>
      <c r="D1" s="2"/>
      <c r="E1" s="2"/>
      <c r="F1" s="85"/>
      <c r="G1" s="148"/>
      <c r="H1" s="148"/>
      <c r="I1" s="148"/>
      <c r="J1" s="148"/>
    </row>
    <row r="2" spans="2:10" ht="15" customHeight="1">
      <c r="B2" s="4" t="s">
        <v>182</v>
      </c>
      <c r="C2" s="87"/>
      <c r="D2" s="87"/>
      <c r="E2" s="87"/>
      <c r="F2" s="85"/>
      <c r="G2" s="86"/>
      <c r="H2" s="87"/>
      <c r="I2" s="87"/>
      <c r="J2" s="85"/>
    </row>
    <row r="3" spans="2:10" ht="15" customHeight="1">
      <c r="B3" s="31"/>
      <c r="C3" s="30"/>
      <c r="D3" s="30"/>
      <c r="E3" s="30"/>
      <c r="F3" s="31"/>
      <c r="G3" s="30"/>
      <c r="H3" s="30"/>
      <c r="I3" s="30"/>
    </row>
    <row r="4" spans="2:10" ht="15" customHeight="1">
      <c r="B4" s="35"/>
      <c r="C4" s="35"/>
      <c r="D4" s="35"/>
      <c r="E4" s="35"/>
      <c r="F4" s="35"/>
      <c r="G4" s="35"/>
      <c r="H4" s="35"/>
      <c r="I4" s="35"/>
      <c r="J4" s="27"/>
    </row>
    <row r="5" spans="2:10" ht="15" customHeight="1">
      <c r="B5" s="27"/>
      <c r="C5" s="27"/>
      <c r="D5" s="27"/>
      <c r="E5" s="27"/>
      <c r="F5" s="27"/>
      <c r="G5" s="27"/>
      <c r="H5" s="27"/>
      <c r="I5" s="27"/>
      <c r="J5" s="27"/>
    </row>
    <row r="6" spans="2:10" ht="15" customHeight="1">
      <c r="B6" s="27"/>
      <c r="C6" s="27"/>
      <c r="D6" s="27"/>
      <c r="E6" s="27"/>
      <c r="F6" s="27"/>
      <c r="G6" s="27"/>
      <c r="H6" s="27"/>
      <c r="I6" s="27"/>
      <c r="J6" s="27"/>
    </row>
    <row r="7" spans="2:10" ht="15" customHeight="1">
      <c r="B7" s="27"/>
      <c r="C7" s="27"/>
      <c r="D7" s="27"/>
      <c r="E7" s="27"/>
      <c r="F7" s="27"/>
      <c r="G7" s="27"/>
      <c r="H7" s="27"/>
      <c r="I7" s="27"/>
      <c r="J7" s="27"/>
    </row>
    <row r="8" spans="2:10" ht="15" customHeight="1">
      <c r="B8" s="27"/>
      <c r="C8" s="27"/>
      <c r="D8" s="27"/>
      <c r="E8" s="27"/>
      <c r="F8" s="27"/>
      <c r="G8" s="27"/>
      <c r="H8" s="27"/>
      <c r="I8" s="27"/>
      <c r="J8" s="27"/>
    </row>
    <row r="9" spans="2:10" ht="15" customHeight="1">
      <c r="B9" s="27"/>
      <c r="C9" s="27"/>
      <c r="D9" s="27"/>
      <c r="E9" s="27"/>
      <c r="F9" s="27"/>
      <c r="G9" s="27"/>
      <c r="H9" s="27"/>
      <c r="I9" s="27"/>
      <c r="J9" s="27"/>
    </row>
    <row r="10" spans="2:10" ht="15" customHeight="1">
      <c r="B10" s="27"/>
      <c r="C10" s="27"/>
      <c r="D10" s="27"/>
      <c r="E10" s="27"/>
      <c r="F10" s="27"/>
      <c r="G10" s="27"/>
      <c r="H10" s="27"/>
      <c r="I10" s="27"/>
      <c r="J10" s="27"/>
    </row>
    <row r="11" spans="2:10" ht="15" customHeight="1">
      <c r="B11" s="27"/>
      <c r="C11" s="27"/>
      <c r="D11" s="27"/>
      <c r="E11" s="27"/>
      <c r="F11" s="27"/>
      <c r="G11" s="27"/>
      <c r="H11" s="27"/>
      <c r="I11" s="27"/>
      <c r="J11" s="27"/>
    </row>
    <row r="12" spans="2:10" ht="15" customHeight="1">
      <c r="B12" s="27"/>
      <c r="C12" s="27"/>
      <c r="D12" s="27"/>
      <c r="E12" s="27"/>
      <c r="F12" s="27"/>
      <c r="G12" s="27"/>
      <c r="H12" s="27"/>
      <c r="I12" s="27"/>
      <c r="J12" s="27"/>
    </row>
    <row r="13" spans="2:10" ht="15" customHeight="1">
      <c r="B13" s="27"/>
      <c r="C13" s="27"/>
      <c r="D13" s="27"/>
      <c r="E13" s="27"/>
      <c r="F13" s="27"/>
      <c r="G13" s="27"/>
      <c r="H13" s="27"/>
      <c r="I13" s="27"/>
      <c r="J13" s="27"/>
    </row>
    <row r="14" spans="2:10" ht="15" customHeight="1">
      <c r="B14" s="27"/>
      <c r="C14" s="27"/>
      <c r="D14" s="27"/>
      <c r="E14" s="27"/>
      <c r="F14" s="27"/>
      <c r="G14" s="27"/>
      <c r="H14" s="27"/>
      <c r="I14" s="27"/>
      <c r="J14" s="27"/>
    </row>
    <row r="15" spans="2:10" ht="15" customHeight="1">
      <c r="B15" s="27"/>
      <c r="C15" s="27"/>
      <c r="D15" s="27"/>
      <c r="E15" s="27"/>
      <c r="F15" s="27"/>
      <c r="G15" s="27"/>
      <c r="H15" s="27"/>
      <c r="I15" s="27"/>
      <c r="J15" s="27"/>
    </row>
    <row r="16" spans="2:10" ht="15" customHeight="1">
      <c r="B16" s="27"/>
      <c r="C16" s="27"/>
      <c r="D16" s="27"/>
      <c r="E16" s="27"/>
      <c r="F16" s="27"/>
      <c r="G16" s="27"/>
      <c r="H16" s="27"/>
      <c r="I16" s="27"/>
      <c r="J16" s="27"/>
    </row>
    <row r="17" spans="2:10" ht="15" customHeight="1">
      <c r="B17" s="27"/>
      <c r="C17" s="27"/>
      <c r="D17" s="27"/>
      <c r="E17" s="27"/>
      <c r="F17" s="27"/>
      <c r="G17" s="27"/>
      <c r="H17" s="27"/>
      <c r="I17" s="27"/>
      <c r="J17" s="27"/>
    </row>
    <row r="19" spans="2:10" ht="15" customHeight="1">
      <c r="B19" s="6" t="s">
        <v>160</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8"/>
  <dimension ref="B1:N13"/>
  <sheetViews>
    <sheetView workbookViewId="0"/>
  </sheetViews>
  <sheetFormatPr baseColWidth="10" defaultColWidth="11.54296875" defaultRowHeight="14.5"/>
  <cols>
    <col min="1" max="1" width="11.54296875" style="19"/>
    <col min="2" max="2" width="9.453125" style="19" customWidth="1"/>
    <col min="3" max="3" width="27.81640625" style="19" customWidth="1"/>
    <col min="4" max="9" width="8.81640625" style="19" customWidth="1"/>
    <col min="10" max="10" width="10.81640625" style="19" customWidth="1"/>
    <col min="11" max="31" width="11.54296875" style="19" customWidth="1"/>
    <col min="32" max="16384" width="11.54296875" style="19"/>
  </cols>
  <sheetData>
    <row r="1" spans="2:14">
      <c r="B1" s="2" t="s">
        <v>146</v>
      </c>
    </row>
    <row r="2" spans="2:14">
      <c r="B2" s="4" t="s">
        <v>189</v>
      </c>
    </row>
    <row r="3" spans="2:14">
      <c r="C3" s="39"/>
      <c r="D3" s="39"/>
      <c r="E3" s="39"/>
      <c r="F3" s="39"/>
      <c r="G3" s="39"/>
      <c r="H3" s="39"/>
    </row>
    <row r="4" spans="2:14" ht="15" customHeight="1">
      <c r="B4" s="81"/>
      <c r="C4" s="171" t="s">
        <v>104</v>
      </c>
      <c r="D4" s="365" t="s">
        <v>163</v>
      </c>
      <c r="E4" s="365">
        <v>2023</v>
      </c>
      <c r="F4" s="365">
        <v>2022</v>
      </c>
      <c r="G4" s="365">
        <v>2021</v>
      </c>
      <c r="H4" s="365">
        <v>2020</v>
      </c>
      <c r="I4" s="369">
        <v>2010</v>
      </c>
      <c r="J4" s="367" t="s">
        <v>183</v>
      </c>
    </row>
    <row r="5" spans="2:14" ht="15" customHeight="1">
      <c r="B5" s="170" t="s">
        <v>141</v>
      </c>
      <c r="C5" s="103"/>
      <c r="D5" s="366"/>
      <c r="E5" s="366"/>
      <c r="F5" s="366"/>
      <c r="G5" s="366"/>
      <c r="H5" s="366"/>
      <c r="I5" s="370"/>
      <c r="J5" s="368"/>
      <c r="M5" s="7"/>
      <c r="N5" s="7"/>
    </row>
    <row r="6" spans="2:14">
      <c r="B6" s="371" t="s">
        <v>142</v>
      </c>
      <c r="C6" s="372"/>
      <c r="D6" s="287">
        <v>37.022335025380698</v>
      </c>
      <c r="E6" s="287">
        <v>36.522143654633403</v>
      </c>
      <c r="F6" s="287">
        <v>36.462706270627102</v>
      </c>
      <c r="G6" s="287">
        <v>36.278937381404198</v>
      </c>
      <c r="H6" s="287">
        <v>36.675086107921899</v>
      </c>
      <c r="I6" s="288">
        <v>35.6528735632184</v>
      </c>
      <c r="J6" s="299">
        <v>36.730861424059277</v>
      </c>
      <c r="M6" s="7"/>
      <c r="N6" s="7"/>
    </row>
    <row r="7" spans="2:14">
      <c r="B7" s="82"/>
      <c r="C7" s="163" t="s">
        <v>116</v>
      </c>
      <c r="D7" s="289">
        <v>379</v>
      </c>
      <c r="E7" s="289">
        <v>169</v>
      </c>
      <c r="F7" s="289">
        <v>165</v>
      </c>
      <c r="G7" s="289">
        <v>430</v>
      </c>
      <c r="H7" s="289">
        <v>490</v>
      </c>
      <c r="I7" s="290">
        <v>88</v>
      </c>
      <c r="J7" s="300">
        <v>2794</v>
      </c>
      <c r="M7" s="7"/>
      <c r="N7" s="7"/>
    </row>
    <row r="8" spans="2:14">
      <c r="B8" s="371" t="s">
        <v>143</v>
      </c>
      <c r="C8" s="372"/>
      <c r="D8" s="287">
        <v>39.103722084367199</v>
      </c>
      <c r="E8" s="287">
        <v>38.746626686656697</v>
      </c>
      <c r="F8" s="287">
        <v>38.935030140656401</v>
      </c>
      <c r="G8" s="287">
        <v>38.529000000000003</v>
      </c>
      <c r="H8" s="287">
        <v>39.514962593516202</v>
      </c>
      <c r="I8" s="288">
        <v>38.415349887133203</v>
      </c>
      <c r="J8" s="299">
        <v>39.342077540354012</v>
      </c>
    </row>
    <row r="9" spans="2:14">
      <c r="B9" s="82"/>
      <c r="C9" s="163" t="s">
        <v>117</v>
      </c>
      <c r="D9" s="289">
        <v>334</v>
      </c>
      <c r="E9" s="289">
        <v>188</v>
      </c>
      <c r="F9" s="289">
        <v>187</v>
      </c>
      <c r="G9" s="289">
        <v>484</v>
      </c>
      <c r="H9" s="289">
        <v>559</v>
      </c>
      <c r="I9" s="291">
        <v>80</v>
      </c>
      <c r="J9" s="300">
        <v>2953</v>
      </c>
    </row>
    <row r="10" spans="2:14">
      <c r="B10" s="373" t="s">
        <v>131</v>
      </c>
      <c r="C10" s="374"/>
      <c r="D10" s="83">
        <v>2349</v>
      </c>
      <c r="E10" s="83">
        <v>2856</v>
      </c>
      <c r="F10" s="83">
        <v>1680</v>
      </c>
      <c r="G10" s="83">
        <v>1484</v>
      </c>
      <c r="H10" s="83">
        <v>1361</v>
      </c>
      <c r="I10" s="165">
        <v>523</v>
      </c>
      <c r="J10" s="164">
        <v>15560</v>
      </c>
      <c r="K10" s="24"/>
    </row>
    <row r="11" spans="2:14" s="269" customFormat="1">
      <c r="B11" s="333" t="s">
        <v>147</v>
      </c>
      <c r="C11" s="333"/>
      <c r="D11" s="333"/>
      <c r="E11" s="333"/>
      <c r="F11" s="333"/>
      <c r="G11" s="333"/>
      <c r="H11" s="333"/>
      <c r="I11" s="333"/>
      <c r="J11" s="333"/>
      <c r="K11" s="19"/>
    </row>
    <row r="13" spans="2:14">
      <c r="B13" s="6" t="s">
        <v>160</v>
      </c>
    </row>
  </sheetData>
  <mergeCells count="10">
    <mergeCell ref="B6:C6"/>
    <mergeCell ref="B8:C8"/>
    <mergeCell ref="B10:C10"/>
    <mergeCell ref="E4:E5"/>
    <mergeCell ref="D4:D5"/>
    <mergeCell ref="G4:G5"/>
    <mergeCell ref="J4:J5"/>
    <mergeCell ref="H4:H5"/>
    <mergeCell ref="I4:I5"/>
    <mergeCell ref="F4:F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9"/>
  <dimension ref="B1:J19"/>
  <sheetViews>
    <sheetView workbookViewId="0"/>
  </sheetViews>
  <sheetFormatPr baseColWidth="10" defaultColWidth="11.453125" defaultRowHeight="14.5"/>
  <cols>
    <col min="1" max="16384" width="11.453125" style="19"/>
  </cols>
  <sheetData>
    <row r="1" spans="2:10">
      <c r="B1" s="2" t="s">
        <v>144</v>
      </c>
    </row>
    <row r="2" spans="2:10">
      <c r="B2" s="4" t="s">
        <v>103</v>
      </c>
    </row>
    <row r="5" spans="2:10">
      <c r="J5"/>
    </row>
    <row r="19" spans="2:2">
      <c r="B19" s="6" t="s">
        <v>160</v>
      </c>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73AC-DD61-4252-9AEF-97360E9CA2CA}">
  <dimension ref="B1:M21"/>
  <sheetViews>
    <sheetView workbookViewId="0"/>
  </sheetViews>
  <sheetFormatPr baseColWidth="10" defaultColWidth="11.54296875" defaultRowHeight="15" customHeight="1"/>
  <cols>
    <col min="1" max="10" width="11.54296875" style="19"/>
    <col min="11" max="13" width="11.54296875" style="19" customWidth="1"/>
    <col min="14" max="16384" width="11.54296875" style="19"/>
  </cols>
  <sheetData>
    <row r="1" spans="2:13" ht="15" customHeight="1">
      <c r="B1" s="64" t="s">
        <v>161</v>
      </c>
    </row>
    <row r="2" spans="2:13" ht="15" customHeight="1">
      <c r="B2" s="4" t="s">
        <v>184</v>
      </c>
    </row>
    <row r="4" spans="2:13" ht="15" customHeight="1">
      <c r="B4" s="27"/>
      <c r="C4" s="27"/>
      <c r="D4" s="27"/>
      <c r="E4" s="27"/>
      <c r="F4" s="27"/>
      <c r="G4" s="233"/>
      <c r="H4" s="234"/>
      <c r="I4" s="183"/>
    </row>
    <row r="5" spans="2:13" ht="15" customHeight="1">
      <c r="B5" s="27"/>
      <c r="C5" s="27"/>
      <c r="D5" s="27"/>
      <c r="E5" s="27"/>
      <c r="F5" s="27"/>
      <c r="G5" s="27"/>
      <c r="H5" s="234"/>
      <c r="I5" s="183"/>
    </row>
    <row r="7" spans="2:13" ht="15" customHeight="1">
      <c r="J7" s="5"/>
      <c r="K7" s="316"/>
      <c r="L7" s="316"/>
      <c r="M7" s="316"/>
    </row>
    <row r="8" spans="2:13" ht="15" customHeight="1">
      <c r="J8" s="316"/>
      <c r="K8" s="316"/>
      <c r="L8" s="316"/>
      <c r="M8" s="316"/>
    </row>
    <row r="18" spans="2:13" customFormat="1" ht="14.5">
      <c r="B18" s="334" t="s">
        <v>190</v>
      </c>
      <c r="C18" s="334"/>
      <c r="D18" s="334"/>
      <c r="E18" s="334"/>
      <c r="F18" s="334"/>
      <c r="G18" s="334"/>
      <c r="H18" s="334"/>
      <c r="I18" s="8"/>
      <c r="J18" s="8"/>
      <c r="K18" s="8"/>
      <c r="L18" s="8"/>
      <c r="M18" s="8"/>
    </row>
    <row r="19" spans="2:13" customFormat="1" ht="14.5">
      <c r="B19" s="334" t="s">
        <v>191</v>
      </c>
      <c r="C19" s="334"/>
      <c r="D19" s="334"/>
      <c r="E19" s="334"/>
      <c r="F19" s="334"/>
      <c r="G19" s="334"/>
      <c r="H19" s="334"/>
      <c r="I19" s="8"/>
      <c r="J19" s="8"/>
      <c r="K19" s="8"/>
      <c r="L19" s="8"/>
      <c r="M19" s="8"/>
    </row>
    <row r="20" spans="2:13" ht="15" customHeight="1">
      <c r="I20" s="8"/>
      <c r="J20" s="8"/>
      <c r="K20" s="8"/>
      <c r="L20" s="8"/>
      <c r="M20" s="8"/>
    </row>
    <row r="21" spans="2:13" ht="15" customHeight="1">
      <c r="B21" s="6" t="s">
        <v>160</v>
      </c>
      <c r="I21" s="8"/>
      <c r="J21" s="8"/>
      <c r="K21" s="8"/>
      <c r="L21" s="8"/>
      <c r="M21" s="8"/>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25CFB-C999-4D53-925D-1DF349B429F6}">
  <dimension ref="A1:XFB19"/>
  <sheetViews>
    <sheetView workbookViewId="0"/>
  </sheetViews>
  <sheetFormatPr baseColWidth="10" defaultColWidth="11.54296875" defaultRowHeight="14.5"/>
  <cols>
    <col min="1" max="16384" width="11.54296875" style="19"/>
  </cols>
  <sheetData>
    <row r="1" spans="1:16382" ht="15" customHeight="1">
      <c r="B1" s="64" t="s">
        <v>162</v>
      </c>
    </row>
    <row r="2" spans="1:16382" ht="15" customHeight="1">
      <c r="B2" s="4" t="s">
        <v>184</v>
      </c>
    </row>
    <row r="3" spans="1:16382" ht="15" customHeight="1"/>
    <row r="4" spans="1:16382" ht="15" customHeight="1">
      <c r="B4" s="27"/>
      <c r="C4" s="27"/>
      <c r="D4" s="27"/>
      <c r="E4" s="27"/>
      <c r="F4" s="27"/>
      <c r="G4" s="233"/>
      <c r="H4" s="234"/>
      <c r="I4" s="183"/>
    </row>
    <row r="5" spans="1:16382" ht="15" customHeight="1">
      <c r="B5" s="27"/>
      <c r="C5" s="27"/>
      <c r="D5" s="27"/>
      <c r="E5" s="27"/>
      <c r="F5" s="27"/>
      <c r="G5" s="27"/>
      <c r="H5" s="234"/>
      <c r="I5" s="183"/>
      <c r="J5" s="8"/>
      <c r="K5" s="8"/>
      <c r="L5" s="8"/>
      <c r="M5" s="8"/>
      <c r="N5" s="8"/>
      <c r="O5" s="8"/>
      <c r="P5" s="8"/>
      <c r="Q5" s="8"/>
      <c r="R5" s="8"/>
      <c r="S5" s="8"/>
      <c r="T5" s="8"/>
    </row>
    <row r="6" spans="1:16382" ht="15" customHeight="1">
      <c r="B6" s="27"/>
      <c r="C6" s="27"/>
      <c r="D6" s="27"/>
      <c r="E6" s="27"/>
      <c r="F6" s="27"/>
      <c r="G6" s="27"/>
      <c r="H6" s="234"/>
      <c r="J6" s="8"/>
      <c r="K6" s="8"/>
      <c r="L6" s="8"/>
      <c r="M6" s="8"/>
      <c r="N6" s="8"/>
      <c r="O6" s="8"/>
      <c r="P6" s="8"/>
      <c r="Q6" s="8"/>
      <c r="R6" s="8"/>
      <c r="S6" s="8"/>
      <c r="T6" s="8"/>
    </row>
    <row r="7" spans="1:16382" ht="15" customHeight="1">
      <c r="B7" s="27"/>
      <c r="C7" s="27"/>
      <c r="D7" s="27"/>
      <c r="E7" s="27"/>
      <c r="F7" s="27"/>
      <c r="G7" s="27"/>
      <c r="H7" s="234"/>
      <c r="J7" s="8"/>
      <c r="K7" s="8"/>
      <c r="L7" s="8"/>
      <c r="M7" s="8"/>
      <c r="N7" s="8"/>
      <c r="O7" s="8"/>
      <c r="P7" s="8"/>
      <c r="Q7" s="8"/>
      <c r="R7" s="8"/>
      <c r="S7" s="8"/>
      <c r="T7" s="8"/>
    </row>
    <row r="8" spans="1:16382" ht="15" customHeight="1">
      <c r="B8" s="27"/>
      <c r="C8" s="27"/>
      <c r="D8" s="27"/>
      <c r="E8" s="27"/>
      <c r="F8" s="27"/>
      <c r="G8" s="27"/>
      <c r="H8" s="235"/>
      <c r="J8" s="8"/>
      <c r="K8" s="8"/>
      <c r="L8" s="8"/>
      <c r="M8" s="8"/>
      <c r="N8" s="8"/>
      <c r="O8" s="8"/>
      <c r="P8" s="8"/>
      <c r="Q8" s="8"/>
      <c r="R8" s="8"/>
      <c r="S8" s="8"/>
      <c r="T8" s="8"/>
    </row>
    <row r="9" spans="1:16382" ht="15" customHeight="1">
      <c r="B9" s="27"/>
      <c r="C9" s="27"/>
      <c r="D9" s="27"/>
      <c r="E9" s="27"/>
      <c r="F9" s="27"/>
      <c r="G9" s="27"/>
      <c r="H9" s="27"/>
      <c r="J9" s="7"/>
      <c r="K9" s="7"/>
      <c r="L9" s="7"/>
      <c r="M9" s="7"/>
      <c r="N9" s="7"/>
      <c r="O9" s="7"/>
      <c r="P9" s="7"/>
      <c r="Q9" s="7"/>
      <c r="R9" s="7"/>
      <c r="S9" s="7"/>
      <c r="T9" s="7"/>
    </row>
    <row r="10" spans="1:16382" ht="15" customHeight="1">
      <c r="B10" s="27"/>
      <c r="C10" s="27"/>
      <c r="D10" s="27"/>
      <c r="E10" s="27"/>
      <c r="F10" s="27"/>
      <c r="G10" s="27"/>
      <c r="H10" s="27"/>
      <c r="I10" s="7"/>
      <c r="M10" s="7"/>
      <c r="N10" s="7"/>
      <c r="O10" s="7"/>
      <c r="P10" s="7"/>
      <c r="Q10" s="7"/>
      <c r="R10" s="7"/>
      <c r="S10" s="7"/>
      <c r="T10" s="7"/>
    </row>
    <row r="11" spans="1:16382" ht="15" customHeight="1">
      <c r="A11" s="135"/>
      <c r="B11" s="236"/>
      <c r="C11" s="236"/>
      <c r="D11" s="236"/>
      <c r="E11" s="236"/>
      <c r="F11" s="236"/>
      <c r="G11" s="236"/>
      <c r="H11" s="236"/>
      <c r="I11" s="7"/>
      <c r="J11" s="7"/>
      <c r="K11" s="7"/>
      <c r="L11" s="7"/>
      <c r="M11" s="7"/>
      <c r="N11" s="7"/>
      <c r="O11" s="7"/>
      <c r="P11" s="7"/>
      <c r="Q11" s="7"/>
      <c r="R11" s="7"/>
      <c r="S11" s="7"/>
      <c r="T11" s="7"/>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5"/>
      <c r="DL11" s="135"/>
      <c r="DM11" s="135"/>
      <c r="DN11" s="135"/>
      <c r="DO11" s="135"/>
      <c r="DP11" s="135"/>
      <c r="DQ11" s="135"/>
      <c r="DR11" s="135"/>
      <c r="DS11" s="135"/>
      <c r="DT11" s="135"/>
      <c r="DU11" s="135"/>
      <c r="DV11" s="135"/>
      <c r="DW11" s="135"/>
      <c r="DX11" s="135"/>
      <c r="DY11" s="135"/>
      <c r="DZ11" s="135"/>
      <c r="EA11" s="135"/>
      <c r="EB11" s="135"/>
      <c r="EC11" s="135"/>
      <c r="ED11" s="135"/>
      <c r="EE11" s="135"/>
      <c r="EF11" s="135"/>
      <c r="EG11" s="135"/>
      <c r="EH11" s="135"/>
      <c r="EI11" s="135"/>
      <c r="EJ11" s="135"/>
      <c r="EK11" s="135"/>
      <c r="EL11" s="135"/>
      <c r="EM11" s="135"/>
      <c r="EN11" s="135"/>
      <c r="EO11" s="135"/>
      <c r="EP11" s="135"/>
      <c r="EQ11" s="135"/>
      <c r="ER11" s="135"/>
      <c r="ES11" s="135"/>
      <c r="ET11" s="135"/>
      <c r="EU11" s="135"/>
      <c r="EV11" s="135"/>
      <c r="EW11" s="135"/>
      <c r="EX11" s="135"/>
      <c r="EY11" s="135"/>
      <c r="EZ11" s="135"/>
      <c r="FA11" s="135"/>
      <c r="FB11" s="135"/>
      <c r="FC11" s="135"/>
      <c r="FD11" s="135"/>
      <c r="FE11" s="135"/>
      <c r="FF11" s="135"/>
      <c r="FG11" s="135"/>
      <c r="FH11" s="135"/>
      <c r="FI11" s="135"/>
      <c r="FJ11" s="135"/>
      <c r="FK11" s="135"/>
      <c r="FL11" s="135"/>
      <c r="FM11" s="135"/>
      <c r="FN11" s="135"/>
      <c r="FO11" s="135"/>
      <c r="FP11" s="135"/>
      <c r="FQ11" s="135"/>
      <c r="FR11" s="135"/>
      <c r="FS11" s="135"/>
      <c r="FT11" s="135"/>
      <c r="FU11" s="135"/>
      <c r="FV11" s="135"/>
      <c r="FW11" s="135"/>
      <c r="FX11" s="135"/>
      <c r="FY11" s="135"/>
      <c r="FZ11" s="135"/>
      <c r="GA11" s="135"/>
      <c r="GB11" s="135"/>
      <c r="GC11" s="135"/>
      <c r="GD11" s="135"/>
      <c r="GE11" s="135"/>
      <c r="GF11" s="135"/>
      <c r="GG11" s="135"/>
      <c r="GH11" s="135"/>
      <c r="GI11" s="135"/>
      <c r="GJ11" s="135"/>
      <c r="GK11" s="135"/>
      <c r="GL11" s="135"/>
      <c r="GM11" s="135"/>
      <c r="GN11" s="135"/>
      <c r="GO11" s="135"/>
      <c r="GP11" s="135"/>
      <c r="GQ11" s="135"/>
      <c r="GR11" s="135"/>
      <c r="GS11" s="135"/>
      <c r="GT11" s="135"/>
      <c r="GU11" s="135"/>
      <c r="GV11" s="135"/>
      <c r="GW11" s="135"/>
      <c r="GX11" s="135"/>
      <c r="GY11" s="135"/>
      <c r="GZ11" s="135"/>
      <c r="HA11" s="135"/>
      <c r="HB11" s="135"/>
      <c r="HC11" s="135"/>
      <c r="HD11" s="135"/>
      <c r="HE11" s="135"/>
      <c r="HF11" s="135"/>
      <c r="HG11" s="135"/>
      <c r="HH11" s="135"/>
      <c r="HI11" s="135"/>
      <c r="HJ11" s="135"/>
      <c r="HK11" s="135"/>
      <c r="HL11" s="135"/>
      <c r="HM11" s="135"/>
      <c r="HN11" s="135"/>
      <c r="HO11" s="135"/>
      <c r="HP11" s="135"/>
      <c r="HQ11" s="135"/>
      <c r="HR11" s="135"/>
      <c r="HS11" s="135"/>
      <c r="HT11" s="135"/>
      <c r="HU11" s="135"/>
      <c r="HV11" s="135"/>
      <c r="HW11" s="135"/>
      <c r="HX11" s="135"/>
      <c r="HY11" s="135"/>
      <c r="HZ11" s="135"/>
      <c r="IA11" s="135"/>
      <c r="IB11" s="135"/>
      <c r="IC11" s="135"/>
      <c r="ID11" s="135"/>
      <c r="IE11" s="135"/>
      <c r="IF11" s="135"/>
      <c r="IG11" s="135"/>
      <c r="IH11" s="135"/>
      <c r="II11" s="135"/>
      <c r="IJ11" s="135"/>
      <c r="IK11" s="135"/>
      <c r="IL11" s="135"/>
      <c r="IM11" s="135"/>
      <c r="IN11" s="135"/>
      <c r="IO11" s="135"/>
      <c r="IP11" s="135"/>
      <c r="IQ11" s="135"/>
      <c r="IR11" s="135"/>
      <c r="IS11" s="135"/>
      <c r="IT11" s="135"/>
      <c r="IU11" s="135"/>
      <c r="IV11" s="135"/>
      <c r="IW11" s="135"/>
      <c r="IX11" s="135"/>
      <c r="IY11" s="135"/>
      <c r="IZ11" s="135"/>
      <c r="JA11" s="135"/>
      <c r="JB11" s="135"/>
      <c r="JC11" s="135"/>
      <c r="JD11" s="135"/>
      <c r="JE11" s="135"/>
      <c r="JF11" s="135"/>
      <c r="JG11" s="135"/>
      <c r="JH11" s="135"/>
      <c r="JI11" s="135"/>
      <c r="JJ11" s="135"/>
      <c r="JK11" s="135"/>
      <c r="JL11" s="135"/>
      <c r="JM11" s="135"/>
      <c r="JN11" s="135"/>
      <c r="JO11" s="135"/>
      <c r="JP11" s="135"/>
      <c r="JQ11" s="135"/>
      <c r="JR11" s="135"/>
      <c r="JS11" s="135"/>
      <c r="JT11" s="135"/>
      <c r="JU11" s="135"/>
      <c r="JV11" s="135"/>
      <c r="JW11" s="135"/>
      <c r="JX11" s="135"/>
      <c r="JY11" s="135"/>
      <c r="JZ11" s="135"/>
      <c r="KA11" s="135"/>
      <c r="KB11" s="135"/>
      <c r="KC11" s="135"/>
      <c r="KD11" s="135"/>
      <c r="KE11" s="135"/>
      <c r="KF11" s="135"/>
      <c r="KG11" s="135"/>
      <c r="KH11" s="135"/>
      <c r="KI11" s="135"/>
      <c r="KJ11" s="135"/>
      <c r="KK11" s="135"/>
      <c r="KL11" s="135"/>
      <c r="KM11" s="135"/>
      <c r="KN11" s="135"/>
      <c r="KO11" s="135"/>
      <c r="KP11" s="135"/>
      <c r="KQ11" s="135"/>
      <c r="KR11" s="135"/>
      <c r="KS11" s="135"/>
      <c r="KT11" s="135"/>
      <c r="KU11" s="135"/>
      <c r="KV11" s="135"/>
      <c r="KW11" s="135"/>
      <c r="KX11" s="135"/>
      <c r="KY11" s="135"/>
      <c r="KZ11" s="135"/>
      <c r="LA11" s="135"/>
      <c r="LB11" s="135"/>
      <c r="LC11" s="135"/>
      <c r="LD11" s="135"/>
      <c r="LE11" s="135"/>
      <c r="LF11" s="135"/>
      <c r="LG11" s="135"/>
      <c r="LH11" s="135"/>
      <c r="LI11" s="135"/>
      <c r="LJ11" s="135"/>
      <c r="LK11" s="135"/>
      <c r="LL11" s="135"/>
      <c r="LM11" s="135"/>
      <c r="LN11" s="135"/>
      <c r="LO11" s="135"/>
      <c r="LP11" s="135"/>
      <c r="LQ11" s="135"/>
      <c r="LR11" s="135"/>
      <c r="LS11" s="135"/>
      <c r="LT11" s="135"/>
      <c r="LU11" s="135"/>
      <c r="LV11" s="135"/>
      <c r="LW11" s="135"/>
      <c r="LX11" s="135"/>
      <c r="LY11" s="135"/>
      <c r="LZ11" s="135"/>
      <c r="MA11" s="135"/>
      <c r="MB11" s="135"/>
      <c r="MC11" s="135"/>
      <c r="MD11" s="135"/>
      <c r="ME11" s="135"/>
      <c r="MF11" s="135"/>
      <c r="MG11" s="135"/>
      <c r="MH11" s="135"/>
      <c r="MI11" s="135"/>
      <c r="MJ11" s="135"/>
      <c r="MK11" s="135"/>
      <c r="ML11" s="135"/>
      <c r="MM11" s="135"/>
      <c r="MN11" s="135"/>
      <c r="MO11" s="135"/>
      <c r="MP11" s="135"/>
      <c r="MQ11" s="135"/>
      <c r="MR11" s="135"/>
      <c r="MS11" s="135"/>
      <c r="MT11" s="135"/>
      <c r="MU11" s="135"/>
      <c r="MV11" s="135"/>
      <c r="MW11" s="135"/>
      <c r="MX11" s="135"/>
      <c r="MY11" s="135"/>
      <c r="MZ11" s="135"/>
      <c r="NA11" s="135"/>
      <c r="NB11" s="135"/>
      <c r="NC11" s="135"/>
      <c r="ND11" s="135"/>
      <c r="NE11" s="135"/>
      <c r="NF11" s="135"/>
      <c r="NG11" s="135"/>
      <c r="NH11" s="135"/>
      <c r="NI11" s="135"/>
      <c r="NJ11" s="135"/>
      <c r="NK11" s="135"/>
      <c r="NL11" s="135"/>
      <c r="NM11" s="135"/>
      <c r="NN11" s="135"/>
      <c r="NO11" s="135"/>
      <c r="NP11" s="135"/>
      <c r="NQ11" s="135"/>
      <c r="NR11" s="135"/>
      <c r="NS11" s="135"/>
      <c r="NT11" s="135"/>
      <c r="NU11" s="135"/>
      <c r="NV11" s="135"/>
      <c r="NW11" s="135"/>
      <c r="NX11" s="135"/>
      <c r="NY11" s="135"/>
      <c r="NZ11" s="135"/>
      <c r="OA11" s="135"/>
      <c r="OB11" s="135"/>
      <c r="OC11" s="135"/>
      <c r="OD11" s="135"/>
      <c r="OE11" s="135"/>
      <c r="OF11" s="135"/>
      <c r="OG11" s="135"/>
      <c r="OH11" s="135"/>
      <c r="OI11" s="135"/>
      <c r="OJ11" s="135"/>
      <c r="OK11" s="135"/>
      <c r="OL11" s="135"/>
      <c r="OM11" s="135"/>
      <c r="ON11" s="135"/>
      <c r="OO11" s="135"/>
      <c r="OP11" s="135"/>
      <c r="OQ11" s="135"/>
      <c r="OR11" s="135"/>
      <c r="OS11" s="135"/>
      <c r="OT11" s="135"/>
      <c r="OU11" s="135"/>
      <c r="OV11" s="135"/>
      <c r="OW11" s="135"/>
      <c r="OX11" s="135"/>
      <c r="OY11" s="135"/>
      <c r="OZ11" s="135"/>
      <c r="PA11" s="135"/>
      <c r="PB11" s="135"/>
      <c r="PC11" s="135"/>
      <c r="PD11" s="135"/>
      <c r="PE11" s="135"/>
      <c r="PF11" s="135"/>
      <c r="PG11" s="135"/>
      <c r="PH11" s="135"/>
      <c r="PI11" s="135"/>
      <c r="PJ11" s="135"/>
      <c r="PK11" s="135"/>
      <c r="PL11" s="135"/>
      <c r="PM11" s="135"/>
      <c r="PN11" s="135"/>
      <c r="PO11" s="135"/>
      <c r="PP11" s="135"/>
      <c r="PQ11" s="135"/>
      <c r="PR11" s="135"/>
      <c r="PS11" s="135"/>
      <c r="PT11" s="135"/>
      <c r="PU11" s="135"/>
      <c r="PV11" s="135"/>
      <c r="PW11" s="135"/>
      <c r="PX11" s="135"/>
      <c r="PY11" s="135"/>
      <c r="PZ11" s="135"/>
      <c r="QA11" s="135"/>
      <c r="QB11" s="135"/>
      <c r="QC11" s="135"/>
      <c r="QD11" s="135"/>
      <c r="QE11" s="135"/>
      <c r="QF11" s="135"/>
      <c r="QG11" s="135"/>
      <c r="QH11" s="135"/>
      <c r="QI11" s="135"/>
      <c r="QJ11" s="135"/>
      <c r="QK11" s="135"/>
      <c r="QL11" s="135"/>
      <c r="QM11" s="135"/>
      <c r="QN11" s="135"/>
      <c r="QO11" s="135"/>
      <c r="QP11" s="135"/>
      <c r="QQ11" s="135"/>
      <c r="QR11" s="135"/>
      <c r="QS11" s="135"/>
      <c r="QT11" s="135"/>
      <c r="QU11" s="135"/>
      <c r="QV11" s="135"/>
      <c r="QW11" s="135"/>
      <c r="QX11" s="135"/>
      <c r="QY11" s="135"/>
      <c r="QZ11" s="135"/>
      <c r="RA11" s="135"/>
      <c r="RB11" s="135"/>
      <c r="RC11" s="135"/>
      <c r="RD11" s="135"/>
      <c r="RE11" s="135"/>
      <c r="RF11" s="135"/>
      <c r="RG11" s="135"/>
      <c r="RH11" s="135"/>
      <c r="RI11" s="135"/>
      <c r="RJ11" s="135"/>
      <c r="RK11" s="135"/>
      <c r="RL11" s="135"/>
      <c r="RM11" s="135"/>
      <c r="RN11" s="135"/>
      <c r="RO11" s="135"/>
      <c r="RP11" s="135"/>
      <c r="RQ11" s="135"/>
      <c r="RR11" s="135"/>
      <c r="RS11" s="135"/>
      <c r="RT11" s="135"/>
      <c r="RU11" s="135"/>
      <c r="RV11" s="135"/>
      <c r="RW11" s="135"/>
      <c r="RX11" s="135"/>
      <c r="RY11" s="135"/>
      <c r="RZ11" s="135"/>
      <c r="SA11" s="135"/>
      <c r="SB11" s="135"/>
      <c r="SC11" s="135"/>
      <c r="SD11" s="135"/>
      <c r="SE11" s="135"/>
      <c r="SF11" s="135"/>
      <c r="SG11" s="135"/>
      <c r="SH11" s="135"/>
      <c r="SI11" s="135"/>
      <c r="SJ11" s="135"/>
      <c r="SK11" s="135"/>
      <c r="SL11" s="135"/>
      <c r="SM11" s="135"/>
      <c r="SN11" s="135"/>
      <c r="SO11" s="135"/>
      <c r="SP11" s="135"/>
      <c r="SQ11" s="135"/>
      <c r="SR11" s="135"/>
      <c r="SS11" s="135"/>
      <c r="ST11" s="135"/>
      <c r="SU11" s="135"/>
      <c r="SV11" s="135"/>
      <c r="SW11" s="135"/>
      <c r="SX11" s="135"/>
      <c r="SY11" s="135"/>
      <c r="SZ11" s="135"/>
      <c r="TA11" s="135"/>
      <c r="TB11" s="135"/>
      <c r="TC11" s="135"/>
      <c r="TD11" s="135"/>
      <c r="TE11" s="135"/>
      <c r="TF11" s="135"/>
      <c r="TG11" s="135"/>
      <c r="TH11" s="135"/>
      <c r="TI11" s="135"/>
      <c r="TJ11" s="135"/>
      <c r="TK11" s="135"/>
      <c r="TL11" s="135"/>
      <c r="TM11" s="135"/>
      <c r="TN11" s="135"/>
      <c r="TO11" s="135"/>
      <c r="TP11" s="135"/>
      <c r="TQ11" s="135"/>
      <c r="TR11" s="135"/>
      <c r="TS11" s="135"/>
      <c r="TT11" s="135"/>
      <c r="TU11" s="135"/>
      <c r="TV11" s="135"/>
      <c r="TW11" s="135"/>
      <c r="TX11" s="135"/>
      <c r="TY11" s="135"/>
      <c r="TZ11" s="135"/>
      <c r="UA11" s="135"/>
      <c r="UB11" s="135"/>
      <c r="UC11" s="135"/>
      <c r="UD11" s="135"/>
      <c r="UE11" s="135"/>
      <c r="UF11" s="135"/>
      <c r="UG11" s="135"/>
      <c r="UH11" s="135"/>
      <c r="UI11" s="135"/>
      <c r="UJ11" s="135"/>
      <c r="UK11" s="135"/>
      <c r="UL11" s="135"/>
      <c r="UM11" s="135"/>
      <c r="UN11" s="135"/>
      <c r="UO11" s="135"/>
      <c r="UP11" s="135"/>
      <c r="UQ11" s="135"/>
      <c r="UR11" s="135"/>
      <c r="US11" s="135"/>
      <c r="UT11" s="135"/>
      <c r="UU11" s="135"/>
      <c r="UV11" s="135"/>
      <c r="UW11" s="135"/>
      <c r="UX11" s="135"/>
      <c r="UY11" s="135"/>
      <c r="UZ11" s="135"/>
      <c r="VA11" s="135"/>
      <c r="VB11" s="135"/>
      <c r="VC11" s="135"/>
      <c r="VD11" s="135"/>
      <c r="VE11" s="135"/>
      <c r="VF11" s="135"/>
      <c r="VG11" s="135"/>
      <c r="VH11" s="135"/>
      <c r="VI11" s="135"/>
      <c r="VJ11" s="135"/>
      <c r="VK11" s="135"/>
      <c r="VL11" s="135"/>
      <c r="VM11" s="135"/>
      <c r="VN11" s="135"/>
      <c r="VO11" s="135"/>
      <c r="VP11" s="135"/>
      <c r="VQ11" s="135"/>
      <c r="VR11" s="135"/>
      <c r="VS11" s="135"/>
      <c r="VT11" s="135"/>
      <c r="VU11" s="135"/>
      <c r="VV11" s="135"/>
      <c r="VW11" s="135"/>
      <c r="VX11" s="135"/>
      <c r="VY11" s="135"/>
      <c r="VZ11" s="135"/>
      <c r="WA11" s="135"/>
      <c r="WB11" s="135"/>
      <c r="WC11" s="135"/>
      <c r="WD11" s="135"/>
      <c r="WE11" s="135"/>
      <c r="WF11" s="135"/>
      <c r="WG11" s="135"/>
      <c r="WH11" s="135"/>
      <c r="WI11" s="135"/>
      <c r="WJ11" s="135"/>
      <c r="WK11" s="135"/>
      <c r="WL11" s="135"/>
      <c r="WM11" s="135"/>
      <c r="WN11" s="135"/>
      <c r="WO11" s="135"/>
      <c r="WP11" s="135"/>
      <c r="WQ11" s="135"/>
      <c r="WR11" s="135"/>
      <c r="WS11" s="135"/>
      <c r="WT11" s="135"/>
      <c r="WU11" s="135"/>
      <c r="WV11" s="135"/>
      <c r="WW11" s="135"/>
      <c r="WX11" s="135"/>
      <c r="WY11" s="135"/>
      <c r="WZ11" s="135"/>
      <c r="XA11" s="135"/>
      <c r="XB11" s="135"/>
      <c r="XC11" s="135"/>
      <c r="XD11" s="135"/>
      <c r="XE11" s="135"/>
      <c r="XF11" s="135"/>
      <c r="XG11" s="135"/>
      <c r="XH11" s="135"/>
      <c r="XI11" s="135"/>
      <c r="XJ11" s="135"/>
      <c r="XK11" s="135"/>
      <c r="XL11" s="135"/>
      <c r="XM11" s="135"/>
      <c r="XN11" s="135"/>
      <c r="XO11" s="135"/>
      <c r="XP11" s="135"/>
      <c r="XQ11" s="135"/>
      <c r="XR11" s="135"/>
      <c r="XS11" s="135"/>
      <c r="XT11" s="135"/>
      <c r="XU11" s="135"/>
      <c r="XV11" s="135"/>
      <c r="XW11" s="135"/>
      <c r="XX11" s="135"/>
      <c r="XY11" s="135"/>
      <c r="XZ11" s="135"/>
      <c r="YA11" s="135"/>
      <c r="YB11" s="135"/>
      <c r="YC11" s="135"/>
      <c r="YD11" s="135"/>
      <c r="YE11" s="135"/>
      <c r="YF11" s="135"/>
      <c r="YG11" s="135"/>
      <c r="YH11" s="135"/>
      <c r="YI11" s="135"/>
      <c r="YJ11" s="135"/>
      <c r="YK11" s="135"/>
      <c r="YL11" s="135"/>
      <c r="YM11" s="135"/>
      <c r="YN11" s="135"/>
      <c r="YO11" s="135"/>
      <c r="YP11" s="135"/>
      <c r="YQ11" s="135"/>
      <c r="YR11" s="135"/>
      <c r="YS11" s="135"/>
      <c r="YT11" s="135"/>
      <c r="YU11" s="135"/>
      <c r="YV11" s="135"/>
      <c r="YW11" s="135"/>
      <c r="YX11" s="135"/>
      <c r="YY11" s="135"/>
      <c r="YZ11" s="135"/>
      <c r="ZA11" s="135"/>
      <c r="ZB11" s="135"/>
      <c r="ZC11" s="135"/>
      <c r="ZD11" s="135"/>
      <c r="ZE11" s="135"/>
      <c r="ZF11" s="135"/>
      <c r="ZG11" s="135"/>
      <c r="ZH11" s="135"/>
      <c r="ZI11" s="135"/>
      <c r="ZJ11" s="135"/>
      <c r="ZK11" s="135"/>
      <c r="ZL11" s="135"/>
      <c r="ZM11" s="135"/>
      <c r="ZN11" s="135"/>
      <c r="ZO11" s="135"/>
      <c r="ZP11" s="135"/>
      <c r="ZQ11" s="135"/>
      <c r="ZR11" s="135"/>
      <c r="ZS11" s="135"/>
      <c r="ZT11" s="135"/>
      <c r="ZU11" s="135"/>
      <c r="ZV11" s="135"/>
      <c r="ZW11" s="135"/>
      <c r="ZX11" s="135"/>
      <c r="ZY11" s="135"/>
      <c r="ZZ11" s="135"/>
      <c r="AAA11" s="135"/>
      <c r="AAB11" s="135"/>
      <c r="AAC11" s="135"/>
      <c r="AAD11" s="135"/>
      <c r="AAE11" s="135"/>
      <c r="AAF11" s="135"/>
      <c r="AAG11" s="135"/>
      <c r="AAH11" s="135"/>
      <c r="AAI11" s="135"/>
      <c r="AAJ11" s="135"/>
      <c r="AAK11" s="135"/>
      <c r="AAL11" s="135"/>
      <c r="AAM11" s="135"/>
      <c r="AAN11" s="135"/>
      <c r="AAO11" s="135"/>
      <c r="AAP11" s="135"/>
      <c r="AAQ11" s="135"/>
      <c r="AAR11" s="135"/>
      <c r="AAS11" s="135"/>
      <c r="AAT11" s="135"/>
      <c r="AAU11" s="135"/>
      <c r="AAV11" s="135"/>
      <c r="AAW11" s="135"/>
      <c r="AAX11" s="135"/>
      <c r="AAY11" s="135"/>
      <c r="AAZ11" s="135"/>
      <c r="ABA11" s="135"/>
      <c r="ABB11" s="135"/>
      <c r="ABC11" s="135"/>
      <c r="ABD11" s="135"/>
      <c r="ABE11" s="135"/>
      <c r="ABF11" s="135"/>
      <c r="ABG11" s="135"/>
      <c r="ABH11" s="135"/>
      <c r="ABI11" s="135"/>
      <c r="ABJ11" s="135"/>
      <c r="ABK11" s="135"/>
      <c r="ABL11" s="135"/>
      <c r="ABM11" s="135"/>
      <c r="ABN11" s="135"/>
      <c r="ABO11" s="135"/>
      <c r="ABP11" s="135"/>
      <c r="ABQ11" s="135"/>
      <c r="ABR11" s="135"/>
      <c r="ABS11" s="135"/>
      <c r="ABT11" s="135"/>
      <c r="ABU11" s="135"/>
      <c r="ABV11" s="135"/>
      <c r="ABW11" s="135"/>
      <c r="ABX11" s="135"/>
      <c r="ABY11" s="135"/>
      <c r="ABZ11" s="135"/>
      <c r="ACA11" s="135"/>
      <c r="ACB11" s="135"/>
      <c r="ACC11" s="135"/>
      <c r="ACD11" s="135"/>
      <c r="ACE11" s="135"/>
      <c r="ACF11" s="135"/>
      <c r="ACG11" s="135"/>
      <c r="ACH11" s="135"/>
      <c r="ACI11" s="135"/>
      <c r="ACJ11" s="135"/>
      <c r="ACK11" s="135"/>
      <c r="ACL11" s="135"/>
      <c r="ACM11" s="135"/>
      <c r="ACN11" s="135"/>
      <c r="ACO11" s="135"/>
      <c r="ACP11" s="135"/>
      <c r="ACQ11" s="135"/>
      <c r="ACR11" s="135"/>
      <c r="ACS11" s="135"/>
      <c r="ACT11" s="135"/>
      <c r="ACU11" s="135"/>
      <c r="ACV11" s="135"/>
      <c r="ACW11" s="135"/>
      <c r="ACX11" s="135"/>
      <c r="ACY11" s="135"/>
      <c r="ACZ11" s="135"/>
      <c r="ADA11" s="135"/>
      <c r="ADB11" s="135"/>
      <c r="ADC11" s="135"/>
      <c r="ADD11" s="135"/>
      <c r="ADE11" s="135"/>
      <c r="ADF11" s="135"/>
      <c r="ADG11" s="135"/>
      <c r="ADH11" s="135"/>
      <c r="ADI11" s="135"/>
      <c r="ADJ11" s="135"/>
      <c r="ADK11" s="135"/>
      <c r="ADL11" s="135"/>
      <c r="ADM11" s="135"/>
      <c r="ADN11" s="135"/>
      <c r="ADO11" s="135"/>
      <c r="ADP11" s="135"/>
      <c r="ADQ11" s="135"/>
      <c r="ADR11" s="135"/>
      <c r="ADS11" s="135"/>
      <c r="ADT11" s="135"/>
      <c r="ADU11" s="135"/>
      <c r="ADV11" s="135"/>
      <c r="ADW11" s="135"/>
      <c r="ADX11" s="135"/>
      <c r="ADY11" s="135"/>
      <c r="ADZ11" s="135"/>
      <c r="AEA11" s="135"/>
      <c r="AEB11" s="135"/>
      <c r="AEC11" s="135"/>
      <c r="AED11" s="135"/>
      <c r="AEE11" s="135"/>
      <c r="AEF11" s="135"/>
      <c r="AEG11" s="135"/>
      <c r="AEH11" s="135"/>
      <c r="AEI11" s="135"/>
      <c r="AEJ11" s="135"/>
      <c r="AEK11" s="135"/>
      <c r="AEL11" s="135"/>
      <c r="AEM11" s="135"/>
      <c r="AEN11" s="135"/>
      <c r="AEO11" s="135"/>
      <c r="AEP11" s="135"/>
      <c r="AEQ11" s="135"/>
      <c r="AER11" s="135"/>
      <c r="AES11" s="135"/>
      <c r="AET11" s="135"/>
      <c r="AEU11" s="135"/>
      <c r="AEV11" s="135"/>
      <c r="AEW11" s="135"/>
      <c r="AEX11" s="135"/>
      <c r="AEY11" s="135"/>
      <c r="AEZ11" s="135"/>
      <c r="AFA11" s="135"/>
      <c r="AFB11" s="135"/>
      <c r="AFC11" s="135"/>
      <c r="AFD11" s="135"/>
      <c r="AFE11" s="135"/>
      <c r="AFF11" s="135"/>
      <c r="AFG11" s="135"/>
      <c r="AFH11" s="135"/>
      <c r="AFI11" s="135"/>
      <c r="AFJ11" s="135"/>
      <c r="AFK11" s="135"/>
      <c r="AFL11" s="135"/>
      <c r="AFM11" s="135"/>
      <c r="AFN11" s="135"/>
      <c r="AFO11" s="135"/>
      <c r="AFP11" s="135"/>
      <c r="AFQ11" s="135"/>
      <c r="AFR11" s="135"/>
      <c r="AFS11" s="135"/>
      <c r="AFT11" s="135"/>
      <c r="AFU11" s="135"/>
      <c r="AFV11" s="135"/>
      <c r="AFW11" s="135"/>
      <c r="AFX11" s="135"/>
      <c r="AFY11" s="135"/>
      <c r="AFZ11" s="135"/>
      <c r="AGA11" s="135"/>
      <c r="AGB11" s="135"/>
      <c r="AGC11" s="135"/>
      <c r="AGD11" s="135"/>
      <c r="AGE11" s="135"/>
      <c r="AGF11" s="135"/>
      <c r="AGG11" s="135"/>
      <c r="AGH11" s="135"/>
      <c r="AGI11" s="135"/>
      <c r="AGJ11" s="135"/>
      <c r="AGK11" s="135"/>
      <c r="AGL11" s="135"/>
      <c r="AGM11" s="135"/>
      <c r="AGN11" s="135"/>
      <c r="AGO11" s="135"/>
      <c r="AGP11" s="135"/>
      <c r="AGQ11" s="135"/>
      <c r="AGR11" s="135"/>
      <c r="AGS11" s="135"/>
      <c r="AGT11" s="135"/>
      <c r="AGU11" s="135"/>
      <c r="AGV11" s="135"/>
      <c r="AGW11" s="135"/>
      <c r="AGX11" s="135"/>
      <c r="AGY11" s="135"/>
      <c r="AGZ11" s="135"/>
      <c r="AHA11" s="135"/>
      <c r="AHB11" s="135"/>
      <c r="AHC11" s="135"/>
      <c r="AHD11" s="135"/>
      <c r="AHE11" s="135"/>
      <c r="AHF11" s="135"/>
      <c r="AHG11" s="135"/>
      <c r="AHH11" s="135"/>
      <c r="AHI11" s="135"/>
      <c r="AHJ11" s="135"/>
      <c r="AHK11" s="135"/>
      <c r="AHL11" s="135"/>
      <c r="AHM11" s="135"/>
      <c r="AHN11" s="135"/>
      <c r="AHO11" s="135"/>
      <c r="AHP11" s="135"/>
      <c r="AHQ11" s="135"/>
      <c r="AHR11" s="135"/>
      <c r="AHS11" s="135"/>
      <c r="AHT11" s="135"/>
      <c r="AHU11" s="135"/>
      <c r="AHV11" s="135"/>
      <c r="AHW11" s="135"/>
      <c r="AHX11" s="135"/>
      <c r="AHY11" s="135"/>
      <c r="AHZ11" s="135"/>
      <c r="AIA11" s="135"/>
      <c r="AIB11" s="135"/>
      <c r="AIC11" s="135"/>
      <c r="AID11" s="135"/>
      <c r="AIE11" s="135"/>
      <c r="AIF11" s="135"/>
      <c r="AIG11" s="135"/>
      <c r="AIH11" s="135"/>
      <c r="AII11" s="135"/>
      <c r="AIJ11" s="135"/>
      <c r="AIK11" s="135"/>
      <c r="AIL11" s="135"/>
      <c r="AIM11" s="135"/>
      <c r="AIN11" s="135"/>
      <c r="AIO11" s="135"/>
      <c r="AIP11" s="135"/>
      <c r="AIQ11" s="135"/>
      <c r="AIR11" s="135"/>
      <c r="AIS11" s="135"/>
      <c r="AIT11" s="135"/>
      <c r="AIU11" s="135"/>
      <c r="AIV11" s="135"/>
      <c r="AIW11" s="135"/>
      <c r="AIX11" s="135"/>
      <c r="AIY11" s="135"/>
      <c r="AIZ11" s="135"/>
      <c r="AJA11" s="135"/>
      <c r="AJB11" s="135"/>
      <c r="AJC11" s="135"/>
      <c r="AJD11" s="135"/>
      <c r="AJE11" s="135"/>
      <c r="AJF11" s="135"/>
      <c r="AJG11" s="135"/>
      <c r="AJH11" s="135"/>
      <c r="AJI11" s="135"/>
      <c r="AJJ11" s="135"/>
      <c r="AJK11" s="135"/>
      <c r="AJL11" s="135"/>
      <c r="AJM11" s="135"/>
      <c r="AJN11" s="135"/>
      <c r="AJO11" s="135"/>
      <c r="AJP11" s="135"/>
      <c r="AJQ11" s="135"/>
      <c r="AJR11" s="135"/>
      <c r="AJS11" s="135"/>
      <c r="AJT11" s="135"/>
      <c r="AJU11" s="135"/>
      <c r="AJV11" s="135"/>
      <c r="AJW11" s="135"/>
      <c r="AJX11" s="135"/>
      <c r="AJY11" s="135"/>
      <c r="AJZ11" s="135"/>
      <c r="AKA11" s="135"/>
      <c r="AKB11" s="135"/>
      <c r="AKC11" s="135"/>
      <c r="AKD11" s="135"/>
      <c r="AKE11" s="135"/>
      <c r="AKF11" s="135"/>
      <c r="AKG11" s="135"/>
      <c r="AKH11" s="135"/>
      <c r="AKI11" s="135"/>
      <c r="AKJ11" s="135"/>
      <c r="AKK11" s="135"/>
      <c r="AKL11" s="135"/>
      <c r="AKM11" s="135"/>
      <c r="AKN11" s="135"/>
      <c r="AKO11" s="135"/>
      <c r="AKP11" s="135"/>
      <c r="AKQ11" s="135"/>
      <c r="AKR11" s="135"/>
      <c r="AKS11" s="135"/>
      <c r="AKT11" s="135"/>
      <c r="AKU11" s="135"/>
      <c r="AKV11" s="135"/>
      <c r="AKW11" s="135"/>
      <c r="AKX11" s="135"/>
      <c r="AKY11" s="135"/>
      <c r="AKZ11" s="135"/>
      <c r="ALA11" s="135"/>
      <c r="ALB11" s="135"/>
      <c r="ALC11" s="135"/>
      <c r="ALD11" s="135"/>
      <c r="ALE11" s="135"/>
      <c r="ALF11" s="135"/>
      <c r="ALG11" s="135"/>
      <c r="ALH11" s="135"/>
      <c r="ALI11" s="135"/>
      <c r="ALJ11" s="135"/>
      <c r="ALK11" s="135"/>
      <c r="ALL11" s="135"/>
      <c r="ALM11" s="135"/>
      <c r="ALN11" s="135"/>
      <c r="ALO11" s="135"/>
      <c r="ALP11" s="135"/>
      <c r="ALQ11" s="135"/>
      <c r="ALR11" s="135"/>
      <c r="ALS11" s="135"/>
      <c r="ALT11" s="135"/>
      <c r="ALU11" s="135"/>
      <c r="ALV11" s="135"/>
      <c r="ALW11" s="135"/>
      <c r="ALX11" s="135"/>
      <c r="ALY11" s="135"/>
      <c r="ALZ11" s="135"/>
      <c r="AMA11" s="135"/>
      <c r="AMB11" s="135"/>
      <c r="AMC11" s="135"/>
      <c r="AMD11" s="135"/>
      <c r="AME11" s="135"/>
      <c r="AMF11" s="135"/>
      <c r="AMG11" s="135"/>
      <c r="AMH11" s="135"/>
      <c r="AMI11" s="135"/>
      <c r="AMJ11" s="135"/>
      <c r="AMK11" s="135"/>
      <c r="AML11" s="135"/>
      <c r="AMM11" s="135"/>
      <c r="AMN11" s="135"/>
      <c r="AMO11" s="135"/>
      <c r="AMP11" s="135"/>
      <c r="AMQ11" s="135"/>
      <c r="AMR11" s="135"/>
      <c r="AMS11" s="135"/>
      <c r="AMT11" s="135"/>
      <c r="AMU11" s="135"/>
      <c r="AMV11" s="135"/>
      <c r="AMW11" s="135"/>
      <c r="AMX11" s="135"/>
      <c r="AMY11" s="135"/>
      <c r="AMZ11" s="135"/>
      <c r="ANA11" s="135"/>
      <c r="ANB11" s="135"/>
      <c r="ANC11" s="135"/>
      <c r="AND11" s="135"/>
      <c r="ANE11" s="135"/>
      <c r="ANF11" s="135"/>
      <c r="ANG11" s="135"/>
      <c r="ANH11" s="135"/>
      <c r="ANI11" s="135"/>
      <c r="ANJ11" s="135"/>
      <c r="ANK11" s="135"/>
      <c r="ANL11" s="135"/>
      <c r="ANM11" s="135"/>
      <c r="ANN11" s="135"/>
      <c r="ANO11" s="135"/>
      <c r="ANP11" s="135"/>
      <c r="ANQ11" s="135"/>
      <c r="ANR11" s="135"/>
      <c r="ANS11" s="135"/>
      <c r="ANT11" s="135"/>
      <c r="ANU11" s="135"/>
      <c r="ANV11" s="135"/>
      <c r="ANW11" s="135"/>
      <c r="ANX11" s="135"/>
      <c r="ANY11" s="135"/>
      <c r="ANZ11" s="135"/>
      <c r="AOA11" s="135"/>
      <c r="AOB11" s="135"/>
      <c r="AOC11" s="135"/>
      <c r="AOD11" s="135"/>
      <c r="AOE11" s="135"/>
      <c r="AOF11" s="135"/>
      <c r="AOG11" s="135"/>
      <c r="AOH11" s="135"/>
      <c r="AOI11" s="135"/>
      <c r="AOJ11" s="135"/>
      <c r="AOK11" s="135"/>
      <c r="AOL11" s="135"/>
      <c r="AOM11" s="135"/>
      <c r="AON11" s="135"/>
      <c r="AOO11" s="135"/>
      <c r="AOP11" s="135"/>
      <c r="AOQ11" s="135"/>
      <c r="AOR11" s="135"/>
      <c r="AOS11" s="135"/>
      <c r="AOT11" s="135"/>
      <c r="AOU11" s="135"/>
      <c r="AOV11" s="135"/>
      <c r="AOW11" s="135"/>
      <c r="AOX11" s="135"/>
      <c r="AOY11" s="135"/>
      <c r="AOZ11" s="135"/>
      <c r="APA11" s="135"/>
      <c r="APB11" s="135"/>
      <c r="APC11" s="135"/>
      <c r="APD11" s="135"/>
      <c r="APE11" s="135"/>
      <c r="APF11" s="135"/>
      <c r="APG11" s="135"/>
      <c r="APH11" s="135"/>
      <c r="API11" s="135"/>
      <c r="APJ11" s="135"/>
      <c r="APK11" s="135"/>
      <c r="APL11" s="135"/>
      <c r="APM11" s="135"/>
      <c r="APN11" s="135"/>
      <c r="APO11" s="135"/>
      <c r="APP11" s="135"/>
      <c r="APQ11" s="135"/>
      <c r="APR11" s="135"/>
      <c r="APS11" s="135"/>
      <c r="APT11" s="135"/>
      <c r="APU11" s="135"/>
      <c r="APV11" s="135"/>
      <c r="APW11" s="135"/>
      <c r="APX11" s="135"/>
      <c r="APY11" s="135"/>
      <c r="APZ11" s="135"/>
      <c r="AQA11" s="135"/>
      <c r="AQB11" s="135"/>
      <c r="AQC11" s="135"/>
      <c r="AQD11" s="135"/>
      <c r="AQE11" s="135"/>
      <c r="AQF11" s="135"/>
      <c r="AQG11" s="135"/>
      <c r="AQH11" s="135"/>
      <c r="AQI11" s="135"/>
      <c r="AQJ11" s="135"/>
      <c r="AQK11" s="135"/>
      <c r="AQL11" s="135"/>
      <c r="AQM11" s="135"/>
      <c r="AQN11" s="135"/>
      <c r="AQO11" s="135"/>
      <c r="AQP11" s="135"/>
      <c r="AQQ11" s="135"/>
      <c r="AQR11" s="135"/>
      <c r="AQS11" s="135"/>
      <c r="AQT11" s="135"/>
      <c r="AQU11" s="135"/>
      <c r="AQV11" s="135"/>
      <c r="AQW11" s="135"/>
      <c r="AQX11" s="135"/>
      <c r="AQY11" s="135"/>
      <c r="AQZ11" s="135"/>
      <c r="ARA11" s="135"/>
      <c r="ARB11" s="135"/>
      <c r="ARC11" s="135"/>
      <c r="ARD11" s="135"/>
      <c r="ARE11" s="135"/>
      <c r="ARF11" s="135"/>
      <c r="ARG11" s="135"/>
      <c r="ARH11" s="135"/>
      <c r="ARI11" s="135"/>
      <c r="ARJ11" s="135"/>
      <c r="ARK11" s="135"/>
      <c r="ARL11" s="135"/>
      <c r="ARM11" s="135"/>
      <c r="ARN11" s="135"/>
      <c r="ARO11" s="135"/>
      <c r="ARP11" s="135"/>
      <c r="ARQ11" s="135"/>
      <c r="ARR11" s="135"/>
      <c r="ARS11" s="135"/>
      <c r="ART11" s="135"/>
      <c r="ARU11" s="135"/>
      <c r="ARV11" s="135"/>
      <c r="ARW11" s="135"/>
      <c r="ARX11" s="135"/>
      <c r="ARY11" s="135"/>
      <c r="ARZ11" s="135"/>
      <c r="ASA11" s="135"/>
      <c r="ASB11" s="135"/>
      <c r="ASC11" s="135"/>
      <c r="ASD11" s="135"/>
      <c r="ASE11" s="135"/>
      <c r="ASF11" s="135"/>
      <c r="ASG11" s="135"/>
      <c r="ASH11" s="135"/>
      <c r="ASI11" s="135"/>
      <c r="ASJ11" s="135"/>
      <c r="ASK11" s="135"/>
      <c r="ASL11" s="135"/>
      <c r="ASM11" s="135"/>
      <c r="ASN11" s="135"/>
      <c r="ASO11" s="135"/>
      <c r="ASP11" s="135"/>
      <c r="ASQ11" s="135"/>
      <c r="ASR11" s="135"/>
      <c r="ASS11" s="135"/>
      <c r="AST11" s="135"/>
      <c r="ASU11" s="135"/>
      <c r="ASV11" s="135"/>
      <c r="ASW11" s="135"/>
      <c r="ASX11" s="135"/>
      <c r="ASY11" s="135"/>
      <c r="ASZ11" s="135"/>
      <c r="ATA11" s="135"/>
      <c r="ATB11" s="135"/>
      <c r="ATC11" s="135"/>
      <c r="ATD11" s="135"/>
      <c r="ATE11" s="135"/>
      <c r="ATF11" s="135"/>
      <c r="ATG11" s="135"/>
      <c r="ATH11" s="135"/>
      <c r="ATI11" s="135"/>
      <c r="ATJ11" s="135"/>
      <c r="ATK11" s="135"/>
      <c r="ATL11" s="135"/>
      <c r="ATM11" s="135"/>
      <c r="ATN11" s="135"/>
      <c r="ATO11" s="135"/>
      <c r="ATP11" s="135"/>
      <c r="ATQ11" s="135"/>
      <c r="ATR11" s="135"/>
      <c r="ATS11" s="135"/>
      <c r="ATT11" s="135"/>
      <c r="ATU11" s="135"/>
      <c r="ATV11" s="135"/>
      <c r="ATW11" s="135"/>
      <c r="ATX11" s="135"/>
      <c r="ATY11" s="135"/>
      <c r="ATZ11" s="135"/>
      <c r="AUA11" s="135"/>
      <c r="AUB11" s="135"/>
      <c r="AUC11" s="135"/>
      <c r="AUD11" s="135"/>
      <c r="AUE11" s="135"/>
      <c r="AUF11" s="135"/>
      <c r="AUG11" s="135"/>
      <c r="AUH11" s="135"/>
      <c r="AUI11" s="135"/>
      <c r="AUJ11" s="135"/>
      <c r="AUK11" s="135"/>
      <c r="AUL11" s="135"/>
      <c r="AUM11" s="135"/>
      <c r="AUN11" s="135"/>
      <c r="AUO11" s="135"/>
      <c r="AUP11" s="135"/>
      <c r="AUQ11" s="135"/>
      <c r="AUR11" s="135"/>
      <c r="AUS11" s="135"/>
      <c r="AUT11" s="135"/>
      <c r="AUU11" s="135"/>
      <c r="AUV11" s="135"/>
      <c r="AUW11" s="135"/>
      <c r="AUX11" s="135"/>
      <c r="AUY11" s="135"/>
      <c r="AUZ11" s="135"/>
      <c r="AVA11" s="135"/>
      <c r="AVB11" s="135"/>
      <c r="AVC11" s="135"/>
      <c r="AVD11" s="135"/>
      <c r="AVE11" s="135"/>
      <c r="AVF11" s="135"/>
      <c r="AVG11" s="135"/>
      <c r="AVH11" s="135"/>
      <c r="AVI11" s="135"/>
      <c r="AVJ11" s="135"/>
      <c r="AVK11" s="135"/>
      <c r="AVL11" s="135"/>
      <c r="AVM11" s="135"/>
      <c r="AVN11" s="135"/>
      <c r="AVO11" s="135"/>
      <c r="AVP11" s="135"/>
      <c r="AVQ11" s="135"/>
      <c r="AVR11" s="135"/>
      <c r="AVS11" s="135"/>
      <c r="AVT11" s="135"/>
      <c r="AVU11" s="135"/>
      <c r="AVV11" s="135"/>
      <c r="AVW11" s="135"/>
      <c r="AVX11" s="135"/>
      <c r="AVY11" s="135"/>
      <c r="AVZ11" s="135"/>
      <c r="AWA11" s="135"/>
      <c r="AWB11" s="135"/>
      <c r="AWC11" s="135"/>
      <c r="AWD11" s="135"/>
      <c r="AWE11" s="135"/>
      <c r="AWF11" s="135"/>
      <c r="AWG11" s="135"/>
      <c r="AWH11" s="135"/>
      <c r="AWI11" s="135"/>
      <c r="AWJ11" s="135"/>
      <c r="AWK11" s="135"/>
      <c r="AWL11" s="135"/>
      <c r="AWM11" s="135"/>
      <c r="AWN11" s="135"/>
      <c r="AWO11" s="135"/>
      <c r="AWP11" s="135"/>
      <c r="AWQ11" s="135"/>
      <c r="AWR11" s="135"/>
      <c r="AWS11" s="135"/>
      <c r="AWT11" s="135"/>
      <c r="AWU11" s="135"/>
      <c r="AWV11" s="135"/>
      <c r="AWW11" s="135"/>
      <c r="AWX11" s="135"/>
      <c r="AWY11" s="135"/>
      <c r="AWZ11" s="135"/>
      <c r="AXA11" s="135"/>
      <c r="AXB11" s="135"/>
      <c r="AXC11" s="135"/>
      <c r="AXD11" s="135"/>
      <c r="AXE11" s="135"/>
      <c r="AXF11" s="135"/>
      <c r="AXG11" s="135"/>
      <c r="AXH11" s="135"/>
      <c r="AXI11" s="135"/>
      <c r="AXJ11" s="135"/>
      <c r="AXK11" s="135"/>
      <c r="AXL11" s="135"/>
      <c r="AXM11" s="135"/>
      <c r="AXN11" s="135"/>
      <c r="AXO11" s="135"/>
      <c r="AXP11" s="135"/>
      <c r="AXQ11" s="135"/>
      <c r="AXR11" s="135"/>
      <c r="AXS11" s="135"/>
      <c r="AXT11" s="135"/>
      <c r="AXU11" s="135"/>
      <c r="AXV11" s="135"/>
      <c r="AXW11" s="135"/>
      <c r="AXX11" s="135"/>
      <c r="AXY11" s="135"/>
      <c r="AXZ11" s="135"/>
      <c r="AYA11" s="135"/>
      <c r="AYB11" s="135"/>
      <c r="AYC11" s="135"/>
      <c r="AYD11" s="135"/>
      <c r="AYE11" s="135"/>
      <c r="AYF11" s="135"/>
      <c r="AYG11" s="135"/>
      <c r="AYH11" s="135"/>
      <c r="AYI11" s="135"/>
      <c r="AYJ11" s="135"/>
      <c r="AYK11" s="135"/>
      <c r="AYL11" s="135"/>
      <c r="AYM11" s="135"/>
      <c r="AYN11" s="135"/>
      <c r="AYO11" s="135"/>
      <c r="AYP11" s="135"/>
      <c r="AYQ11" s="135"/>
      <c r="AYR11" s="135"/>
      <c r="AYS11" s="135"/>
      <c r="AYT11" s="135"/>
      <c r="AYU11" s="135"/>
      <c r="AYV11" s="135"/>
      <c r="AYW11" s="135"/>
      <c r="AYX11" s="135"/>
      <c r="AYY11" s="135"/>
      <c r="AYZ11" s="135"/>
      <c r="AZA11" s="135"/>
      <c r="AZB11" s="135"/>
      <c r="AZC11" s="135"/>
      <c r="AZD11" s="135"/>
      <c r="AZE11" s="135"/>
      <c r="AZF11" s="135"/>
      <c r="AZG11" s="135"/>
      <c r="AZH11" s="135"/>
      <c r="AZI11" s="135"/>
      <c r="AZJ11" s="135"/>
      <c r="AZK11" s="135"/>
      <c r="AZL11" s="135"/>
      <c r="AZM11" s="135"/>
      <c r="AZN11" s="135"/>
      <c r="AZO11" s="135"/>
      <c r="AZP11" s="135"/>
      <c r="AZQ11" s="135"/>
      <c r="AZR11" s="135"/>
      <c r="AZS11" s="135"/>
      <c r="AZT11" s="135"/>
      <c r="AZU11" s="135"/>
      <c r="AZV11" s="135"/>
      <c r="AZW11" s="135"/>
      <c r="AZX11" s="135"/>
      <c r="AZY11" s="135"/>
      <c r="AZZ11" s="135"/>
      <c r="BAA11" s="135"/>
      <c r="BAB11" s="135"/>
      <c r="BAC11" s="135"/>
      <c r="BAD11" s="135"/>
      <c r="BAE11" s="135"/>
      <c r="BAF11" s="135"/>
      <c r="BAG11" s="135"/>
      <c r="BAH11" s="135"/>
      <c r="BAI11" s="135"/>
      <c r="BAJ11" s="135"/>
      <c r="BAK11" s="135"/>
      <c r="BAL11" s="135"/>
      <c r="BAM11" s="135"/>
      <c r="BAN11" s="135"/>
      <c r="BAO11" s="135"/>
      <c r="BAP11" s="135"/>
      <c r="BAQ11" s="135"/>
      <c r="BAR11" s="135"/>
      <c r="BAS11" s="135"/>
      <c r="BAT11" s="135"/>
      <c r="BAU11" s="135"/>
      <c r="BAV11" s="135"/>
      <c r="BAW11" s="135"/>
      <c r="BAX11" s="135"/>
      <c r="BAY11" s="135"/>
      <c r="BAZ11" s="135"/>
      <c r="BBA11" s="135"/>
      <c r="BBB11" s="135"/>
      <c r="BBC11" s="135"/>
      <c r="BBD11" s="135"/>
      <c r="BBE11" s="135"/>
      <c r="BBF11" s="135"/>
      <c r="BBG11" s="135"/>
      <c r="BBH11" s="135"/>
      <c r="BBI11" s="135"/>
      <c r="BBJ11" s="135"/>
      <c r="BBK11" s="135"/>
      <c r="BBL11" s="135"/>
      <c r="BBM11" s="135"/>
      <c r="BBN11" s="135"/>
      <c r="BBO11" s="135"/>
      <c r="BBP11" s="135"/>
      <c r="BBQ11" s="135"/>
      <c r="BBR11" s="135"/>
      <c r="BBS11" s="135"/>
      <c r="BBT11" s="135"/>
      <c r="BBU11" s="135"/>
      <c r="BBV11" s="135"/>
      <c r="BBW11" s="135"/>
      <c r="BBX11" s="135"/>
      <c r="BBY11" s="135"/>
      <c r="BBZ11" s="135"/>
      <c r="BCA11" s="135"/>
      <c r="BCB11" s="135"/>
      <c r="BCC11" s="135"/>
      <c r="BCD11" s="135"/>
      <c r="BCE11" s="135"/>
      <c r="BCF11" s="135"/>
      <c r="BCG11" s="135"/>
      <c r="BCH11" s="135"/>
      <c r="BCI11" s="135"/>
      <c r="BCJ11" s="135"/>
      <c r="BCK11" s="135"/>
      <c r="BCL11" s="135"/>
      <c r="BCM11" s="135"/>
      <c r="BCN11" s="135"/>
      <c r="BCO11" s="135"/>
      <c r="BCP11" s="135"/>
      <c r="BCQ11" s="135"/>
      <c r="BCR11" s="135"/>
      <c r="BCS11" s="135"/>
      <c r="BCT11" s="135"/>
      <c r="BCU11" s="135"/>
      <c r="BCV11" s="135"/>
      <c r="BCW11" s="135"/>
      <c r="BCX11" s="135"/>
      <c r="BCY11" s="135"/>
      <c r="BCZ11" s="135"/>
      <c r="BDA11" s="135"/>
      <c r="BDB11" s="135"/>
      <c r="BDC11" s="135"/>
      <c r="BDD11" s="135"/>
      <c r="BDE11" s="135"/>
      <c r="BDF11" s="135"/>
      <c r="BDG11" s="135"/>
      <c r="BDH11" s="135"/>
      <c r="BDI11" s="135"/>
      <c r="BDJ11" s="135"/>
      <c r="BDK11" s="135"/>
      <c r="BDL11" s="135"/>
      <c r="BDM11" s="135"/>
      <c r="BDN11" s="135"/>
      <c r="BDO11" s="135"/>
      <c r="BDP11" s="135"/>
      <c r="BDQ11" s="135"/>
      <c r="BDR11" s="135"/>
      <c r="BDS11" s="135"/>
      <c r="BDT11" s="135"/>
      <c r="BDU11" s="135"/>
      <c r="BDV11" s="135"/>
      <c r="BDW11" s="135"/>
      <c r="BDX11" s="135"/>
      <c r="BDY11" s="135"/>
      <c r="BDZ11" s="135"/>
      <c r="BEA11" s="135"/>
      <c r="BEB11" s="135"/>
      <c r="BEC11" s="135"/>
      <c r="BED11" s="135"/>
      <c r="BEE11" s="135"/>
      <c r="BEF11" s="135"/>
      <c r="BEG11" s="135"/>
      <c r="BEH11" s="135"/>
      <c r="BEI11" s="135"/>
      <c r="BEJ11" s="135"/>
      <c r="BEK11" s="135"/>
      <c r="BEL11" s="135"/>
      <c r="BEM11" s="135"/>
      <c r="BEN11" s="135"/>
      <c r="BEO11" s="135"/>
      <c r="BEP11" s="135"/>
      <c r="BEQ11" s="135"/>
      <c r="BER11" s="135"/>
      <c r="BES11" s="135"/>
      <c r="BET11" s="135"/>
      <c r="BEU11" s="135"/>
      <c r="BEV11" s="135"/>
      <c r="BEW11" s="135"/>
      <c r="BEX11" s="135"/>
      <c r="BEY11" s="135"/>
      <c r="BEZ11" s="135"/>
      <c r="BFA11" s="135"/>
      <c r="BFB11" s="135"/>
      <c r="BFC11" s="135"/>
      <c r="BFD11" s="135"/>
      <c r="BFE11" s="135"/>
      <c r="BFF11" s="135"/>
      <c r="BFG11" s="135"/>
      <c r="BFH11" s="135"/>
      <c r="BFI11" s="135"/>
      <c r="BFJ11" s="135"/>
      <c r="BFK11" s="135"/>
      <c r="BFL11" s="135"/>
      <c r="BFM11" s="135"/>
      <c r="BFN11" s="135"/>
      <c r="BFO11" s="135"/>
      <c r="BFP11" s="135"/>
      <c r="BFQ11" s="135"/>
      <c r="BFR11" s="135"/>
      <c r="BFS11" s="135"/>
      <c r="BFT11" s="135"/>
      <c r="BFU11" s="135"/>
      <c r="BFV11" s="135"/>
      <c r="BFW11" s="135"/>
      <c r="BFX11" s="135"/>
      <c r="BFY11" s="135"/>
      <c r="BFZ11" s="135"/>
      <c r="BGA11" s="135"/>
      <c r="BGB11" s="135"/>
      <c r="BGC11" s="135"/>
      <c r="BGD11" s="135"/>
      <c r="BGE11" s="135"/>
      <c r="BGF11" s="135"/>
      <c r="BGG11" s="135"/>
      <c r="BGH11" s="135"/>
      <c r="BGI11" s="135"/>
      <c r="BGJ11" s="135"/>
      <c r="BGK11" s="135"/>
      <c r="BGL11" s="135"/>
      <c r="BGM11" s="135"/>
      <c r="BGN11" s="135"/>
      <c r="BGO11" s="135"/>
      <c r="BGP11" s="135"/>
      <c r="BGQ11" s="135"/>
      <c r="BGR11" s="135"/>
      <c r="BGS11" s="135"/>
      <c r="BGT11" s="135"/>
      <c r="BGU11" s="135"/>
      <c r="BGV11" s="135"/>
      <c r="BGW11" s="135"/>
      <c r="BGX11" s="135"/>
      <c r="BGY11" s="135"/>
      <c r="BGZ11" s="135"/>
      <c r="BHA11" s="135"/>
      <c r="BHB11" s="135"/>
      <c r="BHC11" s="135"/>
      <c r="BHD11" s="135"/>
      <c r="BHE11" s="135"/>
      <c r="BHF11" s="135"/>
      <c r="BHG11" s="135"/>
      <c r="BHH11" s="135"/>
      <c r="BHI11" s="135"/>
      <c r="BHJ11" s="135"/>
      <c r="BHK11" s="135"/>
      <c r="BHL11" s="135"/>
      <c r="BHM11" s="135"/>
      <c r="BHN11" s="135"/>
      <c r="BHO11" s="135"/>
      <c r="BHP11" s="135"/>
      <c r="BHQ11" s="135"/>
      <c r="BHR11" s="135"/>
      <c r="BHS11" s="135"/>
      <c r="BHT11" s="135"/>
      <c r="BHU11" s="135"/>
      <c r="BHV11" s="135"/>
      <c r="BHW11" s="135"/>
      <c r="BHX11" s="135"/>
      <c r="BHY11" s="135"/>
      <c r="BHZ11" s="135"/>
      <c r="BIA11" s="135"/>
      <c r="BIB11" s="135"/>
      <c r="BIC11" s="135"/>
      <c r="BID11" s="135"/>
      <c r="BIE11" s="135"/>
      <c r="BIF11" s="135"/>
      <c r="BIG11" s="135"/>
      <c r="BIH11" s="135"/>
      <c r="BII11" s="135"/>
      <c r="BIJ11" s="135"/>
      <c r="BIK11" s="135"/>
      <c r="BIL11" s="135"/>
      <c r="BIM11" s="135"/>
      <c r="BIN11" s="135"/>
      <c r="BIO11" s="135"/>
      <c r="BIP11" s="135"/>
      <c r="BIQ11" s="135"/>
      <c r="BIR11" s="135"/>
      <c r="BIS11" s="135"/>
      <c r="BIT11" s="135"/>
      <c r="BIU11" s="135"/>
      <c r="BIV11" s="135"/>
      <c r="BIW11" s="135"/>
      <c r="BIX11" s="135"/>
      <c r="BIY11" s="135"/>
      <c r="BIZ11" s="135"/>
      <c r="BJA11" s="135"/>
      <c r="BJB11" s="135"/>
      <c r="BJC11" s="135"/>
      <c r="BJD11" s="135"/>
      <c r="BJE11" s="135"/>
      <c r="BJF11" s="135"/>
      <c r="BJG11" s="135"/>
      <c r="BJH11" s="135"/>
      <c r="BJI11" s="135"/>
      <c r="BJJ11" s="135"/>
      <c r="BJK11" s="135"/>
      <c r="BJL11" s="135"/>
      <c r="BJM11" s="135"/>
      <c r="BJN11" s="135"/>
      <c r="BJO11" s="135"/>
      <c r="BJP11" s="135"/>
      <c r="BJQ11" s="135"/>
      <c r="BJR11" s="135"/>
      <c r="BJS11" s="135"/>
      <c r="BJT11" s="135"/>
      <c r="BJU11" s="135"/>
      <c r="BJV11" s="135"/>
      <c r="BJW11" s="135"/>
      <c r="BJX11" s="135"/>
      <c r="BJY11" s="135"/>
      <c r="BJZ11" s="135"/>
      <c r="BKA11" s="135"/>
      <c r="BKB11" s="135"/>
      <c r="BKC11" s="135"/>
      <c r="BKD11" s="135"/>
      <c r="BKE11" s="135"/>
      <c r="BKF11" s="135"/>
      <c r="BKG11" s="135"/>
      <c r="BKH11" s="135"/>
      <c r="BKI11" s="135"/>
      <c r="BKJ11" s="135"/>
      <c r="BKK11" s="135"/>
      <c r="BKL11" s="135"/>
      <c r="BKM11" s="135"/>
      <c r="BKN11" s="135"/>
      <c r="BKO11" s="135"/>
      <c r="BKP11" s="135"/>
      <c r="BKQ11" s="135"/>
      <c r="BKR11" s="135"/>
      <c r="BKS11" s="135"/>
      <c r="BKT11" s="135"/>
      <c r="BKU11" s="135"/>
      <c r="BKV11" s="135"/>
      <c r="BKW11" s="135"/>
      <c r="BKX11" s="135"/>
      <c r="BKY11" s="135"/>
      <c r="BKZ11" s="135"/>
      <c r="BLA11" s="135"/>
      <c r="BLB11" s="135"/>
      <c r="BLC11" s="135"/>
      <c r="BLD11" s="135"/>
      <c r="BLE11" s="135"/>
      <c r="BLF11" s="135"/>
      <c r="BLG11" s="135"/>
      <c r="BLH11" s="135"/>
      <c r="BLI11" s="135"/>
      <c r="BLJ11" s="135"/>
      <c r="BLK11" s="135"/>
      <c r="BLL11" s="135"/>
      <c r="BLM11" s="135"/>
      <c r="BLN11" s="135"/>
      <c r="BLO11" s="135"/>
      <c r="BLP11" s="135"/>
      <c r="BLQ11" s="135"/>
      <c r="BLR11" s="135"/>
      <c r="BLS11" s="135"/>
      <c r="BLT11" s="135"/>
      <c r="BLU11" s="135"/>
      <c r="BLV11" s="135"/>
      <c r="BLW11" s="135"/>
      <c r="BLX11" s="135"/>
      <c r="BLY11" s="135"/>
      <c r="BLZ11" s="135"/>
      <c r="BMA11" s="135"/>
      <c r="BMB11" s="135"/>
      <c r="BMC11" s="135"/>
      <c r="BMD11" s="135"/>
      <c r="BME11" s="135"/>
      <c r="BMF11" s="135"/>
      <c r="BMG11" s="135"/>
      <c r="BMH11" s="135"/>
      <c r="BMI11" s="135"/>
      <c r="BMJ11" s="135"/>
      <c r="BMK11" s="135"/>
      <c r="BML11" s="135"/>
      <c r="BMM11" s="135"/>
      <c r="BMN11" s="135"/>
      <c r="BMO11" s="135"/>
      <c r="BMP11" s="135"/>
      <c r="BMQ11" s="135"/>
      <c r="BMR11" s="135"/>
      <c r="BMS11" s="135"/>
      <c r="BMT11" s="135"/>
      <c r="BMU11" s="135"/>
      <c r="BMV11" s="135"/>
      <c r="BMW11" s="135"/>
      <c r="BMX11" s="135"/>
      <c r="BMY11" s="135"/>
      <c r="BMZ11" s="135"/>
      <c r="BNA11" s="135"/>
      <c r="BNB11" s="135"/>
      <c r="BNC11" s="135"/>
      <c r="BND11" s="135"/>
      <c r="BNE11" s="135"/>
      <c r="BNF11" s="135"/>
      <c r="BNG11" s="135"/>
      <c r="BNH11" s="135"/>
      <c r="BNI11" s="135"/>
      <c r="BNJ11" s="135"/>
      <c r="BNK11" s="135"/>
      <c r="BNL11" s="135"/>
      <c r="BNM11" s="135"/>
      <c r="BNN11" s="135"/>
      <c r="BNO11" s="135"/>
      <c r="BNP11" s="135"/>
      <c r="BNQ11" s="135"/>
      <c r="BNR11" s="135"/>
      <c r="BNS11" s="135"/>
      <c r="BNT11" s="135"/>
      <c r="BNU11" s="135"/>
      <c r="BNV11" s="135"/>
      <c r="BNW11" s="135"/>
      <c r="BNX11" s="135"/>
      <c r="BNY11" s="135"/>
      <c r="BNZ11" s="135"/>
      <c r="BOA11" s="135"/>
      <c r="BOB11" s="135"/>
      <c r="BOC11" s="135"/>
      <c r="BOD11" s="135"/>
      <c r="BOE11" s="135"/>
      <c r="BOF11" s="135"/>
      <c r="BOG11" s="135"/>
      <c r="BOH11" s="135"/>
      <c r="BOI11" s="135"/>
      <c r="BOJ11" s="135"/>
      <c r="BOK11" s="135"/>
      <c r="BOL11" s="135"/>
      <c r="BOM11" s="135"/>
      <c r="BON11" s="135"/>
      <c r="BOO11" s="135"/>
      <c r="BOP11" s="135"/>
      <c r="BOQ11" s="135"/>
      <c r="BOR11" s="135"/>
      <c r="BOS11" s="135"/>
      <c r="BOT11" s="135"/>
      <c r="BOU11" s="135"/>
      <c r="BOV11" s="135"/>
      <c r="BOW11" s="135"/>
      <c r="BOX11" s="135"/>
      <c r="BOY11" s="135"/>
      <c r="BOZ11" s="135"/>
      <c r="BPA11" s="135"/>
      <c r="BPB11" s="135"/>
      <c r="BPC11" s="135"/>
      <c r="BPD11" s="135"/>
      <c r="BPE11" s="135"/>
      <c r="BPF11" s="135"/>
      <c r="BPG11" s="135"/>
      <c r="BPH11" s="135"/>
      <c r="BPI11" s="135"/>
      <c r="BPJ11" s="135"/>
      <c r="BPK11" s="135"/>
      <c r="BPL11" s="135"/>
      <c r="BPM11" s="135"/>
      <c r="BPN11" s="135"/>
      <c r="BPO11" s="135"/>
      <c r="BPP11" s="135"/>
      <c r="BPQ11" s="135"/>
      <c r="BPR11" s="135"/>
      <c r="BPS11" s="135"/>
      <c r="BPT11" s="135"/>
      <c r="BPU11" s="135"/>
      <c r="BPV11" s="135"/>
      <c r="BPW11" s="135"/>
      <c r="BPX11" s="135"/>
      <c r="BPY11" s="135"/>
      <c r="BPZ11" s="135"/>
      <c r="BQA11" s="135"/>
      <c r="BQB11" s="135"/>
      <c r="BQC11" s="135"/>
      <c r="BQD11" s="135"/>
      <c r="BQE11" s="135"/>
      <c r="BQF11" s="135"/>
      <c r="BQG11" s="135"/>
      <c r="BQH11" s="135"/>
      <c r="BQI11" s="135"/>
      <c r="BQJ11" s="135"/>
      <c r="BQK11" s="135"/>
      <c r="BQL11" s="135"/>
      <c r="BQM11" s="135"/>
      <c r="BQN11" s="135"/>
      <c r="BQO11" s="135"/>
      <c r="BQP11" s="135"/>
      <c r="BQQ11" s="135"/>
      <c r="BQR11" s="135"/>
      <c r="BQS11" s="135"/>
      <c r="BQT11" s="135"/>
      <c r="BQU11" s="135"/>
      <c r="BQV11" s="135"/>
      <c r="BQW11" s="135"/>
      <c r="BQX11" s="135"/>
      <c r="BQY11" s="135"/>
      <c r="BQZ11" s="135"/>
      <c r="BRA11" s="135"/>
      <c r="BRB11" s="135"/>
      <c r="BRC11" s="135"/>
      <c r="BRD11" s="135"/>
      <c r="BRE11" s="135"/>
      <c r="BRF11" s="135"/>
      <c r="BRG11" s="135"/>
      <c r="BRH11" s="135"/>
      <c r="BRI11" s="135"/>
      <c r="BRJ11" s="135"/>
      <c r="BRK11" s="135"/>
      <c r="BRL11" s="135"/>
      <c r="BRM11" s="135"/>
      <c r="BRN11" s="135"/>
      <c r="BRO11" s="135"/>
      <c r="BRP11" s="135"/>
      <c r="BRQ11" s="135"/>
      <c r="BRR11" s="135"/>
      <c r="BRS11" s="135"/>
      <c r="BRT11" s="135"/>
      <c r="BRU11" s="135"/>
      <c r="BRV11" s="135"/>
      <c r="BRW11" s="135"/>
      <c r="BRX11" s="135"/>
      <c r="BRY11" s="135"/>
      <c r="BRZ11" s="135"/>
      <c r="BSA11" s="135"/>
      <c r="BSB11" s="135"/>
      <c r="BSC11" s="135"/>
      <c r="BSD11" s="135"/>
      <c r="BSE11" s="135"/>
      <c r="BSF11" s="135"/>
      <c r="BSG11" s="135"/>
      <c r="BSH11" s="135"/>
      <c r="BSI11" s="135"/>
      <c r="BSJ11" s="135"/>
      <c r="BSK11" s="135"/>
      <c r="BSL11" s="135"/>
      <c r="BSM11" s="135"/>
      <c r="BSN11" s="135"/>
      <c r="BSO11" s="135"/>
      <c r="BSP11" s="135"/>
      <c r="BSQ11" s="135"/>
      <c r="BSR11" s="135"/>
      <c r="BSS11" s="135"/>
      <c r="BST11" s="135"/>
      <c r="BSU11" s="135"/>
      <c r="BSV11" s="135"/>
      <c r="BSW11" s="135"/>
      <c r="BSX11" s="135"/>
      <c r="BSY11" s="135"/>
      <c r="BSZ11" s="135"/>
      <c r="BTA11" s="135"/>
      <c r="BTB11" s="135"/>
      <c r="BTC11" s="135"/>
      <c r="BTD11" s="135"/>
      <c r="BTE11" s="135"/>
      <c r="BTF11" s="135"/>
      <c r="BTG11" s="135"/>
      <c r="BTH11" s="135"/>
      <c r="BTI11" s="135"/>
      <c r="BTJ11" s="135"/>
      <c r="BTK11" s="135"/>
      <c r="BTL11" s="135"/>
      <c r="BTM11" s="135"/>
      <c r="BTN11" s="135"/>
      <c r="BTO11" s="135"/>
      <c r="BTP11" s="135"/>
      <c r="BTQ11" s="135"/>
      <c r="BTR11" s="135"/>
      <c r="BTS11" s="135"/>
      <c r="BTT11" s="135"/>
      <c r="BTU11" s="135"/>
      <c r="BTV11" s="135"/>
      <c r="BTW11" s="135"/>
      <c r="BTX11" s="135"/>
      <c r="BTY11" s="135"/>
      <c r="BTZ11" s="135"/>
      <c r="BUA11" s="135"/>
      <c r="BUB11" s="135"/>
      <c r="BUC11" s="135"/>
      <c r="BUD11" s="135"/>
      <c r="BUE11" s="135"/>
      <c r="BUF11" s="135"/>
      <c r="BUG11" s="135"/>
      <c r="BUH11" s="135"/>
      <c r="BUI11" s="135"/>
      <c r="BUJ11" s="135"/>
      <c r="BUK11" s="135"/>
      <c r="BUL11" s="135"/>
      <c r="BUM11" s="135"/>
      <c r="BUN11" s="135"/>
      <c r="BUO11" s="135"/>
      <c r="BUP11" s="135"/>
      <c r="BUQ11" s="135"/>
      <c r="BUR11" s="135"/>
      <c r="BUS11" s="135"/>
      <c r="BUT11" s="135"/>
      <c r="BUU11" s="135"/>
      <c r="BUV11" s="135"/>
      <c r="BUW11" s="135"/>
      <c r="BUX11" s="135"/>
      <c r="BUY11" s="135"/>
      <c r="BUZ11" s="135"/>
      <c r="BVA11" s="135"/>
      <c r="BVB11" s="135"/>
      <c r="BVC11" s="135"/>
      <c r="BVD11" s="135"/>
      <c r="BVE11" s="135"/>
      <c r="BVF11" s="135"/>
      <c r="BVG11" s="135"/>
      <c r="BVH11" s="135"/>
      <c r="BVI11" s="135"/>
      <c r="BVJ11" s="135"/>
      <c r="BVK11" s="135"/>
      <c r="BVL11" s="135"/>
      <c r="BVM11" s="135"/>
      <c r="BVN11" s="135"/>
      <c r="BVO11" s="135"/>
      <c r="BVP11" s="135"/>
      <c r="BVQ11" s="135"/>
      <c r="BVR11" s="135"/>
      <c r="BVS11" s="135"/>
      <c r="BVT11" s="135"/>
      <c r="BVU11" s="135"/>
      <c r="BVV11" s="135"/>
      <c r="BVW11" s="135"/>
      <c r="BVX11" s="135"/>
      <c r="BVY11" s="135"/>
      <c r="BVZ11" s="135"/>
      <c r="BWA11" s="135"/>
      <c r="BWB11" s="135"/>
      <c r="BWC11" s="135"/>
      <c r="BWD11" s="135"/>
      <c r="BWE11" s="135"/>
      <c r="BWF11" s="135"/>
      <c r="BWG11" s="135"/>
      <c r="BWH11" s="135"/>
      <c r="BWI11" s="135"/>
      <c r="BWJ11" s="135"/>
      <c r="BWK11" s="135"/>
      <c r="BWL11" s="135"/>
      <c r="BWM11" s="135"/>
      <c r="BWN11" s="135"/>
      <c r="BWO11" s="135"/>
      <c r="BWP11" s="135"/>
      <c r="BWQ11" s="135"/>
      <c r="BWR11" s="135"/>
      <c r="BWS11" s="135"/>
      <c r="BWT11" s="135"/>
      <c r="BWU11" s="135"/>
      <c r="BWV11" s="135"/>
      <c r="BWW11" s="135"/>
      <c r="BWX11" s="135"/>
      <c r="BWY11" s="135"/>
      <c r="BWZ11" s="135"/>
      <c r="BXA11" s="135"/>
      <c r="BXB11" s="135"/>
      <c r="BXC11" s="135"/>
      <c r="BXD11" s="135"/>
      <c r="BXE11" s="135"/>
      <c r="BXF11" s="135"/>
      <c r="BXG11" s="135"/>
      <c r="BXH11" s="135"/>
      <c r="BXI11" s="135"/>
      <c r="BXJ11" s="135"/>
      <c r="BXK11" s="135"/>
      <c r="BXL11" s="135"/>
      <c r="BXM11" s="135"/>
      <c r="BXN11" s="135"/>
      <c r="BXO11" s="135"/>
      <c r="BXP11" s="135"/>
      <c r="BXQ11" s="135"/>
      <c r="BXR11" s="135"/>
      <c r="BXS11" s="135"/>
      <c r="BXT11" s="135"/>
      <c r="BXU11" s="135"/>
      <c r="BXV11" s="135"/>
      <c r="BXW11" s="135"/>
      <c r="BXX11" s="135"/>
      <c r="BXY11" s="135"/>
      <c r="BXZ11" s="135"/>
      <c r="BYA11" s="135"/>
      <c r="BYB11" s="135"/>
      <c r="BYC11" s="135"/>
      <c r="BYD11" s="135"/>
      <c r="BYE11" s="135"/>
      <c r="BYF11" s="135"/>
      <c r="BYG11" s="135"/>
      <c r="BYH11" s="135"/>
      <c r="BYI11" s="135"/>
      <c r="BYJ11" s="135"/>
      <c r="BYK11" s="135"/>
      <c r="BYL11" s="135"/>
      <c r="BYM11" s="135"/>
      <c r="BYN11" s="135"/>
      <c r="BYO11" s="135"/>
      <c r="BYP11" s="135"/>
      <c r="BYQ11" s="135"/>
      <c r="BYR11" s="135"/>
      <c r="BYS11" s="135"/>
      <c r="BYT11" s="135"/>
      <c r="BYU11" s="135"/>
      <c r="BYV11" s="135"/>
      <c r="BYW11" s="135"/>
      <c r="BYX11" s="135"/>
      <c r="BYY11" s="135"/>
      <c r="BYZ11" s="135"/>
      <c r="BZA11" s="135"/>
      <c r="BZB11" s="135"/>
      <c r="BZC11" s="135"/>
      <c r="BZD11" s="135"/>
      <c r="BZE11" s="135"/>
      <c r="BZF11" s="135"/>
      <c r="BZG11" s="135"/>
      <c r="BZH11" s="135"/>
      <c r="BZI11" s="135"/>
      <c r="BZJ11" s="135"/>
      <c r="BZK11" s="135"/>
      <c r="BZL11" s="135"/>
      <c r="BZM11" s="135"/>
      <c r="BZN11" s="135"/>
      <c r="BZO11" s="135"/>
      <c r="BZP11" s="135"/>
      <c r="BZQ11" s="135"/>
      <c r="BZR11" s="135"/>
      <c r="BZS11" s="135"/>
      <c r="BZT11" s="135"/>
      <c r="BZU11" s="135"/>
      <c r="BZV11" s="135"/>
      <c r="BZW11" s="135"/>
      <c r="BZX11" s="135"/>
      <c r="BZY11" s="135"/>
      <c r="BZZ11" s="135"/>
      <c r="CAA11" s="135"/>
      <c r="CAB11" s="135"/>
      <c r="CAC11" s="135"/>
      <c r="CAD11" s="135"/>
      <c r="CAE11" s="135"/>
      <c r="CAF11" s="135"/>
      <c r="CAG11" s="135"/>
      <c r="CAH11" s="135"/>
      <c r="CAI11" s="135"/>
      <c r="CAJ11" s="135"/>
      <c r="CAK11" s="135"/>
      <c r="CAL11" s="135"/>
      <c r="CAM11" s="135"/>
      <c r="CAN11" s="135"/>
      <c r="CAO11" s="135"/>
      <c r="CAP11" s="135"/>
      <c r="CAQ11" s="135"/>
      <c r="CAR11" s="135"/>
      <c r="CAS11" s="135"/>
      <c r="CAT11" s="135"/>
      <c r="CAU11" s="135"/>
      <c r="CAV11" s="135"/>
      <c r="CAW11" s="135"/>
      <c r="CAX11" s="135"/>
      <c r="CAY11" s="135"/>
      <c r="CAZ11" s="135"/>
      <c r="CBA11" s="135"/>
      <c r="CBB11" s="135"/>
      <c r="CBC11" s="135"/>
      <c r="CBD11" s="135"/>
      <c r="CBE11" s="135"/>
      <c r="CBF11" s="135"/>
      <c r="CBG11" s="135"/>
      <c r="CBH11" s="135"/>
      <c r="CBI11" s="135"/>
      <c r="CBJ11" s="135"/>
      <c r="CBK11" s="135"/>
      <c r="CBL11" s="135"/>
      <c r="CBM11" s="135"/>
      <c r="CBN11" s="135"/>
      <c r="CBO11" s="135"/>
      <c r="CBP11" s="135"/>
      <c r="CBQ11" s="135"/>
      <c r="CBR11" s="135"/>
      <c r="CBS11" s="135"/>
      <c r="CBT11" s="135"/>
      <c r="CBU11" s="135"/>
      <c r="CBV11" s="135"/>
      <c r="CBW11" s="135"/>
      <c r="CBX11" s="135"/>
      <c r="CBY11" s="135"/>
      <c r="CBZ11" s="135"/>
      <c r="CCA11" s="135"/>
      <c r="CCB11" s="135"/>
      <c r="CCC11" s="135"/>
      <c r="CCD11" s="135"/>
      <c r="CCE11" s="135"/>
      <c r="CCF11" s="135"/>
      <c r="CCG11" s="135"/>
      <c r="CCH11" s="135"/>
      <c r="CCI11" s="135"/>
      <c r="CCJ11" s="135"/>
      <c r="CCK11" s="135"/>
      <c r="CCL11" s="135"/>
      <c r="CCM11" s="135"/>
      <c r="CCN11" s="135"/>
      <c r="CCO11" s="135"/>
      <c r="CCP11" s="135"/>
      <c r="CCQ11" s="135"/>
      <c r="CCR11" s="135"/>
      <c r="CCS11" s="135"/>
      <c r="CCT11" s="135"/>
      <c r="CCU11" s="135"/>
      <c r="CCV11" s="135"/>
      <c r="CCW11" s="135"/>
      <c r="CCX11" s="135"/>
      <c r="CCY11" s="135"/>
      <c r="CCZ11" s="135"/>
      <c r="CDA11" s="135"/>
      <c r="CDB11" s="135"/>
      <c r="CDC11" s="135"/>
      <c r="CDD11" s="135"/>
      <c r="CDE11" s="135"/>
      <c r="CDF11" s="135"/>
      <c r="CDG11" s="135"/>
      <c r="CDH11" s="135"/>
      <c r="CDI11" s="135"/>
      <c r="CDJ11" s="135"/>
      <c r="CDK11" s="135"/>
      <c r="CDL11" s="135"/>
      <c r="CDM11" s="135"/>
      <c r="CDN11" s="135"/>
      <c r="CDO11" s="135"/>
      <c r="CDP11" s="135"/>
      <c r="CDQ11" s="135"/>
      <c r="CDR11" s="135"/>
      <c r="CDS11" s="135"/>
      <c r="CDT11" s="135"/>
      <c r="CDU11" s="135"/>
      <c r="CDV11" s="135"/>
      <c r="CDW11" s="135"/>
      <c r="CDX11" s="135"/>
      <c r="CDY11" s="135"/>
      <c r="CDZ11" s="135"/>
      <c r="CEA11" s="135"/>
      <c r="CEB11" s="135"/>
      <c r="CEC11" s="135"/>
      <c r="CED11" s="135"/>
      <c r="CEE11" s="135"/>
      <c r="CEF11" s="135"/>
      <c r="CEG11" s="135"/>
      <c r="CEH11" s="135"/>
      <c r="CEI11" s="135"/>
      <c r="CEJ11" s="135"/>
      <c r="CEK11" s="135"/>
      <c r="CEL11" s="135"/>
      <c r="CEM11" s="135"/>
      <c r="CEN11" s="135"/>
      <c r="CEO11" s="135"/>
      <c r="CEP11" s="135"/>
      <c r="CEQ11" s="135"/>
      <c r="CER11" s="135"/>
      <c r="CES11" s="135"/>
      <c r="CET11" s="135"/>
      <c r="CEU11" s="135"/>
      <c r="CEV11" s="135"/>
      <c r="CEW11" s="135"/>
      <c r="CEX11" s="135"/>
      <c r="CEY11" s="135"/>
      <c r="CEZ11" s="135"/>
      <c r="CFA11" s="135"/>
      <c r="CFB11" s="135"/>
      <c r="CFC11" s="135"/>
      <c r="CFD11" s="135"/>
      <c r="CFE11" s="135"/>
      <c r="CFF11" s="135"/>
      <c r="CFG11" s="135"/>
      <c r="CFH11" s="135"/>
      <c r="CFI11" s="135"/>
      <c r="CFJ11" s="135"/>
      <c r="CFK11" s="135"/>
      <c r="CFL11" s="135"/>
      <c r="CFM11" s="135"/>
      <c r="CFN11" s="135"/>
      <c r="CFO11" s="135"/>
      <c r="CFP11" s="135"/>
      <c r="CFQ11" s="135"/>
      <c r="CFR11" s="135"/>
      <c r="CFS11" s="135"/>
      <c r="CFT11" s="135"/>
      <c r="CFU11" s="135"/>
      <c r="CFV11" s="135"/>
      <c r="CFW11" s="135"/>
      <c r="CFX11" s="135"/>
      <c r="CFY11" s="135"/>
      <c r="CFZ11" s="135"/>
      <c r="CGA11" s="135"/>
      <c r="CGB11" s="135"/>
      <c r="CGC11" s="135"/>
      <c r="CGD11" s="135"/>
      <c r="CGE11" s="135"/>
      <c r="CGF11" s="135"/>
      <c r="CGG11" s="135"/>
      <c r="CGH11" s="135"/>
      <c r="CGI11" s="135"/>
      <c r="CGJ11" s="135"/>
      <c r="CGK11" s="135"/>
      <c r="CGL11" s="135"/>
      <c r="CGM11" s="135"/>
      <c r="CGN11" s="135"/>
      <c r="CGO11" s="135"/>
      <c r="CGP11" s="135"/>
      <c r="CGQ11" s="135"/>
      <c r="CGR11" s="135"/>
      <c r="CGS11" s="135"/>
      <c r="CGT11" s="135"/>
      <c r="CGU11" s="135"/>
      <c r="CGV11" s="135"/>
      <c r="CGW11" s="135"/>
      <c r="CGX11" s="135"/>
      <c r="CGY11" s="135"/>
      <c r="CGZ11" s="135"/>
      <c r="CHA11" s="135"/>
      <c r="CHB11" s="135"/>
      <c r="CHC11" s="135"/>
      <c r="CHD11" s="135"/>
      <c r="CHE11" s="135"/>
      <c r="CHF11" s="135"/>
      <c r="CHG11" s="135"/>
      <c r="CHH11" s="135"/>
      <c r="CHI11" s="135"/>
      <c r="CHJ11" s="135"/>
      <c r="CHK11" s="135"/>
      <c r="CHL11" s="135"/>
      <c r="CHM11" s="135"/>
      <c r="CHN11" s="135"/>
      <c r="CHO11" s="135"/>
      <c r="CHP11" s="135"/>
      <c r="CHQ11" s="135"/>
      <c r="CHR11" s="135"/>
      <c r="CHS11" s="135"/>
      <c r="CHT11" s="135"/>
      <c r="CHU11" s="135"/>
      <c r="CHV11" s="135"/>
      <c r="CHW11" s="135"/>
      <c r="CHX11" s="135"/>
      <c r="CHY11" s="135"/>
      <c r="CHZ11" s="135"/>
      <c r="CIA11" s="135"/>
      <c r="CIB11" s="135"/>
      <c r="CIC11" s="135"/>
      <c r="CID11" s="135"/>
      <c r="CIE11" s="135"/>
      <c r="CIF11" s="135"/>
      <c r="CIG11" s="135"/>
      <c r="CIH11" s="135"/>
      <c r="CII11" s="135"/>
      <c r="CIJ11" s="135"/>
      <c r="CIK11" s="135"/>
      <c r="CIL11" s="135"/>
      <c r="CIM11" s="135"/>
      <c r="CIN11" s="135"/>
      <c r="CIO11" s="135"/>
      <c r="CIP11" s="135"/>
      <c r="CIQ11" s="135"/>
      <c r="CIR11" s="135"/>
      <c r="CIS11" s="135"/>
      <c r="CIT11" s="135"/>
      <c r="CIU11" s="135"/>
      <c r="CIV11" s="135"/>
      <c r="CIW11" s="135"/>
      <c r="CIX11" s="135"/>
      <c r="CIY11" s="135"/>
      <c r="CIZ11" s="135"/>
      <c r="CJA11" s="135"/>
      <c r="CJB11" s="135"/>
      <c r="CJC11" s="135"/>
      <c r="CJD11" s="135"/>
      <c r="CJE11" s="135"/>
      <c r="CJF11" s="135"/>
      <c r="CJG11" s="135"/>
      <c r="CJH11" s="135"/>
      <c r="CJI11" s="135"/>
      <c r="CJJ11" s="135"/>
      <c r="CJK11" s="135"/>
      <c r="CJL11" s="135"/>
      <c r="CJM11" s="135"/>
      <c r="CJN11" s="135"/>
      <c r="CJO11" s="135"/>
      <c r="CJP11" s="135"/>
      <c r="CJQ11" s="135"/>
      <c r="CJR11" s="135"/>
      <c r="CJS11" s="135"/>
      <c r="CJT11" s="135"/>
      <c r="CJU11" s="135"/>
      <c r="CJV11" s="135"/>
      <c r="CJW11" s="135"/>
      <c r="CJX11" s="135"/>
      <c r="CJY11" s="135"/>
      <c r="CJZ11" s="135"/>
      <c r="CKA11" s="135"/>
      <c r="CKB11" s="135"/>
      <c r="CKC11" s="135"/>
      <c r="CKD11" s="135"/>
      <c r="CKE11" s="135"/>
      <c r="CKF11" s="135"/>
      <c r="CKG11" s="135"/>
      <c r="CKH11" s="135"/>
      <c r="CKI11" s="135"/>
      <c r="CKJ11" s="135"/>
      <c r="CKK11" s="135"/>
      <c r="CKL11" s="135"/>
      <c r="CKM11" s="135"/>
      <c r="CKN11" s="135"/>
      <c r="CKO11" s="135"/>
      <c r="CKP11" s="135"/>
      <c r="CKQ11" s="135"/>
      <c r="CKR11" s="135"/>
      <c r="CKS11" s="135"/>
      <c r="CKT11" s="135"/>
      <c r="CKU11" s="135"/>
      <c r="CKV11" s="135"/>
      <c r="CKW11" s="135"/>
      <c r="CKX11" s="135"/>
      <c r="CKY11" s="135"/>
      <c r="CKZ11" s="135"/>
      <c r="CLA11" s="135"/>
      <c r="CLB11" s="135"/>
      <c r="CLC11" s="135"/>
      <c r="CLD11" s="135"/>
      <c r="CLE11" s="135"/>
      <c r="CLF11" s="135"/>
      <c r="CLG11" s="135"/>
      <c r="CLH11" s="135"/>
      <c r="CLI11" s="135"/>
      <c r="CLJ11" s="135"/>
      <c r="CLK11" s="135"/>
      <c r="CLL11" s="135"/>
      <c r="CLM11" s="135"/>
      <c r="CLN11" s="135"/>
      <c r="CLO11" s="135"/>
      <c r="CLP11" s="135"/>
      <c r="CLQ11" s="135"/>
      <c r="CLR11" s="135"/>
      <c r="CLS11" s="135"/>
      <c r="CLT11" s="135"/>
      <c r="CLU11" s="135"/>
      <c r="CLV11" s="135"/>
      <c r="CLW11" s="135"/>
      <c r="CLX11" s="135"/>
      <c r="CLY11" s="135"/>
      <c r="CLZ11" s="135"/>
      <c r="CMA11" s="135"/>
      <c r="CMB11" s="135"/>
      <c r="CMC11" s="135"/>
      <c r="CMD11" s="135"/>
      <c r="CME11" s="135"/>
      <c r="CMF11" s="135"/>
      <c r="CMG11" s="135"/>
      <c r="CMH11" s="135"/>
      <c r="CMI11" s="135"/>
      <c r="CMJ11" s="135"/>
      <c r="CMK11" s="135"/>
      <c r="CML11" s="135"/>
      <c r="CMM11" s="135"/>
      <c r="CMN11" s="135"/>
      <c r="CMO11" s="135"/>
      <c r="CMP11" s="135"/>
      <c r="CMQ11" s="135"/>
      <c r="CMR11" s="135"/>
      <c r="CMS11" s="135"/>
      <c r="CMT11" s="135"/>
      <c r="CMU11" s="135"/>
      <c r="CMV11" s="135"/>
      <c r="CMW11" s="135"/>
      <c r="CMX11" s="135"/>
      <c r="CMY11" s="135"/>
      <c r="CMZ11" s="135"/>
      <c r="CNA11" s="135"/>
      <c r="CNB11" s="135"/>
      <c r="CNC11" s="135"/>
      <c r="CND11" s="135"/>
      <c r="CNE11" s="135"/>
      <c r="CNF11" s="135"/>
      <c r="CNG11" s="135"/>
      <c r="CNH11" s="135"/>
      <c r="CNI11" s="135"/>
      <c r="CNJ11" s="135"/>
      <c r="CNK11" s="135"/>
      <c r="CNL11" s="135"/>
      <c r="CNM11" s="135"/>
      <c r="CNN11" s="135"/>
      <c r="CNO11" s="135"/>
      <c r="CNP11" s="135"/>
      <c r="CNQ11" s="135"/>
      <c r="CNR11" s="135"/>
      <c r="CNS11" s="135"/>
      <c r="CNT11" s="135"/>
      <c r="CNU11" s="135"/>
      <c r="CNV11" s="135"/>
      <c r="CNW11" s="135"/>
      <c r="CNX11" s="135"/>
      <c r="CNY11" s="135"/>
      <c r="CNZ11" s="135"/>
      <c r="COA11" s="135"/>
      <c r="COB11" s="135"/>
      <c r="COC11" s="135"/>
      <c r="COD11" s="135"/>
      <c r="COE11" s="135"/>
      <c r="COF11" s="135"/>
      <c r="COG11" s="135"/>
      <c r="COH11" s="135"/>
      <c r="COI11" s="135"/>
      <c r="COJ11" s="135"/>
      <c r="COK11" s="135"/>
      <c r="COL11" s="135"/>
      <c r="COM11" s="135"/>
      <c r="CON11" s="135"/>
      <c r="COO11" s="135"/>
      <c r="COP11" s="135"/>
      <c r="COQ11" s="135"/>
      <c r="COR11" s="135"/>
      <c r="COS11" s="135"/>
      <c r="COT11" s="135"/>
      <c r="COU11" s="135"/>
      <c r="COV11" s="135"/>
      <c r="COW11" s="135"/>
      <c r="COX11" s="135"/>
      <c r="COY11" s="135"/>
      <c r="COZ11" s="135"/>
      <c r="CPA11" s="135"/>
      <c r="CPB11" s="135"/>
      <c r="CPC11" s="135"/>
      <c r="CPD11" s="135"/>
      <c r="CPE11" s="135"/>
      <c r="CPF11" s="135"/>
      <c r="CPG11" s="135"/>
      <c r="CPH11" s="135"/>
      <c r="CPI11" s="135"/>
      <c r="CPJ11" s="135"/>
      <c r="CPK11" s="135"/>
      <c r="CPL11" s="135"/>
      <c r="CPM11" s="135"/>
      <c r="CPN11" s="135"/>
      <c r="CPO11" s="135"/>
      <c r="CPP11" s="135"/>
      <c r="CPQ11" s="135"/>
      <c r="CPR11" s="135"/>
      <c r="CPS11" s="135"/>
      <c r="CPT11" s="135"/>
      <c r="CPU11" s="135"/>
      <c r="CPV11" s="135"/>
      <c r="CPW11" s="135"/>
      <c r="CPX11" s="135"/>
      <c r="CPY11" s="135"/>
      <c r="CPZ11" s="135"/>
      <c r="CQA11" s="135"/>
      <c r="CQB11" s="135"/>
      <c r="CQC11" s="135"/>
      <c r="CQD11" s="135"/>
      <c r="CQE11" s="135"/>
      <c r="CQF11" s="135"/>
      <c r="CQG11" s="135"/>
      <c r="CQH11" s="135"/>
      <c r="CQI11" s="135"/>
      <c r="CQJ11" s="135"/>
      <c r="CQK11" s="135"/>
      <c r="CQL11" s="135"/>
      <c r="CQM11" s="135"/>
      <c r="CQN11" s="135"/>
      <c r="CQO11" s="135"/>
      <c r="CQP11" s="135"/>
      <c r="CQQ11" s="135"/>
      <c r="CQR11" s="135"/>
      <c r="CQS11" s="135"/>
      <c r="CQT11" s="135"/>
      <c r="CQU11" s="135"/>
      <c r="CQV11" s="135"/>
      <c r="CQW11" s="135"/>
      <c r="CQX11" s="135"/>
      <c r="CQY11" s="135"/>
      <c r="CQZ11" s="135"/>
      <c r="CRA11" s="135"/>
      <c r="CRB11" s="135"/>
      <c r="CRC11" s="135"/>
      <c r="CRD11" s="135"/>
      <c r="CRE11" s="135"/>
      <c r="CRF11" s="135"/>
      <c r="CRG11" s="135"/>
      <c r="CRH11" s="135"/>
      <c r="CRI11" s="135"/>
      <c r="CRJ11" s="135"/>
      <c r="CRK11" s="135"/>
      <c r="CRL11" s="135"/>
      <c r="CRM11" s="135"/>
      <c r="CRN11" s="135"/>
      <c r="CRO11" s="135"/>
      <c r="CRP11" s="135"/>
      <c r="CRQ11" s="135"/>
      <c r="CRR11" s="135"/>
      <c r="CRS11" s="135"/>
      <c r="CRT11" s="135"/>
      <c r="CRU11" s="135"/>
      <c r="CRV11" s="135"/>
      <c r="CRW11" s="135"/>
      <c r="CRX11" s="135"/>
      <c r="CRY11" s="135"/>
      <c r="CRZ11" s="135"/>
      <c r="CSA11" s="135"/>
      <c r="CSB11" s="135"/>
      <c r="CSC11" s="135"/>
      <c r="CSD11" s="135"/>
      <c r="CSE11" s="135"/>
      <c r="CSF11" s="135"/>
      <c r="CSG11" s="135"/>
      <c r="CSH11" s="135"/>
      <c r="CSI11" s="135"/>
      <c r="CSJ11" s="135"/>
      <c r="CSK11" s="135"/>
      <c r="CSL11" s="135"/>
      <c r="CSM11" s="135"/>
      <c r="CSN11" s="135"/>
      <c r="CSO11" s="135"/>
      <c r="CSP11" s="135"/>
      <c r="CSQ11" s="135"/>
      <c r="CSR11" s="135"/>
      <c r="CSS11" s="135"/>
      <c r="CST11" s="135"/>
      <c r="CSU11" s="135"/>
      <c r="CSV11" s="135"/>
      <c r="CSW11" s="135"/>
      <c r="CSX11" s="135"/>
      <c r="CSY11" s="135"/>
      <c r="CSZ11" s="135"/>
      <c r="CTA11" s="135"/>
      <c r="CTB11" s="135"/>
      <c r="CTC11" s="135"/>
      <c r="CTD11" s="135"/>
      <c r="CTE11" s="135"/>
      <c r="CTF11" s="135"/>
      <c r="CTG11" s="135"/>
      <c r="CTH11" s="135"/>
      <c r="CTI11" s="135"/>
      <c r="CTJ11" s="135"/>
      <c r="CTK11" s="135"/>
      <c r="CTL11" s="135"/>
      <c r="CTM11" s="135"/>
      <c r="CTN11" s="135"/>
      <c r="CTO11" s="135"/>
      <c r="CTP11" s="135"/>
      <c r="CTQ11" s="135"/>
      <c r="CTR11" s="135"/>
      <c r="CTS11" s="135"/>
      <c r="CTT11" s="135"/>
      <c r="CTU11" s="135"/>
      <c r="CTV11" s="135"/>
      <c r="CTW11" s="135"/>
      <c r="CTX11" s="135"/>
      <c r="CTY11" s="135"/>
      <c r="CTZ11" s="135"/>
      <c r="CUA11" s="135"/>
      <c r="CUB11" s="135"/>
      <c r="CUC11" s="135"/>
      <c r="CUD11" s="135"/>
      <c r="CUE11" s="135"/>
      <c r="CUF11" s="135"/>
      <c r="CUG11" s="135"/>
      <c r="CUH11" s="135"/>
      <c r="CUI11" s="135"/>
      <c r="CUJ11" s="135"/>
      <c r="CUK11" s="135"/>
      <c r="CUL11" s="135"/>
      <c r="CUM11" s="135"/>
      <c r="CUN11" s="135"/>
      <c r="CUO11" s="135"/>
      <c r="CUP11" s="135"/>
      <c r="CUQ11" s="135"/>
      <c r="CUR11" s="135"/>
      <c r="CUS11" s="135"/>
      <c r="CUT11" s="135"/>
      <c r="CUU11" s="135"/>
      <c r="CUV11" s="135"/>
      <c r="CUW11" s="135"/>
      <c r="CUX11" s="135"/>
      <c r="CUY11" s="135"/>
      <c r="CUZ11" s="135"/>
      <c r="CVA11" s="135"/>
      <c r="CVB11" s="135"/>
      <c r="CVC11" s="135"/>
      <c r="CVD11" s="135"/>
      <c r="CVE11" s="135"/>
      <c r="CVF11" s="135"/>
      <c r="CVG11" s="135"/>
      <c r="CVH11" s="135"/>
      <c r="CVI11" s="135"/>
      <c r="CVJ11" s="135"/>
      <c r="CVK11" s="135"/>
      <c r="CVL11" s="135"/>
      <c r="CVM11" s="135"/>
      <c r="CVN11" s="135"/>
      <c r="CVO11" s="135"/>
      <c r="CVP11" s="135"/>
      <c r="CVQ11" s="135"/>
      <c r="CVR11" s="135"/>
      <c r="CVS11" s="135"/>
      <c r="CVT11" s="135"/>
      <c r="CVU11" s="135"/>
      <c r="CVV11" s="135"/>
      <c r="CVW11" s="135"/>
      <c r="CVX11" s="135"/>
      <c r="CVY11" s="135"/>
      <c r="CVZ11" s="135"/>
      <c r="CWA11" s="135"/>
      <c r="CWB11" s="135"/>
      <c r="CWC11" s="135"/>
      <c r="CWD11" s="135"/>
      <c r="CWE11" s="135"/>
      <c r="CWF11" s="135"/>
      <c r="CWG11" s="135"/>
      <c r="CWH11" s="135"/>
      <c r="CWI11" s="135"/>
      <c r="CWJ11" s="135"/>
      <c r="CWK11" s="135"/>
      <c r="CWL11" s="135"/>
      <c r="CWM11" s="135"/>
      <c r="CWN11" s="135"/>
      <c r="CWO11" s="135"/>
      <c r="CWP11" s="135"/>
      <c r="CWQ11" s="135"/>
      <c r="CWR11" s="135"/>
      <c r="CWS11" s="135"/>
      <c r="CWT11" s="135"/>
      <c r="CWU11" s="135"/>
      <c r="CWV11" s="135"/>
      <c r="CWW11" s="135"/>
      <c r="CWX11" s="135"/>
      <c r="CWY11" s="135"/>
      <c r="CWZ11" s="135"/>
      <c r="CXA11" s="135"/>
      <c r="CXB11" s="135"/>
      <c r="CXC11" s="135"/>
      <c r="CXD11" s="135"/>
      <c r="CXE11" s="135"/>
      <c r="CXF11" s="135"/>
      <c r="CXG11" s="135"/>
      <c r="CXH11" s="135"/>
      <c r="CXI11" s="135"/>
      <c r="CXJ11" s="135"/>
      <c r="CXK11" s="135"/>
      <c r="CXL11" s="135"/>
      <c r="CXM11" s="135"/>
      <c r="CXN11" s="135"/>
      <c r="CXO11" s="135"/>
      <c r="CXP11" s="135"/>
      <c r="CXQ11" s="135"/>
      <c r="CXR11" s="135"/>
      <c r="CXS11" s="135"/>
      <c r="CXT11" s="135"/>
      <c r="CXU11" s="135"/>
      <c r="CXV11" s="135"/>
      <c r="CXW11" s="135"/>
      <c r="CXX11" s="135"/>
      <c r="CXY11" s="135"/>
      <c r="CXZ11" s="135"/>
      <c r="CYA11" s="135"/>
      <c r="CYB11" s="135"/>
      <c r="CYC11" s="135"/>
      <c r="CYD11" s="135"/>
      <c r="CYE11" s="135"/>
      <c r="CYF11" s="135"/>
      <c r="CYG11" s="135"/>
      <c r="CYH11" s="135"/>
      <c r="CYI11" s="135"/>
      <c r="CYJ11" s="135"/>
      <c r="CYK11" s="135"/>
      <c r="CYL11" s="135"/>
      <c r="CYM11" s="135"/>
      <c r="CYN11" s="135"/>
      <c r="CYO11" s="135"/>
      <c r="CYP11" s="135"/>
      <c r="CYQ11" s="135"/>
      <c r="CYR11" s="135"/>
      <c r="CYS11" s="135"/>
      <c r="CYT11" s="135"/>
      <c r="CYU11" s="135"/>
      <c r="CYV11" s="135"/>
      <c r="CYW11" s="135"/>
      <c r="CYX11" s="135"/>
      <c r="CYY11" s="135"/>
      <c r="CYZ11" s="135"/>
      <c r="CZA11" s="135"/>
      <c r="CZB11" s="135"/>
      <c r="CZC11" s="135"/>
      <c r="CZD11" s="135"/>
      <c r="CZE11" s="135"/>
      <c r="CZF11" s="135"/>
      <c r="CZG11" s="135"/>
      <c r="CZH11" s="135"/>
      <c r="CZI11" s="135"/>
      <c r="CZJ11" s="135"/>
      <c r="CZK11" s="135"/>
      <c r="CZL11" s="135"/>
      <c r="CZM11" s="135"/>
      <c r="CZN11" s="135"/>
      <c r="CZO11" s="135"/>
      <c r="CZP11" s="135"/>
      <c r="CZQ11" s="135"/>
      <c r="CZR11" s="135"/>
      <c r="CZS11" s="135"/>
      <c r="CZT11" s="135"/>
      <c r="CZU11" s="135"/>
      <c r="CZV11" s="135"/>
      <c r="CZW11" s="135"/>
      <c r="CZX11" s="135"/>
      <c r="CZY11" s="135"/>
      <c r="CZZ11" s="135"/>
      <c r="DAA11" s="135"/>
      <c r="DAB11" s="135"/>
      <c r="DAC11" s="135"/>
      <c r="DAD11" s="135"/>
      <c r="DAE11" s="135"/>
      <c r="DAF11" s="135"/>
      <c r="DAG11" s="135"/>
      <c r="DAH11" s="135"/>
      <c r="DAI11" s="135"/>
      <c r="DAJ11" s="135"/>
      <c r="DAK11" s="135"/>
      <c r="DAL11" s="135"/>
      <c r="DAM11" s="135"/>
      <c r="DAN11" s="135"/>
      <c r="DAO11" s="135"/>
      <c r="DAP11" s="135"/>
      <c r="DAQ11" s="135"/>
      <c r="DAR11" s="135"/>
      <c r="DAS11" s="135"/>
      <c r="DAT11" s="135"/>
      <c r="DAU11" s="135"/>
      <c r="DAV11" s="135"/>
      <c r="DAW11" s="135"/>
      <c r="DAX11" s="135"/>
      <c r="DAY11" s="135"/>
      <c r="DAZ11" s="135"/>
      <c r="DBA11" s="135"/>
      <c r="DBB11" s="135"/>
      <c r="DBC11" s="135"/>
      <c r="DBD11" s="135"/>
      <c r="DBE11" s="135"/>
      <c r="DBF11" s="135"/>
      <c r="DBG11" s="135"/>
      <c r="DBH11" s="135"/>
      <c r="DBI11" s="135"/>
      <c r="DBJ11" s="135"/>
      <c r="DBK11" s="135"/>
      <c r="DBL11" s="135"/>
      <c r="DBM11" s="135"/>
      <c r="DBN11" s="135"/>
      <c r="DBO11" s="135"/>
      <c r="DBP11" s="135"/>
      <c r="DBQ11" s="135"/>
      <c r="DBR11" s="135"/>
      <c r="DBS11" s="135"/>
      <c r="DBT11" s="135"/>
      <c r="DBU11" s="135"/>
      <c r="DBV11" s="135"/>
      <c r="DBW11" s="135"/>
      <c r="DBX11" s="135"/>
      <c r="DBY11" s="135"/>
      <c r="DBZ11" s="135"/>
      <c r="DCA11" s="135"/>
      <c r="DCB11" s="135"/>
      <c r="DCC11" s="135"/>
      <c r="DCD11" s="135"/>
      <c r="DCE11" s="135"/>
      <c r="DCF11" s="135"/>
      <c r="DCG11" s="135"/>
      <c r="DCH11" s="135"/>
      <c r="DCI11" s="135"/>
      <c r="DCJ11" s="135"/>
      <c r="DCK11" s="135"/>
      <c r="DCL11" s="135"/>
      <c r="DCM11" s="135"/>
      <c r="DCN11" s="135"/>
      <c r="DCO11" s="135"/>
      <c r="DCP11" s="135"/>
      <c r="DCQ11" s="135"/>
      <c r="DCR11" s="135"/>
      <c r="DCS11" s="135"/>
      <c r="DCT11" s="135"/>
      <c r="DCU11" s="135"/>
      <c r="DCV11" s="135"/>
      <c r="DCW11" s="135"/>
      <c r="DCX11" s="135"/>
      <c r="DCY11" s="135"/>
      <c r="DCZ11" s="135"/>
      <c r="DDA11" s="135"/>
      <c r="DDB11" s="135"/>
      <c r="DDC11" s="135"/>
      <c r="DDD11" s="135"/>
      <c r="DDE11" s="135"/>
      <c r="DDF11" s="135"/>
      <c r="DDG11" s="135"/>
      <c r="DDH11" s="135"/>
      <c r="DDI11" s="135"/>
      <c r="DDJ11" s="135"/>
      <c r="DDK11" s="135"/>
      <c r="DDL11" s="135"/>
      <c r="DDM11" s="135"/>
      <c r="DDN11" s="135"/>
      <c r="DDO11" s="135"/>
      <c r="DDP11" s="135"/>
      <c r="DDQ11" s="135"/>
      <c r="DDR11" s="135"/>
      <c r="DDS11" s="135"/>
      <c r="DDT11" s="135"/>
      <c r="DDU11" s="135"/>
      <c r="DDV11" s="135"/>
      <c r="DDW11" s="135"/>
      <c r="DDX11" s="135"/>
      <c r="DDY11" s="135"/>
      <c r="DDZ11" s="135"/>
      <c r="DEA11" s="135"/>
      <c r="DEB11" s="135"/>
      <c r="DEC11" s="135"/>
      <c r="DED11" s="135"/>
      <c r="DEE11" s="135"/>
      <c r="DEF11" s="135"/>
      <c r="DEG11" s="135"/>
      <c r="DEH11" s="135"/>
      <c r="DEI11" s="135"/>
      <c r="DEJ11" s="135"/>
      <c r="DEK11" s="135"/>
      <c r="DEL11" s="135"/>
      <c r="DEM11" s="135"/>
      <c r="DEN11" s="135"/>
      <c r="DEO11" s="135"/>
      <c r="DEP11" s="135"/>
      <c r="DEQ11" s="135"/>
      <c r="DER11" s="135"/>
      <c r="DES11" s="135"/>
      <c r="DET11" s="135"/>
      <c r="DEU11" s="135"/>
      <c r="DEV11" s="135"/>
      <c r="DEW11" s="135"/>
      <c r="DEX11" s="135"/>
      <c r="DEY11" s="135"/>
      <c r="DEZ11" s="135"/>
      <c r="DFA11" s="135"/>
      <c r="DFB11" s="135"/>
      <c r="DFC11" s="135"/>
      <c r="DFD11" s="135"/>
      <c r="DFE11" s="135"/>
      <c r="DFF11" s="135"/>
      <c r="DFG11" s="135"/>
      <c r="DFH11" s="135"/>
      <c r="DFI11" s="135"/>
      <c r="DFJ11" s="135"/>
      <c r="DFK11" s="135"/>
      <c r="DFL11" s="135"/>
      <c r="DFM11" s="135"/>
      <c r="DFN11" s="135"/>
      <c r="DFO11" s="135"/>
      <c r="DFP11" s="135"/>
      <c r="DFQ11" s="135"/>
      <c r="DFR11" s="135"/>
      <c r="DFS11" s="135"/>
      <c r="DFT11" s="135"/>
      <c r="DFU11" s="135"/>
      <c r="DFV11" s="135"/>
      <c r="DFW11" s="135"/>
      <c r="DFX11" s="135"/>
      <c r="DFY11" s="135"/>
      <c r="DFZ11" s="135"/>
      <c r="DGA11" s="135"/>
      <c r="DGB11" s="135"/>
      <c r="DGC11" s="135"/>
      <c r="DGD11" s="135"/>
      <c r="DGE11" s="135"/>
      <c r="DGF11" s="135"/>
      <c r="DGG11" s="135"/>
      <c r="DGH11" s="135"/>
      <c r="DGI11" s="135"/>
      <c r="DGJ11" s="135"/>
      <c r="DGK11" s="135"/>
      <c r="DGL11" s="135"/>
      <c r="DGM11" s="135"/>
      <c r="DGN11" s="135"/>
      <c r="DGO11" s="135"/>
      <c r="DGP11" s="135"/>
      <c r="DGQ11" s="135"/>
      <c r="DGR11" s="135"/>
      <c r="DGS11" s="135"/>
      <c r="DGT11" s="135"/>
      <c r="DGU11" s="135"/>
      <c r="DGV11" s="135"/>
      <c r="DGW11" s="135"/>
      <c r="DGX11" s="135"/>
      <c r="DGY11" s="135"/>
      <c r="DGZ11" s="135"/>
      <c r="DHA11" s="135"/>
      <c r="DHB11" s="135"/>
      <c r="DHC11" s="135"/>
      <c r="DHD11" s="135"/>
      <c r="DHE11" s="135"/>
      <c r="DHF11" s="135"/>
      <c r="DHG11" s="135"/>
      <c r="DHH11" s="135"/>
      <c r="DHI11" s="135"/>
      <c r="DHJ11" s="135"/>
      <c r="DHK11" s="135"/>
      <c r="DHL11" s="135"/>
      <c r="DHM11" s="135"/>
      <c r="DHN11" s="135"/>
      <c r="DHO11" s="135"/>
      <c r="DHP11" s="135"/>
      <c r="DHQ11" s="135"/>
      <c r="DHR11" s="135"/>
      <c r="DHS11" s="135"/>
      <c r="DHT11" s="135"/>
      <c r="DHU11" s="135"/>
      <c r="DHV11" s="135"/>
      <c r="DHW11" s="135"/>
      <c r="DHX11" s="135"/>
      <c r="DHY11" s="135"/>
      <c r="DHZ11" s="135"/>
      <c r="DIA11" s="135"/>
      <c r="DIB11" s="135"/>
      <c r="DIC11" s="135"/>
      <c r="DID11" s="135"/>
      <c r="DIE11" s="135"/>
      <c r="DIF11" s="135"/>
      <c r="DIG11" s="135"/>
      <c r="DIH11" s="135"/>
      <c r="DII11" s="135"/>
      <c r="DIJ11" s="135"/>
      <c r="DIK11" s="135"/>
      <c r="DIL11" s="135"/>
      <c r="DIM11" s="135"/>
      <c r="DIN11" s="135"/>
      <c r="DIO11" s="135"/>
      <c r="DIP11" s="135"/>
      <c r="DIQ11" s="135"/>
      <c r="DIR11" s="135"/>
      <c r="DIS11" s="135"/>
      <c r="DIT11" s="135"/>
      <c r="DIU11" s="135"/>
      <c r="DIV11" s="135"/>
      <c r="DIW11" s="135"/>
      <c r="DIX11" s="135"/>
      <c r="DIY11" s="135"/>
      <c r="DIZ11" s="135"/>
      <c r="DJA11" s="135"/>
      <c r="DJB11" s="135"/>
      <c r="DJC11" s="135"/>
      <c r="DJD11" s="135"/>
      <c r="DJE11" s="135"/>
      <c r="DJF11" s="135"/>
      <c r="DJG11" s="135"/>
      <c r="DJH11" s="135"/>
      <c r="DJI11" s="135"/>
      <c r="DJJ11" s="135"/>
      <c r="DJK11" s="135"/>
      <c r="DJL11" s="135"/>
      <c r="DJM11" s="135"/>
      <c r="DJN11" s="135"/>
      <c r="DJO11" s="135"/>
      <c r="DJP11" s="135"/>
      <c r="DJQ11" s="135"/>
      <c r="DJR11" s="135"/>
      <c r="DJS11" s="135"/>
      <c r="DJT11" s="135"/>
      <c r="DJU11" s="135"/>
      <c r="DJV11" s="135"/>
      <c r="DJW11" s="135"/>
      <c r="DJX11" s="135"/>
      <c r="DJY11" s="135"/>
      <c r="DJZ11" s="135"/>
      <c r="DKA11" s="135"/>
      <c r="DKB11" s="135"/>
      <c r="DKC11" s="135"/>
      <c r="DKD11" s="135"/>
      <c r="DKE11" s="135"/>
      <c r="DKF11" s="135"/>
      <c r="DKG11" s="135"/>
      <c r="DKH11" s="135"/>
      <c r="DKI11" s="135"/>
      <c r="DKJ11" s="135"/>
      <c r="DKK11" s="135"/>
      <c r="DKL11" s="135"/>
      <c r="DKM11" s="135"/>
      <c r="DKN11" s="135"/>
      <c r="DKO11" s="135"/>
      <c r="DKP11" s="135"/>
      <c r="DKQ11" s="135"/>
      <c r="DKR11" s="135"/>
      <c r="DKS11" s="135"/>
      <c r="DKT11" s="135"/>
      <c r="DKU11" s="135"/>
      <c r="DKV11" s="135"/>
      <c r="DKW11" s="135"/>
      <c r="DKX11" s="135"/>
      <c r="DKY11" s="135"/>
      <c r="DKZ11" s="135"/>
      <c r="DLA11" s="135"/>
      <c r="DLB11" s="135"/>
      <c r="DLC11" s="135"/>
      <c r="DLD11" s="135"/>
      <c r="DLE11" s="135"/>
      <c r="DLF11" s="135"/>
      <c r="DLG11" s="135"/>
      <c r="DLH11" s="135"/>
      <c r="DLI11" s="135"/>
      <c r="DLJ11" s="135"/>
      <c r="DLK11" s="135"/>
      <c r="DLL11" s="135"/>
      <c r="DLM11" s="135"/>
      <c r="DLN11" s="135"/>
      <c r="DLO11" s="135"/>
      <c r="DLP11" s="135"/>
      <c r="DLQ11" s="135"/>
      <c r="DLR11" s="135"/>
      <c r="DLS11" s="135"/>
      <c r="DLT11" s="135"/>
      <c r="DLU11" s="135"/>
      <c r="DLV11" s="135"/>
      <c r="DLW11" s="135"/>
      <c r="DLX11" s="135"/>
      <c r="DLY11" s="135"/>
      <c r="DLZ11" s="135"/>
      <c r="DMA11" s="135"/>
      <c r="DMB11" s="135"/>
      <c r="DMC11" s="135"/>
      <c r="DMD11" s="135"/>
      <c r="DME11" s="135"/>
      <c r="DMF11" s="135"/>
      <c r="DMG11" s="135"/>
      <c r="DMH11" s="135"/>
      <c r="DMI11" s="135"/>
      <c r="DMJ11" s="135"/>
      <c r="DMK11" s="135"/>
      <c r="DML11" s="135"/>
      <c r="DMM11" s="135"/>
      <c r="DMN11" s="135"/>
      <c r="DMO11" s="135"/>
      <c r="DMP11" s="135"/>
      <c r="DMQ11" s="135"/>
      <c r="DMR11" s="135"/>
      <c r="DMS11" s="135"/>
      <c r="DMT11" s="135"/>
      <c r="DMU11" s="135"/>
      <c r="DMV11" s="135"/>
      <c r="DMW11" s="135"/>
      <c r="DMX11" s="135"/>
      <c r="DMY11" s="135"/>
      <c r="DMZ11" s="135"/>
      <c r="DNA11" s="135"/>
      <c r="DNB11" s="135"/>
      <c r="DNC11" s="135"/>
      <c r="DND11" s="135"/>
      <c r="DNE11" s="135"/>
      <c r="DNF11" s="135"/>
      <c r="DNG11" s="135"/>
      <c r="DNH11" s="135"/>
      <c r="DNI11" s="135"/>
      <c r="DNJ11" s="135"/>
      <c r="DNK11" s="135"/>
      <c r="DNL11" s="135"/>
      <c r="DNM11" s="135"/>
      <c r="DNN11" s="135"/>
      <c r="DNO11" s="135"/>
      <c r="DNP11" s="135"/>
      <c r="DNQ11" s="135"/>
      <c r="DNR11" s="135"/>
      <c r="DNS11" s="135"/>
      <c r="DNT11" s="135"/>
      <c r="DNU11" s="135"/>
      <c r="DNV11" s="135"/>
      <c r="DNW11" s="135"/>
      <c r="DNX11" s="135"/>
      <c r="DNY11" s="135"/>
      <c r="DNZ11" s="135"/>
      <c r="DOA11" s="135"/>
      <c r="DOB11" s="135"/>
      <c r="DOC11" s="135"/>
      <c r="DOD11" s="135"/>
      <c r="DOE11" s="135"/>
      <c r="DOF11" s="135"/>
      <c r="DOG11" s="135"/>
      <c r="DOH11" s="135"/>
      <c r="DOI11" s="135"/>
      <c r="DOJ11" s="135"/>
      <c r="DOK11" s="135"/>
      <c r="DOL11" s="135"/>
      <c r="DOM11" s="135"/>
      <c r="DON11" s="135"/>
      <c r="DOO11" s="135"/>
      <c r="DOP11" s="135"/>
      <c r="DOQ11" s="135"/>
      <c r="DOR11" s="135"/>
      <c r="DOS11" s="135"/>
      <c r="DOT11" s="135"/>
      <c r="DOU11" s="135"/>
      <c r="DOV11" s="135"/>
      <c r="DOW11" s="135"/>
      <c r="DOX11" s="135"/>
      <c r="DOY11" s="135"/>
      <c r="DOZ11" s="135"/>
      <c r="DPA11" s="135"/>
      <c r="DPB11" s="135"/>
      <c r="DPC11" s="135"/>
      <c r="DPD11" s="135"/>
      <c r="DPE11" s="135"/>
      <c r="DPF11" s="135"/>
      <c r="DPG11" s="135"/>
      <c r="DPH11" s="135"/>
      <c r="DPI11" s="135"/>
      <c r="DPJ11" s="135"/>
      <c r="DPK11" s="135"/>
      <c r="DPL11" s="135"/>
      <c r="DPM11" s="135"/>
      <c r="DPN11" s="135"/>
      <c r="DPO11" s="135"/>
      <c r="DPP11" s="135"/>
      <c r="DPQ11" s="135"/>
      <c r="DPR11" s="135"/>
      <c r="DPS11" s="135"/>
      <c r="DPT11" s="135"/>
      <c r="DPU11" s="135"/>
      <c r="DPV11" s="135"/>
      <c r="DPW11" s="135"/>
      <c r="DPX11" s="135"/>
      <c r="DPY11" s="135"/>
      <c r="DPZ11" s="135"/>
      <c r="DQA11" s="135"/>
      <c r="DQB11" s="135"/>
      <c r="DQC11" s="135"/>
      <c r="DQD11" s="135"/>
      <c r="DQE11" s="135"/>
      <c r="DQF11" s="135"/>
      <c r="DQG11" s="135"/>
      <c r="DQH11" s="135"/>
      <c r="DQI11" s="135"/>
      <c r="DQJ11" s="135"/>
      <c r="DQK11" s="135"/>
      <c r="DQL11" s="135"/>
      <c r="DQM11" s="135"/>
      <c r="DQN11" s="135"/>
      <c r="DQO11" s="135"/>
      <c r="DQP11" s="135"/>
      <c r="DQQ11" s="135"/>
      <c r="DQR11" s="135"/>
      <c r="DQS11" s="135"/>
      <c r="DQT11" s="135"/>
      <c r="DQU11" s="135"/>
      <c r="DQV11" s="135"/>
      <c r="DQW11" s="135"/>
      <c r="DQX11" s="135"/>
      <c r="DQY11" s="135"/>
      <c r="DQZ11" s="135"/>
      <c r="DRA11" s="135"/>
      <c r="DRB11" s="135"/>
      <c r="DRC11" s="135"/>
      <c r="DRD11" s="135"/>
      <c r="DRE11" s="135"/>
      <c r="DRF11" s="135"/>
      <c r="DRG11" s="135"/>
      <c r="DRH11" s="135"/>
      <c r="DRI11" s="135"/>
      <c r="DRJ11" s="135"/>
      <c r="DRK11" s="135"/>
      <c r="DRL11" s="135"/>
      <c r="DRM11" s="135"/>
      <c r="DRN11" s="135"/>
      <c r="DRO11" s="135"/>
      <c r="DRP11" s="135"/>
      <c r="DRQ11" s="135"/>
      <c r="DRR11" s="135"/>
      <c r="DRS11" s="135"/>
      <c r="DRT11" s="135"/>
      <c r="DRU11" s="135"/>
      <c r="DRV11" s="135"/>
      <c r="DRW11" s="135"/>
      <c r="DRX11" s="135"/>
      <c r="DRY11" s="135"/>
      <c r="DRZ11" s="135"/>
      <c r="DSA11" s="135"/>
      <c r="DSB11" s="135"/>
      <c r="DSC11" s="135"/>
      <c r="DSD11" s="135"/>
      <c r="DSE11" s="135"/>
      <c r="DSF11" s="135"/>
      <c r="DSG11" s="135"/>
      <c r="DSH11" s="135"/>
      <c r="DSI11" s="135"/>
      <c r="DSJ11" s="135"/>
      <c r="DSK11" s="135"/>
      <c r="DSL11" s="135"/>
      <c r="DSM11" s="135"/>
      <c r="DSN11" s="135"/>
      <c r="DSO11" s="135"/>
      <c r="DSP11" s="135"/>
      <c r="DSQ11" s="135"/>
      <c r="DSR11" s="135"/>
      <c r="DSS11" s="135"/>
      <c r="DST11" s="135"/>
      <c r="DSU11" s="135"/>
      <c r="DSV11" s="135"/>
      <c r="DSW11" s="135"/>
      <c r="DSX11" s="135"/>
      <c r="DSY11" s="135"/>
      <c r="DSZ11" s="135"/>
      <c r="DTA11" s="135"/>
      <c r="DTB11" s="135"/>
      <c r="DTC11" s="135"/>
      <c r="DTD11" s="135"/>
      <c r="DTE11" s="135"/>
      <c r="DTF11" s="135"/>
      <c r="DTG11" s="135"/>
      <c r="DTH11" s="135"/>
      <c r="DTI11" s="135"/>
      <c r="DTJ11" s="135"/>
      <c r="DTK11" s="135"/>
      <c r="DTL11" s="135"/>
      <c r="DTM11" s="135"/>
      <c r="DTN11" s="135"/>
      <c r="DTO11" s="135"/>
      <c r="DTP11" s="135"/>
      <c r="DTQ11" s="135"/>
      <c r="DTR11" s="135"/>
      <c r="DTS11" s="135"/>
      <c r="DTT11" s="135"/>
      <c r="DTU11" s="135"/>
      <c r="DTV11" s="135"/>
      <c r="DTW11" s="135"/>
      <c r="DTX11" s="135"/>
      <c r="DTY11" s="135"/>
      <c r="DTZ11" s="135"/>
      <c r="DUA11" s="135"/>
      <c r="DUB11" s="135"/>
      <c r="DUC11" s="135"/>
      <c r="DUD11" s="135"/>
      <c r="DUE11" s="135"/>
      <c r="DUF11" s="135"/>
      <c r="DUG11" s="135"/>
      <c r="DUH11" s="135"/>
      <c r="DUI11" s="135"/>
      <c r="DUJ11" s="135"/>
      <c r="DUK11" s="135"/>
      <c r="DUL11" s="135"/>
      <c r="DUM11" s="135"/>
      <c r="DUN11" s="135"/>
      <c r="DUO11" s="135"/>
      <c r="DUP11" s="135"/>
      <c r="DUQ11" s="135"/>
      <c r="DUR11" s="135"/>
      <c r="DUS11" s="135"/>
      <c r="DUT11" s="135"/>
      <c r="DUU11" s="135"/>
      <c r="DUV11" s="135"/>
      <c r="DUW11" s="135"/>
      <c r="DUX11" s="135"/>
      <c r="DUY11" s="135"/>
      <c r="DUZ11" s="135"/>
      <c r="DVA11" s="135"/>
      <c r="DVB11" s="135"/>
      <c r="DVC11" s="135"/>
      <c r="DVD11" s="135"/>
      <c r="DVE11" s="135"/>
      <c r="DVF11" s="135"/>
      <c r="DVG11" s="135"/>
      <c r="DVH11" s="135"/>
      <c r="DVI11" s="135"/>
      <c r="DVJ11" s="135"/>
      <c r="DVK11" s="135"/>
      <c r="DVL11" s="135"/>
      <c r="DVM11" s="135"/>
      <c r="DVN11" s="135"/>
      <c r="DVO11" s="135"/>
      <c r="DVP11" s="135"/>
      <c r="DVQ11" s="135"/>
      <c r="DVR11" s="135"/>
      <c r="DVS11" s="135"/>
      <c r="DVT11" s="135"/>
      <c r="DVU11" s="135"/>
      <c r="DVV11" s="135"/>
      <c r="DVW11" s="135"/>
      <c r="DVX11" s="135"/>
      <c r="DVY11" s="135"/>
      <c r="DVZ11" s="135"/>
      <c r="DWA11" s="135"/>
      <c r="DWB11" s="135"/>
      <c r="DWC11" s="135"/>
      <c r="DWD11" s="135"/>
      <c r="DWE11" s="135"/>
      <c r="DWF11" s="135"/>
      <c r="DWG11" s="135"/>
      <c r="DWH11" s="135"/>
      <c r="DWI11" s="135"/>
      <c r="DWJ11" s="135"/>
      <c r="DWK11" s="135"/>
      <c r="DWL11" s="135"/>
      <c r="DWM11" s="135"/>
      <c r="DWN11" s="135"/>
      <c r="DWO11" s="135"/>
      <c r="DWP11" s="135"/>
      <c r="DWQ11" s="135"/>
      <c r="DWR11" s="135"/>
      <c r="DWS11" s="135"/>
      <c r="DWT11" s="135"/>
      <c r="DWU11" s="135"/>
      <c r="DWV11" s="135"/>
      <c r="DWW11" s="135"/>
      <c r="DWX11" s="135"/>
      <c r="DWY11" s="135"/>
      <c r="DWZ11" s="135"/>
      <c r="DXA11" s="135"/>
      <c r="DXB11" s="135"/>
      <c r="DXC11" s="135"/>
      <c r="DXD11" s="135"/>
      <c r="DXE11" s="135"/>
      <c r="DXF11" s="135"/>
      <c r="DXG11" s="135"/>
      <c r="DXH11" s="135"/>
      <c r="DXI11" s="135"/>
      <c r="DXJ11" s="135"/>
      <c r="DXK11" s="135"/>
      <c r="DXL11" s="135"/>
      <c r="DXM11" s="135"/>
      <c r="DXN11" s="135"/>
      <c r="DXO11" s="135"/>
      <c r="DXP11" s="135"/>
      <c r="DXQ11" s="135"/>
      <c r="DXR11" s="135"/>
      <c r="DXS11" s="135"/>
      <c r="DXT11" s="135"/>
      <c r="DXU11" s="135"/>
      <c r="DXV11" s="135"/>
      <c r="DXW11" s="135"/>
      <c r="DXX11" s="135"/>
      <c r="DXY11" s="135"/>
      <c r="DXZ11" s="135"/>
      <c r="DYA11" s="135"/>
      <c r="DYB11" s="135"/>
      <c r="DYC11" s="135"/>
      <c r="DYD11" s="135"/>
      <c r="DYE11" s="135"/>
      <c r="DYF11" s="135"/>
      <c r="DYG11" s="135"/>
      <c r="DYH11" s="135"/>
      <c r="DYI11" s="135"/>
      <c r="DYJ11" s="135"/>
      <c r="DYK11" s="135"/>
      <c r="DYL11" s="135"/>
      <c r="DYM11" s="135"/>
      <c r="DYN11" s="135"/>
      <c r="DYO11" s="135"/>
      <c r="DYP11" s="135"/>
      <c r="DYQ11" s="135"/>
      <c r="DYR11" s="135"/>
      <c r="DYS11" s="135"/>
      <c r="DYT11" s="135"/>
      <c r="DYU11" s="135"/>
      <c r="DYV11" s="135"/>
      <c r="DYW11" s="135"/>
      <c r="DYX11" s="135"/>
      <c r="DYY11" s="135"/>
      <c r="DYZ11" s="135"/>
      <c r="DZA11" s="135"/>
      <c r="DZB11" s="135"/>
      <c r="DZC11" s="135"/>
      <c r="DZD11" s="135"/>
      <c r="DZE11" s="135"/>
      <c r="DZF11" s="135"/>
      <c r="DZG11" s="135"/>
      <c r="DZH11" s="135"/>
      <c r="DZI11" s="135"/>
      <c r="DZJ11" s="135"/>
      <c r="DZK11" s="135"/>
      <c r="DZL11" s="135"/>
      <c r="DZM11" s="135"/>
      <c r="DZN11" s="135"/>
      <c r="DZO11" s="135"/>
      <c r="DZP11" s="135"/>
      <c r="DZQ11" s="135"/>
      <c r="DZR11" s="135"/>
      <c r="DZS11" s="135"/>
      <c r="DZT11" s="135"/>
      <c r="DZU11" s="135"/>
      <c r="DZV11" s="135"/>
      <c r="DZW11" s="135"/>
      <c r="DZX11" s="135"/>
      <c r="DZY11" s="135"/>
      <c r="DZZ11" s="135"/>
      <c r="EAA11" s="135"/>
      <c r="EAB11" s="135"/>
      <c r="EAC11" s="135"/>
      <c r="EAD11" s="135"/>
      <c r="EAE11" s="135"/>
      <c r="EAF11" s="135"/>
      <c r="EAG11" s="135"/>
      <c r="EAH11" s="135"/>
      <c r="EAI11" s="135"/>
      <c r="EAJ11" s="135"/>
      <c r="EAK11" s="135"/>
      <c r="EAL11" s="135"/>
      <c r="EAM11" s="135"/>
      <c r="EAN11" s="135"/>
      <c r="EAO11" s="135"/>
      <c r="EAP11" s="135"/>
      <c r="EAQ11" s="135"/>
      <c r="EAR11" s="135"/>
      <c r="EAS11" s="135"/>
      <c r="EAT11" s="135"/>
      <c r="EAU11" s="135"/>
      <c r="EAV11" s="135"/>
      <c r="EAW11" s="135"/>
      <c r="EAX11" s="135"/>
      <c r="EAY11" s="135"/>
      <c r="EAZ11" s="135"/>
      <c r="EBA11" s="135"/>
      <c r="EBB11" s="135"/>
      <c r="EBC11" s="135"/>
      <c r="EBD11" s="135"/>
      <c r="EBE11" s="135"/>
      <c r="EBF11" s="135"/>
      <c r="EBG11" s="135"/>
      <c r="EBH11" s="135"/>
      <c r="EBI11" s="135"/>
      <c r="EBJ11" s="135"/>
      <c r="EBK11" s="135"/>
      <c r="EBL11" s="135"/>
      <c r="EBM11" s="135"/>
      <c r="EBN11" s="135"/>
      <c r="EBO11" s="135"/>
      <c r="EBP11" s="135"/>
      <c r="EBQ11" s="135"/>
      <c r="EBR11" s="135"/>
      <c r="EBS11" s="135"/>
      <c r="EBT11" s="135"/>
      <c r="EBU11" s="135"/>
      <c r="EBV11" s="135"/>
      <c r="EBW11" s="135"/>
      <c r="EBX11" s="135"/>
      <c r="EBY11" s="135"/>
      <c r="EBZ11" s="135"/>
      <c r="ECA11" s="135"/>
      <c r="ECB11" s="135"/>
      <c r="ECC11" s="135"/>
      <c r="ECD11" s="135"/>
      <c r="ECE11" s="135"/>
      <c r="ECF11" s="135"/>
      <c r="ECG11" s="135"/>
      <c r="ECH11" s="135"/>
      <c r="ECI11" s="135"/>
      <c r="ECJ11" s="135"/>
      <c r="ECK11" s="135"/>
      <c r="ECL11" s="135"/>
      <c r="ECM11" s="135"/>
      <c r="ECN11" s="135"/>
      <c r="ECO11" s="135"/>
      <c r="ECP11" s="135"/>
      <c r="ECQ11" s="135"/>
      <c r="ECR11" s="135"/>
      <c r="ECS11" s="135"/>
      <c r="ECT11" s="135"/>
      <c r="ECU11" s="135"/>
      <c r="ECV11" s="135"/>
      <c r="ECW11" s="135"/>
      <c r="ECX11" s="135"/>
      <c r="ECY11" s="135"/>
      <c r="ECZ11" s="135"/>
      <c r="EDA11" s="135"/>
      <c r="EDB11" s="135"/>
      <c r="EDC11" s="135"/>
      <c r="EDD11" s="135"/>
      <c r="EDE11" s="135"/>
      <c r="EDF11" s="135"/>
      <c r="EDG11" s="135"/>
      <c r="EDH11" s="135"/>
      <c r="EDI11" s="135"/>
      <c r="EDJ11" s="135"/>
      <c r="EDK11" s="135"/>
      <c r="EDL11" s="135"/>
      <c r="EDM11" s="135"/>
      <c r="EDN11" s="135"/>
      <c r="EDO11" s="135"/>
      <c r="EDP11" s="135"/>
      <c r="EDQ11" s="135"/>
      <c r="EDR11" s="135"/>
      <c r="EDS11" s="135"/>
      <c r="EDT11" s="135"/>
      <c r="EDU11" s="135"/>
      <c r="EDV11" s="135"/>
      <c r="EDW11" s="135"/>
      <c r="EDX11" s="135"/>
      <c r="EDY11" s="135"/>
      <c r="EDZ11" s="135"/>
      <c r="EEA11" s="135"/>
      <c r="EEB11" s="135"/>
      <c r="EEC11" s="135"/>
      <c r="EED11" s="135"/>
      <c r="EEE11" s="135"/>
      <c r="EEF11" s="135"/>
      <c r="EEG11" s="135"/>
      <c r="EEH11" s="135"/>
      <c r="EEI11" s="135"/>
      <c r="EEJ11" s="135"/>
      <c r="EEK11" s="135"/>
      <c r="EEL11" s="135"/>
      <c r="EEM11" s="135"/>
      <c r="EEN11" s="135"/>
      <c r="EEO11" s="135"/>
      <c r="EEP11" s="135"/>
      <c r="EEQ11" s="135"/>
      <c r="EER11" s="135"/>
      <c r="EES11" s="135"/>
      <c r="EET11" s="135"/>
      <c r="EEU11" s="135"/>
      <c r="EEV11" s="135"/>
      <c r="EEW11" s="135"/>
      <c r="EEX11" s="135"/>
      <c r="EEY11" s="135"/>
      <c r="EEZ11" s="135"/>
      <c r="EFA11" s="135"/>
      <c r="EFB11" s="135"/>
      <c r="EFC11" s="135"/>
      <c r="EFD11" s="135"/>
      <c r="EFE11" s="135"/>
      <c r="EFF11" s="135"/>
      <c r="EFG11" s="135"/>
      <c r="EFH11" s="135"/>
      <c r="EFI11" s="135"/>
      <c r="EFJ11" s="135"/>
      <c r="EFK11" s="135"/>
      <c r="EFL11" s="135"/>
      <c r="EFM11" s="135"/>
      <c r="EFN11" s="135"/>
      <c r="EFO11" s="135"/>
      <c r="EFP11" s="135"/>
      <c r="EFQ11" s="135"/>
      <c r="EFR11" s="135"/>
      <c r="EFS11" s="135"/>
      <c r="EFT11" s="135"/>
      <c r="EFU11" s="135"/>
      <c r="EFV11" s="135"/>
      <c r="EFW11" s="135"/>
      <c r="EFX11" s="135"/>
      <c r="EFY11" s="135"/>
      <c r="EFZ11" s="135"/>
      <c r="EGA11" s="135"/>
      <c r="EGB11" s="135"/>
      <c r="EGC11" s="135"/>
      <c r="EGD11" s="135"/>
      <c r="EGE11" s="135"/>
      <c r="EGF11" s="135"/>
      <c r="EGG11" s="135"/>
      <c r="EGH11" s="135"/>
      <c r="EGI11" s="135"/>
      <c r="EGJ11" s="135"/>
      <c r="EGK11" s="135"/>
      <c r="EGL11" s="135"/>
      <c r="EGM11" s="135"/>
      <c r="EGN11" s="135"/>
      <c r="EGO11" s="135"/>
      <c r="EGP11" s="135"/>
      <c r="EGQ11" s="135"/>
      <c r="EGR11" s="135"/>
      <c r="EGS11" s="135"/>
      <c r="EGT11" s="135"/>
      <c r="EGU11" s="135"/>
      <c r="EGV11" s="135"/>
      <c r="EGW11" s="135"/>
      <c r="EGX11" s="135"/>
      <c r="EGY11" s="135"/>
      <c r="EGZ11" s="135"/>
      <c r="EHA11" s="135"/>
      <c r="EHB11" s="135"/>
      <c r="EHC11" s="135"/>
      <c r="EHD11" s="135"/>
      <c r="EHE11" s="135"/>
      <c r="EHF11" s="135"/>
      <c r="EHG11" s="135"/>
      <c r="EHH11" s="135"/>
      <c r="EHI11" s="135"/>
      <c r="EHJ11" s="135"/>
      <c r="EHK11" s="135"/>
      <c r="EHL11" s="135"/>
      <c r="EHM11" s="135"/>
      <c r="EHN11" s="135"/>
      <c r="EHO11" s="135"/>
      <c r="EHP11" s="135"/>
      <c r="EHQ11" s="135"/>
      <c r="EHR11" s="135"/>
      <c r="EHS11" s="135"/>
      <c r="EHT11" s="135"/>
      <c r="EHU11" s="135"/>
      <c r="EHV11" s="135"/>
      <c r="EHW11" s="135"/>
      <c r="EHX11" s="135"/>
      <c r="EHY11" s="135"/>
      <c r="EHZ11" s="135"/>
      <c r="EIA11" s="135"/>
      <c r="EIB11" s="135"/>
      <c r="EIC11" s="135"/>
      <c r="EID11" s="135"/>
      <c r="EIE11" s="135"/>
      <c r="EIF11" s="135"/>
      <c r="EIG11" s="135"/>
      <c r="EIH11" s="135"/>
      <c r="EII11" s="135"/>
      <c r="EIJ11" s="135"/>
      <c r="EIK11" s="135"/>
      <c r="EIL11" s="135"/>
      <c r="EIM11" s="135"/>
      <c r="EIN11" s="135"/>
      <c r="EIO11" s="135"/>
      <c r="EIP11" s="135"/>
      <c r="EIQ11" s="135"/>
      <c r="EIR11" s="135"/>
      <c r="EIS11" s="135"/>
      <c r="EIT11" s="135"/>
      <c r="EIU11" s="135"/>
      <c r="EIV11" s="135"/>
      <c r="EIW11" s="135"/>
      <c r="EIX11" s="135"/>
      <c r="EIY11" s="135"/>
      <c r="EIZ11" s="135"/>
      <c r="EJA11" s="135"/>
      <c r="EJB11" s="135"/>
      <c r="EJC11" s="135"/>
      <c r="EJD11" s="135"/>
      <c r="EJE11" s="135"/>
      <c r="EJF11" s="135"/>
      <c r="EJG11" s="135"/>
      <c r="EJH11" s="135"/>
      <c r="EJI11" s="135"/>
      <c r="EJJ11" s="135"/>
      <c r="EJK11" s="135"/>
      <c r="EJL11" s="135"/>
      <c r="EJM11" s="135"/>
      <c r="EJN11" s="135"/>
      <c r="EJO11" s="135"/>
      <c r="EJP11" s="135"/>
      <c r="EJQ11" s="135"/>
      <c r="EJR11" s="135"/>
      <c r="EJS11" s="135"/>
      <c r="EJT11" s="135"/>
      <c r="EJU11" s="135"/>
      <c r="EJV11" s="135"/>
      <c r="EJW11" s="135"/>
      <c r="EJX11" s="135"/>
      <c r="EJY11" s="135"/>
      <c r="EJZ11" s="135"/>
      <c r="EKA11" s="135"/>
      <c r="EKB11" s="135"/>
      <c r="EKC11" s="135"/>
      <c r="EKD11" s="135"/>
      <c r="EKE11" s="135"/>
      <c r="EKF11" s="135"/>
      <c r="EKG11" s="135"/>
      <c r="EKH11" s="135"/>
      <c r="EKI11" s="135"/>
      <c r="EKJ11" s="135"/>
      <c r="EKK11" s="135"/>
      <c r="EKL11" s="135"/>
      <c r="EKM11" s="135"/>
      <c r="EKN11" s="135"/>
      <c r="EKO11" s="135"/>
      <c r="EKP11" s="135"/>
      <c r="EKQ11" s="135"/>
      <c r="EKR11" s="135"/>
      <c r="EKS11" s="135"/>
      <c r="EKT11" s="135"/>
      <c r="EKU11" s="135"/>
      <c r="EKV11" s="135"/>
      <c r="EKW11" s="135"/>
      <c r="EKX11" s="135"/>
      <c r="EKY11" s="135"/>
      <c r="EKZ11" s="135"/>
      <c r="ELA11" s="135"/>
      <c r="ELB11" s="135"/>
      <c r="ELC11" s="135"/>
      <c r="ELD11" s="135"/>
      <c r="ELE11" s="135"/>
      <c r="ELF11" s="135"/>
      <c r="ELG11" s="135"/>
      <c r="ELH11" s="135"/>
      <c r="ELI11" s="135"/>
      <c r="ELJ11" s="135"/>
      <c r="ELK11" s="135"/>
      <c r="ELL11" s="135"/>
      <c r="ELM11" s="135"/>
      <c r="ELN11" s="135"/>
      <c r="ELO11" s="135"/>
      <c r="ELP11" s="135"/>
      <c r="ELQ11" s="135"/>
      <c r="ELR11" s="135"/>
      <c r="ELS11" s="135"/>
      <c r="ELT11" s="135"/>
      <c r="ELU11" s="135"/>
      <c r="ELV11" s="135"/>
      <c r="ELW11" s="135"/>
      <c r="ELX11" s="135"/>
      <c r="ELY11" s="135"/>
      <c r="ELZ11" s="135"/>
      <c r="EMA11" s="135"/>
      <c r="EMB11" s="135"/>
      <c r="EMC11" s="135"/>
      <c r="EMD11" s="135"/>
      <c r="EME11" s="135"/>
      <c r="EMF11" s="135"/>
      <c r="EMG11" s="135"/>
      <c r="EMH11" s="135"/>
      <c r="EMI11" s="135"/>
      <c r="EMJ11" s="135"/>
      <c r="EMK11" s="135"/>
      <c r="EML11" s="135"/>
      <c r="EMM11" s="135"/>
      <c r="EMN11" s="135"/>
      <c r="EMO11" s="135"/>
      <c r="EMP11" s="135"/>
      <c r="EMQ11" s="135"/>
      <c r="EMR11" s="135"/>
      <c r="EMS11" s="135"/>
      <c r="EMT11" s="135"/>
      <c r="EMU11" s="135"/>
      <c r="EMV11" s="135"/>
      <c r="EMW11" s="135"/>
      <c r="EMX11" s="135"/>
      <c r="EMY11" s="135"/>
      <c r="EMZ11" s="135"/>
      <c r="ENA11" s="135"/>
      <c r="ENB11" s="135"/>
      <c r="ENC11" s="135"/>
      <c r="END11" s="135"/>
      <c r="ENE11" s="135"/>
      <c r="ENF11" s="135"/>
      <c r="ENG11" s="135"/>
      <c r="ENH11" s="135"/>
      <c r="ENI11" s="135"/>
      <c r="ENJ11" s="135"/>
      <c r="ENK11" s="135"/>
      <c r="ENL11" s="135"/>
      <c r="ENM11" s="135"/>
      <c r="ENN11" s="135"/>
      <c r="ENO11" s="135"/>
      <c r="ENP11" s="135"/>
      <c r="ENQ11" s="135"/>
      <c r="ENR11" s="135"/>
      <c r="ENS11" s="135"/>
      <c r="ENT11" s="135"/>
      <c r="ENU11" s="135"/>
      <c r="ENV11" s="135"/>
      <c r="ENW11" s="135"/>
      <c r="ENX11" s="135"/>
      <c r="ENY11" s="135"/>
      <c r="ENZ11" s="135"/>
      <c r="EOA11" s="135"/>
      <c r="EOB11" s="135"/>
      <c r="EOC11" s="135"/>
      <c r="EOD11" s="135"/>
      <c r="EOE11" s="135"/>
      <c r="EOF11" s="135"/>
      <c r="EOG11" s="135"/>
      <c r="EOH11" s="135"/>
      <c r="EOI11" s="135"/>
      <c r="EOJ11" s="135"/>
      <c r="EOK11" s="135"/>
      <c r="EOL11" s="135"/>
      <c r="EOM11" s="135"/>
      <c r="EON11" s="135"/>
      <c r="EOO11" s="135"/>
      <c r="EOP11" s="135"/>
      <c r="EOQ11" s="135"/>
      <c r="EOR11" s="135"/>
      <c r="EOS11" s="135"/>
      <c r="EOT11" s="135"/>
      <c r="EOU11" s="135"/>
      <c r="EOV11" s="135"/>
      <c r="EOW11" s="135"/>
      <c r="EOX11" s="135"/>
      <c r="EOY11" s="135"/>
      <c r="EOZ11" s="135"/>
      <c r="EPA11" s="135"/>
      <c r="EPB11" s="135"/>
      <c r="EPC11" s="135"/>
      <c r="EPD11" s="135"/>
      <c r="EPE11" s="135"/>
      <c r="EPF11" s="135"/>
      <c r="EPG11" s="135"/>
      <c r="EPH11" s="135"/>
      <c r="EPI11" s="135"/>
      <c r="EPJ11" s="135"/>
      <c r="EPK11" s="135"/>
      <c r="EPL11" s="135"/>
      <c r="EPM11" s="135"/>
      <c r="EPN11" s="135"/>
      <c r="EPO11" s="135"/>
      <c r="EPP11" s="135"/>
      <c r="EPQ11" s="135"/>
      <c r="EPR11" s="135"/>
      <c r="EPS11" s="135"/>
      <c r="EPT11" s="135"/>
      <c r="EPU11" s="135"/>
      <c r="EPV11" s="135"/>
      <c r="EPW11" s="135"/>
      <c r="EPX11" s="135"/>
      <c r="EPY11" s="135"/>
      <c r="EPZ11" s="135"/>
      <c r="EQA11" s="135"/>
      <c r="EQB11" s="135"/>
      <c r="EQC11" s="135"/>
      <c r="EQD11" s="135"/>
      <c r="EQE11" s="135"/>
      <c r="EQF11" s="135"/>
      <c r="EQG11" s="135"/>
      <c r="EQH11" s="135"/>
      <c r="EQI11" s="135"/>
      <c r="EQJ11" s="135"/>
      <c r="EQK11" s="135"/>
      <c r="EQL11" s="135"/>
      <c r="EQM11" s="135"/>
      <c r="EQN11" s="135"/>
      <c r="EQO11" s="135"/>
      <c r="EQP11" s="135"/>
      <c r="EQQ11" s="135"/>
      <c r="EQR11" s="135"/>
      <c r="EQS11" s="135"/>
      <c r="EQT11" s="135"/>
      <c r="EQU11" s="135"/>
      <c r="EQV11" s="135"/>
      <c r="EQW11" s="135"/>
      <c r="EQX11" s="135"/>
      <c r="EQY11" s="135"/>
      <c r="EQZ11" s="135"/>
      <c r="ERA11" s="135"/>
      <c r="ERB11" s="135"/>
      <c r="ERC11" s="135"/>
      <c r="ERD11" s="135"/>
      <c r="ERE11" s="135"/>
      <c r="ERF11" s="135"/>
      <c r="ERG11" s="135"/>
      <c r="ERH11" s="135"/>
      <c r="ERI11" s="135"/>
      <c r="ERJ11" s="135"/>
      <c r="ERK11" s="135"/>
      <c r="ERL11" s="135"/>
      <c r="ERM11" s="135"/>
      <c r="ERN11" s="135"/>
      <c r="ERO11" s="135"/>
      <c r="ERP11" s="135"/>
      <c r="ERQ11" s="135"/>
      <c r="ERR11" s="135"/>
      <c r="ERS11" s="135"/>
      <c r="ERT11" s="135"/>
      <c r="ERU11" s="135"/>
      <c r="ERV11" s="135"/>
      <c r="ERW11" s="135"/>
      <c r="ERX11" s="135"/>
      <c r="ERY11" s="135"/>
      <c r="ERZ11" s="135"/>
      <c r="ESA11" s="135"/>
      <c r="ESB11" s="135"/>
      <c r="ESC11" s="135"/>
      <c r="ESD11" s="135"/>
      <c r="ESE11" s="135"/>
      <c r="ESF11" s="135"/>
      <c r="ESG11" s="135"/>
      <c r="ESH11" s="135"/>
      <c r="ESI11" s="135"/>
      <c r="ESJ11" s="135"/>
      <c r="ESK11" s="135"/>
      <c r="ESL11" s="135"/>
      <c r="ESM11" s="135"/>
      <c r="ESN11" s="135"/>
      <c r="ESO11" s="135"/>
      <c r="ESP11" s="135"/>
      <c r="ESQ11" s="135"/>
      <c r="ESR11" s="135"/>
      <c r="ESS11" s="135"/>
      <c r="EST11" s="135"/>
      <c r="ESU11" s="135"/>
      <c r="ESV11" s="135"/>
      <c r="ESW11" s="135"/>
      <c r="ESX11" s="135"/>
      <c r="ESY11" s="135"/>
      <c r="ESZ11" s="135"/>
      <c r="ETA11" s="135"/>
      <c r="ETB11" s="135"/>
      <c r="ETC11" s="135"/>
      <c r="ETD11" s="135"/>
      <c r="ETE11" s="135"/>
      <c r="ETF11" s="135"/>
      <c r="ETG11" s="135"/>
      <c r="ETH11" s="135"/>
      <c r="ETI11" s="135"/>
      <c r="ETJ11" s="135"/>
      <c r="ETK11" s="135"/>
      <c r="ETL11" s="135"/>
      <c r="ETM11" s="135"/>
      <c r="ETN11" s="135"/>
      <c r="ETO11" s="135"/>
      <c r="ETP11" s="135"/>
      <c r="ETQ11" s="135"/>
      <c r="ETR11" s="135"/>
      <c r="ETS11" s="135"/>
      <c r="ETT11" s="135"/>
      <c r="ETU11" s="135"/>
      <c r="ETV11" s="135"/>
      <c r="ETW11" s="135"/>
      <c r="ETX11" s="135"/>
      <c r="ETY11" s="135"/>
      <c r="ETZ11" s="135"/>
      <c r="EUA11" s="135"/>
      <c r="EUB11" s="135"/>
      <c r="EUC11" s="135"/>
      <c r="EUD11" s="135"/>
      <c r="EUE11" s="135"/>
      <c r="EUF11" s="135"/>
      <c r="EUG11" s="135"/>
      <c r="EUH11" s="135"/>
      <c r="EUI11" s="135"/>
      <c r="EUJ11" s="135"/>
      <c r="EUK11" s="135"/>
      <c r="EUL11" s="135"/>
      <c r="EUM11" s="135"/>
      <c r="EUN11" s="135"/>
      <c r="EUO11" s="135"/>
      <c r="EUP11" s="135"/>
      <c r="EUQ11" s="135"/>
      <c r="EUR11" s="135"/>
      <c r="EUS11" s="135"/>
      <c r="EUT11" s="135"/>
      <c r="EUU11" s="135"/>
      <c r="EUV11" s="135"/>
      <c r="EUW11" s="135"/>
      <c r="EUX11" s="135"/>
      <c r="EUY11" s="135"/>
      <c r="EUZ11" s="135"/>
      <c r="EVA11" s="135"/>
      <c r="EVB11" s="135"/>
      <c r="EVC11" s="135"/>
      <c r="EVD11" s="135"/>
      <c r="EVE11" s="135"/>
      <c r="EVF11" s="135"/>
      <c r="EVG11" s="135"/>
      <c r="EVH11" s="135"/>
      <c r="EVI11" s="135"/>
      <c r="EVJ11" s="135"/>
      <c r="EVK11" s="135"/>
      <c r="EVL11" s="135"/>
      <c r="EVM11" s="135"/>
      <c r="EVN11" s="135"/>
      <c r="EVO11" s="135"/>
      <c r="EVP11" s="135"/>
      <c r="EVQ11" s="135"/>
      <c r="EVR11" s="135"/>
      <c r="EVS11" s="135"/>
      <c r="EVT11" s="135"/>
      <c r="EVU11" s="135"/>
      <c r="EVV11" s="135"/>
      <c r="EVW11" s="135"/>
      <c r="EVX11" s="135"/>
      <c r="EVY11" s="135"/>
      <c r="EVZ11" s="135"/>
      <c r="EWA11" s="135"/>
      <c r="EWB11" s="135"/>
      <c r="EWC11" s="135"/>
      <c r="EWD11" s="135"/>
      <c r="EWE11" s="135"/>
      <c r="EWF11" s="135"/>
      <c r="EWG11" s="135"/>
      <c r="EWH11" s="135"/>
      <c r="EWI11" s="135"/>
      <c r="EWJ11" s="135"/>
      <c r="EWK11" s="135"/>
      <c r="EWL11" s="135"/>
      <c r="EWM11" s="135"/>
      <c r="EWN11" s="135"/>
      <c r="EWO11" s="135"/>
      <c r="EWP11" s="135"/>
      <c r="EWQ11" s="135"/>
      <c r="EWR11" s="135"/>
      <c r="EWS11" s="135"/>
      <c r="EWT11" s="135"/>
      <c r="EWU11" s="135"/>
      <c r="EWV11" s="135"/>
      <c r="EWW11" s="135"/>
      <c r="EWX11" s="135"/>
      <c r="EWY11" s="135"/>
      <c r="EWZ11" s="135"/>
      <c r="EXA11" s="135"/>
      <c r="EXB11" s="135"/>
      <c r="EXC11" s="135"/>
      <c r="EXD11" s="135"/>
      <c r="EXE11" s="135"/>
      <c r="EXF11" s="135"/>
      <c r="EXG11" s="135"/>
      <c r="EXH11" s="135"/>
      <c r="EXI11" s="135"/>
      <c r="EXJ11" s="135"/>
      <c r="EXK11" s="135"/>
      <c r="EXL11" s="135"/>
      <c r="EXM11" s="135"/>
      <c r="EXN11" s="135"/>
      <c r="EXO11" s="135"/>
      <c r="EXP11" s="135"/>
      <c r="EXQ11" s="135"/>
      <c r="EXR11" s="135"/>
      <c r="EXS11" s="135"/>
      <c r="EXT11" s="135"/>
      <c r="EXU11" s="135"/>
      <c r="EXV11" s="135"/>
      <c r="EXW11" s="135"/>
      <c r="EXX11" s="135"/>
      <c r="EXY11" s="135"/>
      <c r="EXZ11" s="135"/>
      <c r="EYA11" s="135"/>
      <c r="EYB11" s="135"/>
      <c r="EYC11" s="135"/>
      <c r="EYD11" s="135"/>
      <c r="EYE11" s="135"/>
      <c r="EYF11" s="135"/>
      <c r="EYG11" s="135"/>
      <c r="EYH11" s="135"/>
      <c r="EYI11" s="135"/>
      <c r="EYJ11" s="135"/>
      <c r="EYK11" s="135"/>
      <c r="EYL11" s="135"/>
      <c r="EYM11" s="135"/>
      <c r="EYN11" s="135"/>
      <c r="EYO11" s="135"/>
      <c r="EYP11" s="135"/>
      <c r="EYQ11" s="135"/>
      <c r="EYR11" s="135"/>
      <c r="EYS11" s="135"/>
      <c r="EYT11" s="135"/>
      <c r="EYU11" s="135"/>
      <c r="EYV11" s="135"/>
      <c r="EYW11" s="135"/>
      <c r="EYX11" s="135"/>
      <c r="EYY11" s="135"/>
      <c r="EYZ11" s="135"/>
      <c r="EZA11" s="135"/>
      <c r="EZB11" s="135"/>
      <c r="EZC11" s="135"/>
      <c r="EZD11" s="135"/>
      <c r="EZE11" s="135"/>
      <c r="EZF11" s="135"/>
      <c r="EZG11" s="135"/>
      <c r="EZH11" s="135"/>
      <c r="EZI11" s="135"/>
      <c r="EZJ11" s="135"/>
      <c r="EZK11" s="135"/>
      <c r="EZL11" s="135"/>
      <c r="EZM11" s="135"/>
      <c r="EZN11" s="135"/>
      <c r="EZO11" s="135"/>
      <c r="EZP11" s="135"/>
      <c r="EZQ11" s="135"/>
      <c r="EZR11" s="135"/>
      <c r="EZS11" s="135"/>
      <c r="EZT11" s="135"/>
      <c r="EZU11" s="135"/>
      <c r="EZV11" s="135"/>
      <c r="EZW11" s="135"/>
      <c r="EZX11" s="135"/>
      <c r="EZY11" s="135"/>
      <c r="EZZ11" s="135"/>
      <c r="FAA11" s="135"/>
      <c r="FAB11" s="135"/>
      <c r="FAC11" s="135"/>
      <c r="FAD11" s="135"/>
      <c r="FAE11" s="135"/>
      <c r="FAF11" s="135"/>
      <c r="FAG11" s="135"/>
      <c r="FAH11" s="135"/>
      <c r="FAI11" s="135"/>
      <c r="FAJ11" s="135"/>
      <c r="FAK11" s="135"/>
      <c r="FAL11" s="135"/>
      <c r="FAM11" s="135"/>
      <c r="FAN11" s="135"/>
      <c r="FAO11" s="135"/>
      <c r="FAP11" s="135"/>
      <c r="FAQ11" s="135"/>
      <c r="FAR11" s="135"/>
      <c r="FAS11" s="135"/>
      <c r="FAT11" s="135"/>
      <c r="FAU11" s="135"/>
      <c r="FAV11" s="135"/>
      <c r="FAW11" s="135"/>
      <c r="FAX11" s="135"/>
      <c r="FAY11" s="135"/>
      <c r="FAZ11" s="135"/>
      <c r="FBA11" s="135"/>
      <c r="FBB11" s="135"/>
      <c r="FBC11" s="135"/>
      <c r="FBD11" s="135"/>
      <c r="FBE11" s="135"/>
      <c r="FBF11" s="135"/>
      <c r="FBG11" s="135"/>
      <c r="FBH11" s="135"/>
      <c r="FBI11" s="135"/>
      <c r="FBJ11" s="135"/>
      <c r="FBK11" s="135"/>
      <c r="FBL11" s="135"/>
      <c r="FBM11" s="135"/>
      <c r="FBN11" s="135"/>
      <c r="FBO11" s="135"/>
      <c r="FBP11" s="135"/>
      <c r="FBQ11" s="135"/>
      <c r="FBR11" s="135"/>
      <c r="FBS11" s="135"/>
      <c r="FBT11" s="135"/>
      <c r="FBU11" s="135"/>
      <c r="FBV11" s="135"/>
      <c r="FBW11" s="135"/>
      <c r="FBX11" s="135"/>
      <c r="FBY11" s="135"/>
      <c r="FBZ11" s="135"/>
      <c r="FCA11" s="135"/>
      <c r="FCB11" s="135"/>
      <c r="FCC11" s="135"/>
      <c r="FCD11" s="135"/>
      <c r="FCE11" s="135"/>
      <c r="FCF11" s="135"/>
      <c r="FCG11" s="135"/>
      <c r="FCH11" s="135"/>
      <c r="FCI11" s="135"/>
      <c r="FCJ11" s="135"/>
      <c r="FCK11" s="135"/>
      <c r="FCL11" s="135"/>
      <c r="FCM11" s="135"/>
      <c r="FCN11" s="135"/>
      <c r="FCO11" s="135"/>
      <c r="FCP11" s="135"/>
      <c r="FCQ11" s="135"/>
      <c r="FCR11" s="135"/>
      <c r="FCS11" s="135"/>
      <c r="FCT11" s="135"/>
      <c r="FCU11" s="135"/>
      <c r="FCV11" s="135"/>
      <c r="FCW11" s="135"/>
      <c r="FCX11" s="135"/>
      <c r="FCY11" s="135"/>
      <c r="FCZ11" s="135"/>
      <c r="FDA11" s="135"/>
      <c r="FDB11" s="135"/>
      <c r="FDC11" s="135"/>
      <c r="FDD11" s="135"/>
      <c r="FDE11" s="135"/>
      <c r="FDF11" s="135"/>
      <c r="FDG11" s="135"/>
      <c r="FDH11" s="135"/>
      <c r="FDI11" s="135"/>
      <c r="FDJ11" s="135"/>
      <c r="FDK11" s="135"/>
      <c r="FDL11" s="135"/>
      <c r="FDM11" s="135"/>
      <c r="FDN11" s="135"/>
      <c r="FDO11" s="135"/>
      <c r="FDP11" s="135"/>
      <c r="FDQ11" s="135"/>
      <c r="FDR11" s="135"/>
      <c r="FDS11" s="135"/>
      <c r="FDT11" s="135"/>
      <c r="FDU11" s="135"/>
      <c r="FDV11" s="135"/>
      <c r="FDW11" s="135"/>
      <c r="FDX11" s="135"/>
      <c r="FDY11" s="135"/>
      <c r="FDZ11" s="135"/>
      <c r="FEA11" s="135"/>
      <c r="FEB11" s="135"/>
      <c r="FEC11" s="135"/>
      <c r="FED11" s="135"/>
      <c r="FEE11" s="135"/>
      <c r="FEF11" s="135"/>
      <c r="FEG11" s="135"/>
      <c r="FEH11" s="135"/>
      <c r="FEI11" s="135"/>
      <c r="FEJ11" s="135"/>
      <c r="FEK11" s="135"/>
      <c r="FEL11" s="135"/>
      <c r="FEM11" s="135"/>
      <c r="FEN11" s="135"/>
      <c r="FEO11" s="135"/>
      <c r="FEP11" s="135"/>
      <c r="FEQ11" s="135"/>
      <c r="FER11" s="135"/>
      <c r="FES11" s="135"/>
      <c r="FET11" s="135"/>
      <c r="FEU11" s="135"/>
      <c r="FEV11" s="135"/>
      <c r="FEW11" s="135"/>
      <c r="FEX11" s="135"/>
      <c r="FEY11" s="135"/>
      <c r="FEZ11" s="135"/>
      <c r="FFA11" s="135"/>
      <c r="FFB11" s="135"/>
      <c r="FFC11" s="135"/>
      <c r="FFD11" s="135"/>
      <c r="FFE11" s="135"/>
      <c r="FFF11" s="135"/>
      <c r="FFG11" s="135"/>
      <c r="FFH11" s="135"/>
      <c r="FFI11" s="135"/>
      <c r="FFJ11" s="135"/>
      <c r="FFK11" s="135"/>
      <c r="FFL11" s="135"/>
      <c r="FFM11" s="135"/>
      <c r="FFN11" s="135"/>
      <c r="FFO11" s="135"/>
      <c r="FFP11" s="135"/>
      <c r="FFQ11" s="135"/>
      <c r="FFR11" s="135"/>
      <c r="FFS11" s="135"/>
      <c r="FFT11" s="135"/>
      <c r="FFU11" s="135"/>
      <c r="FFV11" s="135"/>
      <c r="FFW11" s="135"/>
      <c r="FFX11" s="135"/>
      <c r="FFY11" s="135"/>
      <c r="FFZ11" s="135"/>
      <c r="FGA11" s="135"/>
      <c r="FGB11" s="135"/>
      <c r="FGC11" s="135"/>
      <c r="FGD11" s="135"/>
      <c r="FGE11" s="135"/>
      <c r="FGF11" s="135"/>
      <c r="FGG11" s="135"/>
      <c r="FGH11" s="135"/>
      <c r="FGI11" s="135"/>
      <c r="FGJ11" s="135"/>
      <c r="FGK11" s="135"/>
      <c r="FGL11" s="135"/>
      <c r="FGM11" s="135"/>
      <c r="FGN11" s="135"/>
      <c r="FGO11" s="135"/>
      <c r="FGP11" s="135"/>
      <c r="FGQ11" s="135"/>
      <c r="FGR11" s="135"/>
      <c r="FGS11" s="135"/>
      <c r="FGT11" s="135"/>
      <c r="FGU11" s="135"/>
      <c r="FGV11" s="135"/>
      <c r="FGW11" s="135"/>
      <c r="FGX11" s="135"/>
      <c r="FGY11" s="135"/>
      <c r="FGZ11" s="135"/>
      <c r="FHA11" s="135"/>
      <c r="FHB11" s="135"/>
      <c r="FHC11" s="135"/>
      <c r="FHD11" s="135"/>
      <c r="FHE11" s="135"/>
      <c r="FHF11" s="135"/>
      <c r="FHG11" s="135"/>
      <c r="FHH11" s="135"/>
      <c r="FHI11" s="135"/>
      <c r="FHJ11" s="135"/>
      <c r="FHK11" s="135"/>
      <c r="FHL11" s="135"/>
      <c r="FHM11" s="135"/>
      <c r="FHN11" s="135"/>
      <c r="FHO11" s="135"/>
      <c r="FHP11" s="135"/>
      <c r="FHQ11" s="135"/>
      <c r="FHR11" s="135"/>
      <c r="FHS11" s="135"/>
      <c r="FHT11" s="135"/>
      <c r="FHU11" s="135"/>
      <c r="FHV11" s="135"/>
      <c r="FHW11" s="135"/>
      <c r="FHX11" s="135"/>
      <c r="FHY11" s="135"/>
      <c r="FHZ11" s="135"/>
      <c r="FIA11" s="135"/>
      <c r="FIB11" s="135"/>
      <c r="FIC11" s="135"/>
      <c r="FID11" s="135"/>
      <c r="FIE11" s="135"/>
      <c r="FIF11" s="135"/>
      <c r="FIG11" s="135"/>
      <c r="FIH11" s="135"/>
      <c r="FII11" s="135"/>
      <c r="FIJ11" s="135"/>
      <c r="FIK11" s="135"/>
      <c r="FIL11" s="135"/>
      <c r="FIM11" s="135"/>
      <c r="FIN11" s="135"/>
      <c r="FIO11" s="135"/>
      <c r="FIP11" s="135"/>
      <c r="FIQ11" s="135"/>
      <c r="FIR11" s="135"/>
      <c r="FIS11" s="135"/>
      <c r="FIT11" s="135"/>
      <c r="FIU11" s="135"/>
      <c r="FIV11" s="135"/>
      <c r="FIW11" s="135"/>
      <c r="FIX11" s="135"/>
      <c r="FIY11" s="135"/>
      <c r="FIZ11" s="135"/>
      <c r="FJA11" s="135"/>
      <c r="FJB11" s="135"/>
      <c r="FJC11" s="135"/>
      <c r="FJD11" s="135"/>
      <c r="FJE11" s="135"/>
      <c r="FJF11" s="135"/>
      <c r="FJG11" s="135"/>
      <c r="FJH11" s="135"/>
      <c r="FJI11" s="135"/>
      <c r="FJJ11" s="135"/>
      <c r="FJK11" s="135"/>
      <c r="FJL11" s="135"/>
      <c r="FJM11" s="135"/>
      <c r="FJN11" s="135"/>
      <c r="FJO11" s="135"/>
      <c r="FJP11" s="135"/>
      <c r="FJQ11" s="135"/>
      <c r="FJR11" s="135"/>
      <c r="FJS11" s="135"/>
      <c r="FJT11" s="135"/>
      <c r="FJU11" s="135"/>
      <c r="FJV11" s="135"/>
      <c r="FJW11" s="135"/>
      <c r="FJX11" s="135"/>
      <c r="FJY11" s="135"/>
      <c r="FJZ11" s="135"/>
      <c r="FKA11" s="135"/>
      <c r="FKB11" s="135"/>
      <c r="FKC11" s="135"/>
      <c r="FKD11" s="135"/>
      <c r="FKE11" s="135"/>
      <c r="FKF11" s="135"/>
      <c r="FKG11" s="135"/>
      <c r="FKH11" s="135"/>
      <c r="FKI11" s="135"/>
      <c r="FKJ11" s="135"/>
      <c r="FKK11" s="135"/>
      <c r="FKL11" s="135"/>
      <c r="FKM11" s="135"/>
      <c r="FKN11" s="135"/>
      <c r="FKO11" s="135"/>
      <c r="FKP11" s="135"/>
      <c r="FKQ11" s="135"/>
      <c r="FKR11" s="135"/>
      <c r="FKS11" s="135"/>
      <c r="FKT11" s="135"/>
      <c r="FKU11" s="135"/>
      <c r="FKV11" s="135"/>
      <c r="FKW11" s="135"/>
      <c r="FKX11" s="135"/>
      <c r="FKY11" s="135"/>
      <c r="FKZ11" s="135"/>
      <c r="FLA11" s="135"/>
      <c r="FLB11" s="135"/>
      <c r="FLC11" s="135"/>
      <c r="FLD11" s="135"/>
      <c r="FLE11" s="135"/>
      <c r="FLF11" s="135"/>
      <c r="FLG11" s="135"/>
      <c r="FLH11" s="135"/>
      <c r="FLI11" s="135"/>
      <c r="FLJ11" s="135"/>
      <c r="FLK11" s="135"/>
      <c r="FLL11" s="135"/>
      <c r="FLM11" s="135"/>
      <c r="FLN11" s="135"/>
      <c r="FLO11" s="135"/>
      <c r="FLP11" s="135"/>
      <c r="FLQ11" s="135"/>
      <c r="FLR11" s="135"/>
      <c r="FLS11" s="135"/>
      <c r="FLT11" s="135"/>
      <c r="FLU11" s="135"/>
      <c r="FLV11" s="135"/>
      <c r="FLW11" s="135"/>
      <c r="FLX11" s="135"/>
      <c r="FLY11" s="135"/>
      <c r="FLZ11" s="135"/>
      <c r="FMA11" s="135"/>
      <c r="FMB11" s="135"/>
      <c r="FMC11" s="135"/>
      <c r="FMD11" s="135"/>
      <c r="FME11" s="135"/>
      <c r="FMF11" s="135"/>
      <c r="FMG11" s="135"/>
      <c r="FMH11" s="135"/>
      <c r="FMI11" s="135"/>
      <c r="FMJ11" s="135"/>
      <c r="FMK11" s="135"/>
      <c r="FML11" s="135"/>
      <c r="FMM11" s="135"/>
      <c r="FMN11" s="135"/>
      <c r="FMO11" s="135"/>
      <c r="FMP11" s="135"/>
      <c r="FMQ11" s="135"/>
      <c r="FMR11" s="135"/>
      <c r="FMS11" s="135"/>
      <c r="FMT11" s="135"/>
      <c r="FMU11" s="135"/>
      <c r="FMV11" s="135"/>
      <c r="FMW11" s="135"/>
      <c r="FMX11" s="135"/>
      <c r="FMY11" s="135"/>
      <c r="FMZ11" s="135"/>
      <c r="FNA11" s="135"/>
      <c r="FNB11" s="135"/>
      <c r="FNC11" s="135"/>
      <c r="FND11" s="135"/>
      <c r="FNE11" s="135"/>
      <c r="FNF11" s="135"/>
      <c r="FNG11" s="135"/>
      <c r="FNH11" s="135"/>
      <c r="FNI11" s="135"/>
      <c r="FNJ11" s="135"/>
      <c r="FNK11" s="135"/>
      <c r="FNL11" s="135"/>
      <c r="FNM11" s="135"/>
      <c r="FNN11" s="135"/>
      <c r="FNO11" s="135"/>
      <c r="FNP11" s="135"/>
      <c r="FNQ11" s="135"/>
      <c r="FNR11" s="135"/>
      <c r="FNS11" s="135"/>
      <c r="FNT11" s="135"/>
      <c r="FNU11" s="135"/>
      <c r="FNV11" s="135"/>
      <c r="FNW11" s="135"/>
      <c r="FNX11" s="135"/>
      <c r="FNY11" s="135"/>
      <c r="FNZ11" s="135"/>
      <c r="FOA11" s="135"/>
      <c r="FOB11" s="135"/>
      <c r="FOC11" s="135"/>
      <c r="FOD11" s="135"/>
      <c r="FOE11" s="135"/>
      <c r="FOF11" s="135"/>
      <c r="FOG11" s="135"/>
      <c r="FOH11" s="135"/>
      <c r="FOI11" s="135"/>
      <c r="FOJ11" s="135"/>
      <c r="FOK11" s="135"/>
      <c r="FOL11" s="135"/>
      <c r="FOM11" s="135"/>
      <c r="FON11" s="135"/>
      <c r="FOO11" s="135"/>
      <c r="FOP11" s="135"/>
      <c r="FOQ11" s="135"/>
      <c r="FOR11" s="135"/>
      <c r="FOS11" s="135"/>
      <c r="FOT11" s="135"/>
      <c r="FOU11" s="135"/>
      <c r="FOV11" s="135"/>
      <c r="FOW11" s="135"/>
      <c r="FOX11" s="135"/>
      <c r="FOY11" s="135"/>
      <c r="FOZ11" s="135"/>
      <c r="FPA11" s="135"/>
      <c r="FPB11" s="135"/>
      <c r="FPC11" s="135"/>
      <c r="FPD11" s="135"/>
      <c r="FPE11" s="135"/>
      <c r="FPF11" s="135"/>
      <c r="FPG11" s="135"/>
      <c r="FPH11" s="135"/>
      <c r="FPI11" s="135"/>
      <c r="FPJ11" s="135"/>
      <c r="FPK11" s="135"/>
      <c r="FPL11" s="135"/>
      <c r="FPM11" s="135"/>
      <c r="FPN11" s="135"/>
      <c r="FPO11" s="135"/>
      <c r="FPP11" s="135"/>
      <c r="FPQ11" s="135"/>
      <c r="FPR11" s="135"/>
      <c r="FPS11" s="135"/>
      <c r="FPT11" s="135"/>
      <c r="FPU11" s="135"/>
      <c r="FPV11" s="135"/>
      <c r="FPW11" s="135"/>
      <c r="FPX11" s="135"/>
      <c r="FPY11" s="135"/>
      <c r="FPZ11" s="135"/>
      <c r="FQA11" s="135"/>
      <c r="FQB11" s="135"/>
      <c r="FQC11" s="135"/>
      <c r="FQD11" s="135"/>
      <c r="FQE11" s="135"/>
      <c r="FQF11" s="135"/>
      <c r="FQG11" s="135"/>
      <c r="FQH11" s="135"/>
      <c r="FQI11" s="135"/>
      <c r="FQJ11" s="135"/>
      <c r="FQK11" s="135"/>
      <c r="FQL11" s="135"/>
      <c r="FQM11" s="135"/>
      <c r="FQN11" s="135"/>
      <c r="FQO11" s="135"/>
      <c r="FQP11" s="135"/>
      <c r="FQQ11" s="135"/>
      <c r="FQR11" s="135"/>
      <c r="FQS11" s="135"/>
      <c r="FQT11" s="135"/>
      <c r="FQU11" s="135"/>
      <c r="FQV11" s="135"/>
      <c r="FQW11" s="135"/>
      <c r="FQX11" s="135"/>
      <c r="FQY11" s="135"/>
      <c r="FQZ11" s="135"/>
      <c r="FRA11" s="135"/>
      <c r="FRB11" s="135"/>
      <c r="FRC11" s="135"/>
      <c r="FRD11" s="135"/>
      <c r="FRE11" s="135"/>
      <c r="FRF11" s="135"/>
      <c r="FRG11" s="135"/>
      <c r="FRH11" s="135"/>
      <c r="FRI11" s="135"/>
      <c r="FRJ11" s="135"/>
      <c r="FRK11" s="135"/>
      <c r="FRL11" s="135"/>
      <c r="FRM11" s="135"/>
      <c r="FRN11" s="135"/>
      <c r="FRO11" s="135"/>
      <c r="FRP11" s="135"/>
      <c r="FRQ11" s="135"/>
      <c r="FRR11" s="135"/>
      <c r="FRS11" s="135"/>
      <c r="FRT11" s="135"/>
      <c r="FRU11" s="135"/>
      <c r="FRV11" s="135"/>
      <c r="FRW11" s="135"/>
      <c r="FRX11" s="135"/>
      <c r="FRY11" s="135"/>
      <c r="FRZ11" s="135"/>
      <c r="FSA11" s="135"/>
      <c r="FSB11" s="135"/>
      <c r="FSC11" s="135"/>
      <c r="FSD11" s="135"/>
      <c r="FSE11" s="135"/>
      <c r="FSF11" s="135"/>
      <c r="FSG11" s="135"/>
      <c r="FSH11" s="135"/>
      <c r="FSI11" s="135"/>
      <c r="FSJ11" s="135"/>
      <c r="FSK11" s="135"/>
      <c r="FSL11" s="135"/>
      <c r="FSM11" s="135"/>
      <c r="FSN11" s="135"/>
      <c r="FSO11" s="135"/>
      <c r="FSP11" s="135"/>
      <c r="FSQ11" s="135"/>
      <c r="FSR11" s="135"/>
      <c r="FSS11" s="135"/>
      <c r="FST11" s="135"/>
      <c r="FSU11" s="135"/>
      <c r="FSV11" s="135"/>
      <c r="FSW11" s="135"/>
      <c r="FSX11" s="135"/>
      <c r="FSY11" s="135"/>
      <c r="FSZ11" s="135"/>
      <c r="FTA11" s="135"/>
      <c r="FTB11" s="135"/>
      <c r="FTC11" s="135"/>
      <c r="FTD11" s="135"/>
      <c r="FTE11" s="135"/>
      <c r="FTF11" s="135"/>
      <c r="FTG11" s="135"/>
      <c r="FTH11" s="135"/>
      <c r="FTI11" s="135"/>
      <c r="FTJ11" s="135"/>
      <c r="FTK11" s="135"/>
      <c r="FTL11" s="135"/>
      <c r="FTM11" s="135"/>
      <c r="FTN11" s="135"/>
      <c r="FTO11" s="135"/>
      <c r="FTP11" s="135"/>
      <c r="FTQ11" s="135"/>
      <c r="FTR11" s="135"/>
      <c r="FTS11" s="135"/>
      <c r="FTT11" s="135"/>
      <c r="FTU11" s="135"/>
      <c r="FTV11" s="135"/>
      <c r="FTW11" s="135"/>
      <c r="FTX11" s="135"/>
      <c r="FTY11" s="135"/>
      <c r="FTZ11" s="135"/>
      <c r="FUA11" s="135"/>
      <c r="FUB11" s="135"/>
      <c r="FUC11" s="135"/>
      <c r="FUD11" s="135"/>
      <c r="FUE11" s="135"/>
      <c r="FUF11" s="135"/>
      <c r="FUG11" s="135"/>
      <c r="FUH11" s="135"/>
      <c r="FUI11" s="135"/>
      <c r="FUJ11" s="135"/>
      <c r="FUK11" s="135"/>
      <c r="FUL11" s="135"/>
      <c r="FUM11" s="135"/>
      <c r="FUN11" s="135"/>
      <c r="FUO11" s="135"/>
      <c r="FUP11" s="135"/>
      <c r="FUQ11" s="135"/>
      <c r="FUR11" s="135"/>
      <c r="FUS11" s="135"/>
      <c r="FUT11" s="135"/>
      <c r="FUU11" s="135"/>
      <c r="FUV11" s="135"/>
      <c r="FUW11" s="135"/>
      <c r="FUX11" s="135"/>
      <c r="FUY11" s="135"/>
      <c r="FUZ11" s="135"/>
      <c r="FVA11" s="135"/>
      <c r="FVB11" s="135"/>
      <c r="FVC11" s="135"/>
      <c r="FVD11" s="135"/>
      <c r="FVE11" s="135"/>
      <c r="FVF11" s="135"/>
      <c r="FVG11" s="135"/>
      <c r="FVH11" s="135"/>
      <c r="FVI11" s="135"/>
      <c r="FVJ11" s="135"/>
      <c r="FVK11" s="135"/>
      <c r="FVL11" s="135"/>
      <c r="FVM11" s="135"/>
      <c r="FVN11" s="135"/>
      <c r="FVO11" s="135"/>
      <c r="FVP11" s="135"/>
      <c r="FVQ11" s="135"/>
      <c r="FVR11" s="135"/>
      <c r="FVS11" s="135"/>
      <c r="FVT11" s="135"/>
      <c r="FVU11" s="135"/>
      <c r="FVV11" s="135"/>
      <c r="FVW11" s="135"/>
      <c r="FVX11" s="135"/>
      <c r="FVY11" s="135"/>
      <c r="FVZ11" s="135"/>
      <c r="FWA11" s="135"/>
      <c r="FWB11" s="135"/>
      <c r="FWC11" s="135"/>
      <c r="FWD11" s="135"/>
      <c r="FWE11" s="135"/>
      <c r="FWF11" s="135"/>
      <c r="FWG11" s="135"/>
      <c r="FWH11" s="135"/>
      <c r="FWI11" s="135"/>
      <c r="FWJ11" s="135"/>
      <c r="FWK11" s="135"/>
      <c r="FWL11" s="135"/>
      <c r="FWM11" s="135"/>
      <c r="FWN11" s="135"/>
      <c r="FWO11" s="135"/>
      <c r="FWP11" s="135"/>
      <c r="FWQ11" s="135"/>
      <c r="FWR11" s="135"/>
      <c r="FWS11" s="135"/>
      <c r="FWT11" s="135"/>
      <c r="FWU11" s="135"/>
      <c r="FWV11" s="135"/>
      <c r="FWW11" s="135"/>
      <c r="FWX11" s="135"/>
      <c r="FWY11" s="135"/>
      <c r="FWZ11" s="135"/>
      <c r="FXA11" s="135"/>
      <c r="FXB11" s="135"/>
      <c r="FXC11" s="135"/>
      <c r="FXD11" s="135"/>
      <c r="FXE11" s="135"/>
      <c r="FXF11" s="135"/>
      <c r="FXG11" s="135"/>
      <c r="FXH11" s="135"/>
      <c r="FXI11" s="135"/>
      <c r="FXJ11" s="135"/>
      <c r="FXK11" s="135"/>
      <c r="FXL11" s="135"/>
      <c r="FXM11" s="135"/>
      <c r="FXN11" s="135"/>
      <c r="FXO11" s="135"/>
      <c r="FXP11" s="135"/>
      <c r="FXQ11" s="135"/>
      <c r="FXR11" s="135"/>
      <c r="FXS11" s="135"/>
      <c r="FXT11" s="135"/>
      <c r="FXU11" s="135"/>
      <c r="FXV11" s="135"/>
      <c r="FXW11" s="135"/>
      <c r="FXX11" s="135"/>
      <c r="FXY11" s="135"/>
      <c r="FXZ11" s="135"/>
      <c r="FYA11" s="135"/>
      <c r="FYB11" s="135"/>
      <c r="FYC11" s="135"/>
      <c r="FYD11" s="135"/>
      <c r="FYE11" s="135"/>
      <c r="FYF11" s="135"/>
      <c r="FYG11" s="135"/>
      <c r="FYH11" s="135"/>
      <c r="FYI11" s="135"/>
      <c r="FYJ11" s="135"/>
      <c r="FYK11" s="135"/>
      <c r="FYL11" s="135"/>
      <c r="FYM11" s="135"/>
      <c r="FYN11" s="135"/>
      <c r="FYO11" s="135"/>
      <c r="FYP11" s="135"/>
      <c r="FYQ11" s="135"/>
      <c r="FYR11" s="135"/>
      <c r="FYS11" s="135"/>
      <c r="FYT11" s="135"/>
      <c r="FYU11" s="135"/>
      <c r="FYV11" s="135"/>
      <c r="FYW11" s="135"/>
      <c r="FYX11" s="135"/>
      <c r="FYY11" s="135"/>
      <c r="FYZ11" s="135"/>
      <c r="FZA11" s="135"/>
      <c r="FZB11" s="135"/>
      <c r="FZC11" s="135"/>
      <c r="FZD11" s="135"/>
      <c r="FZE11" s="135"/>
      <c r="FZF11" s="135"/>
      <c r="FZG11" s="135"/>
      <c r="FZH11" s="135"/>
      <c r="FZI11" s="135"/>
      <c r="FZJ11" s="135"/>
      <c r="FZK11" s="135"/>
      <c r="FZL11" s="135"/>
      <c r="FZM11" s="135"/>
      <c r="FZN11" s="135"/>
      <c r="FZO11" s="135"/>
      <c r="FZP11" s="135"/>
      <c r="FZQ11" s="135"/>
      <c r="FZR11" s="135"/>
      <c r="FZS11" s="135"/>
      <c r="FZT11" s="135"/>
      <c r="FZU11" s="135"/>
      <c r="FZV11" s="135"/>
      <c r="FZW11" s="135"/>
      <c r="FZX11" s="135"/>
      <c r="FZY11" s="135"/>
      <c r="FZZ11" s="135"/>
      <c r="GAA11" s="135"/>
      <c r="GAB11" s="135"/>
      <c r="GAC11" s="135"/>
      <c r="GAD11" s="135"/>
      <c r="GAE11" s="135"/>
      <c r="GAF11" s="135"/>
      <c r="GAG11" s="135"/>
      <c r="GAH11" s="135"/>
      <c r="GAI11" s="135"/>
      <c r="GAJ11" s="135"/>
      <c r="GAK11" s="135"/>
      <c r="GAL11" s="135"/>
      <c r="GAM11" s="135"/>
      <c r="GAN11" s="135"/>
      <c r="GAO11" s="135"/>
      <c r="GAP11" s="135"/>
      <c r="GAQ11" s="135"/>
      <c r="GAR11" s="135"/>
      <c r="GAS11" s="135"/>
      <c r="GAT11" s="135"/>
      <c r="GAU11" s="135"/>
      <c r="GAV11" s="135"/>
      <c r="GAW11" s="135"/>
      <c r="GAX11" s="135"/>
      <c r="GAY11" s="135"/>
      <c r="GAZ11" s="135"/>
      <c r="GBA11" s="135"/>
      <c r="GBB11" s="135"/>
      <c r="GBC11" s="135"/>
      <c r="GBD11" s="135"/>
      <c r="GBE11" s="135"/>
      <c r="GBF11" s="135"/>
      <c r="GBG11" s="135"/>
      <c r="GBH11" s="135"/>
      <c r="GBI11" s="135"/>
      <c r="GBJ11" s="135"/>
      <c r="GBK11" s="135"/>
      <c r="GBL11" s="135"/>
      <c r="GBM11" s="135"/>
      <c r="GBN11" s="135"/>
      <c r="GBO11" s="135"/>
      <c r="GBP11" s="135"/>
      <c r="GBQ11" s="135"/>
      <c r="GBR11" s="135"/>
      <c r="GBS11" s="135"/>
      <c r="GBT11" s="135"/>
      <c r="GBU11" s="135"/>
      <c r="GBV11" s="135"/>
      <c r="GBW11" s="135"/>
      <c r="GBX11" s="135"/>
      <c r="GBY11" s="135"/>
      <c r="GBZ11" s="135"/>
      <c r="GCA11" s="135"/>
      <c r="GCB11" s="135"/>
      <c r="GCC11" s="135"/>
      <c r="GCD11" s="135"/>
      <c r="GCE11" s="135"/>
      <c r="GCF11" s="135"/>
      <c r="GCG11" s="135"/>
      <c r="GCH11" s="135"/>
      <c r="GCI11" s="135"/>
      <c r="GCJ11" s="135"/>
      <c r="GCK11" s="135"/>
      <c r="GCL11" s="135"/>
      <c r="GCM11" s="135"/>
      <c r="GCN11" s="135"/>
      <c r="GCO11" s="135"/>
      <c r="GCP11" s="135"/>
      <c r="GCQ11" s="135"/>
      <c r="GCR11" s="135"/>
      <c r="GCS11" s="135"/>
      <c r="GCT11" s="135"/>
      <c r="GCU11" s="135"/>
      <c r="GCV11" s="135"/>
      <c r="GCW11" s="135"/>
      <c r="GCX11" s="135"/>
      <c r="GCY11" s="135"/>
      <c r="GCZ11" s="135"/>
      <c r="GDA11" s="135"/>
      <c r="GDB11" s="135"/>
      <c r="GDC11" s="135"/>
      <c r="GDD11" s="135"/>
      <c r="GDE11" s="135"/>
      <c r="GDF11" s="135"/>
      <c r="GDG11" s="135"/>
      <c r="GDH11" s="135"/>
      <c r="GDI11" s="135"/>
      <c r="GDJ11" s="135"/>
      <c r="GDK11" s="135"/>
      <c r="GDL11" s="135"/>
      <c r="GDM11" s="135"/>
      <c r="GDN11" s="135"/>
      <c r="GDO11" s="135"/>
      <c r="GDP11" s="135"/>
      <c r="GDQ11" s="135"/>
      <c r="GDR11" s="135"/>
      <c r="GDS11" s="135"/>
      <c r="GDT11" s="135"/>
      <c r="GDU11" s="135"/>
      <c r="GDV11" s="135"/>
      <c r="GDW11" s="135"/>
      <c r="GDX11" s="135"/>
      <c r="GDY11" s="135"/>
      <c r="GDZ11" s="135"/>
      <c r="GEA11" s="135"/>
      <c r="GEB11" s="135"/>
      <c r="GEC11" s="135"/>
      <c r="GED11" s="135"/>
      <c r="GEE11" s="135"/>
      <c r="GEF11" s="135"/>
      <c r="GEG11" s="135"/>
      <c r="GEH11" s="135"/>
      <c r="GEI11" s="135"/>
      <c r="GEJ11" s="135"/>
      <c r="GEK11" s="135"/>
      <c r="GEL11" s="135"/>
      <c r="GEM11" s="135"/>
      <c r="GEN11" s="135"/>
      <c r="GEO11" s="135"/>
      <c r="GEP11" s="135"/>
      <c r="GEQ11" s="135"/>
      <c r="GER11" s="135"/>
      <c r="GES11" s="135"/>
      <c r="GET11" s="135"/>
      <c r="GEU11" s="135"/>
      <c r="GEV11" s="135"/>
      <c r="GEW11" s="135"/>
      <c r="GEX11" s="135"/>
      <c r="GEY11" s="135"/>
      <c r="GEZ11" s="135"/>
      <c r="GFA11" s="135"/>
      <c r="GFB11" s="135"/>
      <c r="GFC11" s="135"/>
      <c r="GFD11" s="135"/>
      <c r="GFE11" s="135"/>
      <c r="GFF11" s="135"/>
      <c r="GFG11" s="135"/>
      <c r="GFH11" s="135"/>
      <c r="GFI11" s="135"/>
      <c r="GFJ11" s="135"/>
      <c r="GFK11" s="135"/>
      <c r="GFL11" s="135"/>
      <c r="GFM11" s="135"/>
      <c r="GFN11" s="135"/>
      <c r="GFO11" s="135"/>
      <c r="GFP11" s="135"/>
      <c r="GFQ11" s="135"/>
      <c r="GFR11" s="135"/>
      <c r="GFS11" s="135"/>
      <c r="GFT11" s="135"/>
      <c r="GFU11" s="135"/>
      <c r="GFV11" s="135"/>
      <c r="GFW11" s="135"/>
      <c r="GFX11" s="135"/>
      <c r="GFY11" s="135"/>
      <c r="GFZ11" s="135"/>
      <c r="GGA11" s="135"/>
      <c r="GGB11" s="135"/>
      <c r="GGC11" s="135"/>
      <c r="GGD11" s="135"/>
      <c r="GGE11" s="135"/>
      <c r="GGF11" s="135"/>
      <c r="GGG11" s="135"/>
      <c r="GGH11" s="135"/>
      <c r="GGI11" s="135"/>
      <c r="GGJ11" s="135"/>
      <c r="GGK11" s="135"/>
      <c r="GGL11" s="135"/>
      <c r="GGM11" s="135"/>
      <c r="GGN11" s="135"/>
      <c r="GGO11" s="135"/>
      <c r="GGP11" s="135"/>
      <c r="GGQ11" s="135"/>
      <c r="GGR11" s="135"/>
      <c r="GGS11" s="135"/>
      <c r="GGT11" s="135"/>
      <c r="GGU11" s="135"/>
      <c r="GGV11" s="135"/>
      <c r="GGW11" s="135"/>
      <c r="GGX11" s="135"/>
      <c r="GGY11" s="135"/>
      <c r="GGZ11" s="135"/>
      <c r="GHA11" s="135"/>
      <c r="GHB11" s="135"/>
      <c r="GHC11" s="135"/>
      <c r="GHD11" s="135"/>
      <c r="GHE11" s="135"/>
      <c r="GHF11" s="135"/>
      <c r="GHG11" s="135"/>
      <c r="GHH11" s="135"/>
      <c r="GHI11" s="135"/>
      <c r="GHJ11" s="135"/>
      <c r="GHK11" s="135"/>
      <c r="GHL11" s="135"/>
      <c r="GHM11" s="135"/>
      <c r="GHN11" s="135"/>
      <c r="GHO11" s="135"/>
      <c r="GHP11" s="135"/>
      <c r="GHQ11" s="135"/>
      <c r="GHR11" s="135"/>
      <c r="GHS11" s="135"/>
      <c r="GHT11" s="135"/>
      <c r="GHU11" s="135"/>
      <c r="GHV11" s="135"/>
      <c r="GHW11" s="135"/>
      <c r="GHX11" s="135"/>
      <c r="GHY11" s="135"/>
      <c r="GHZ11" s="135"/>
      <c r="GIA11" s="135"/>
      <c r="GIB11" s="135"/>
      <c r="GIC11" s="135"/>
      <c r="GID11" s="135"/>
      <c r="GIE11" s="135"/>
      <c r="GIF11" s="135"/>
      <c r="GIG11" s="135"/>
      <c r="GIH11" s="135"/>
      <c r="GII11" s="135"/>
      <c r="GIJ11" s="135"/>
      <c r="GIK11" s="135"/>
      <c r="GIL11" s="135"/>
      <c r="GIM11" s="135"/>
      <c r="GIN11" s="135"/>
      <c r="GIO11" s="135"/>
      <c r="GIP11" s="135"/>
      <c r="GIQ11" s="135"/>
      <c r="GIR11" s="135"/>
      <c r="GIS11" s="135"/>
      <c r="GIT11" s="135"/>
      <c r="GIU11" s="135"/>
      <c r="GIV11" s="135"/>
      <c r="GIW11" s="135"/>
      <c r="GIX11" s="135"/>
      <c r="GIY11" s="135"/>
      <c r="GIZ11" s="135"/>
      <c r="GJA11" s="135"/>
      <c r="GJB11" s="135"/>
      <c r="GJC11" s="135"/>
      <c r="GJD11" s="135"/>
      <c r="GJE11" s="135"/>
      <c r="GJF11" s="135"/>
      <c r="GJG11" s="135"/>
      <c r="GJH11" s="135"/>
      <c r="GJI11" s="135"/>
      <c r="GJJ11" s="135"/>
      <c r="GJK11" s="135"/>
      <c r="GJL11" s="135"/>
      <c r="GJM11" s="135"/>
      <c r="GJN11" s="135"/>
      <c r="GJO11" s="135"/>
      <c r="GJP11" s="135"/>
      <c r="GJQ11" s="135"/>
      <c r="GJR11" s="135"/>
      <c r="GJS11" s="135"/>
      <c r="GJT11" s="135"/>
      <c r="GJU11" s="135"/>
      <c r="GJV11" s="135"/>
      <c r="GJW11" s="135"/>
      <c r="GJX11" s="135"/>
      <c r="GJY11" s="135"/>
      <c r="GJZ11" s="135"/>
      <c r="GKA11" s="135"/>
      <c r="GKB11" s="135"/>
      <c r="GKC11" s="135"/>
      <c r="GKD11" s="135"/>
      <c r="GKE11" s="135"/>
      <c r="GKF11" s="135"/>
      <c r="GKG11" s="135"/>
      <c r="GKH11" s="135"/>
      <c r="GKI11" s="135"/>
      <c r="GKJ11" s="135"/>
      <c r="GKK11" s="135"/>
      <c r="GKL11" s="135"/>
      <c r="GKM11" s="135"/>
      <c r="GKN11" s="135"/>
      <c r="GKO11" s="135"/>
      <c r="GKP11" s="135"/>
      <c r="GKQ11" s="135"/>
      <c r="GKR11" s="135"/>
      <c r="GKS11" s="135"/>
      <c r="GKT11" s="135"/>
      <c r="GKU11" s="135"/>
      <c r="GKV11" s="135"/>
      <c r="GKW11" s="135"/>
      <c r="GKX11" s="135"/>
      <c r="GKY11" s="135"/>
      <c r="GKZ11" s="135"/>
      <c r="GLA11" s="135"/>
      <c r="GLB11" s="135"/>
      <c r="GLC11" s="135"/>
      <c r="GLD11" s="135"/>
      <c r="GLE11" s="135"/>
      <c r="GLF11" s="135"/>
      <c r="GLG11" s="135"/>
      <c r="GLH11" s="135"/>
      <c r="GLI11" s="135"/>
      <c r="GLJ11" s="135"/>
      <c r="GLK11" s="135"/>
      <c r="GLL11" s="135"/>
      <c r="GLM11" s="135"/>
      <c r="GLN11" s="135"/>
      <c r="GLO11" s="135"/>
      <c r="GLP11" s="135"/>
      <c r="GLQ11" s="135"/>
      <c r="GLR11" s="135"/>
      <c r="GLS11" s="135"/>
      <c r="GLT11" s="135"/>
      <c r="GLU11" s="135"/>
      <c r="GLV11" s="135"/>
      <c r="GLW11" s="135"/>
      <c r="GLX11" s="135"/>
      <c r="GLY11" s="135"/>
      <c r="GLZ11" s="135"/>
      <c r="GMA11" s="135"/>
      <c r="GMB11" s="135"/>
      <c r="GMC11" s="135"/>
      <c r="GMD11" s="135"/>
      <c r="GME11" s="135"/>
      <c r="GMF11" s="135"/>
      <c r="GMG11" s="135"/>
      <c r="GMH11" s="135"/>
      <c r="GMI11" s="135"/>
      <c r="GMJ11" s="135"/>
      <c r="GMK11" s="135"/>
      <c r="GML11" s="135"/>
      <c r="GMM11" s="135"/>
      <c r="GMN11" s="135"/>
      <c r="GMO11" s="135"/>
      <c r="GMP11" s="135"/>
      <c r="GMQ11" s="135"/>
      <c r="GMR11" s="135"/>
      <c r="GMS11" s="135"/>
      <c r="GMT11" s="135"/>
      <c r="GMU11" s="135"/>
      <c r="GMV11" s="135"/>
      <c r="GMW11" s="135"/>
      <c r="GMX11" s="135"/>
      <c r="GMY11" s="135"/>
      <c r="GMZ11" s="135"/>
      <c r="GNA11" s="135"/>
      <c r="GNB11" s="135"/>
      <c r="GNC11" s="135"/>
      <c r="GND11" s="135"/>
      <c r="GNE11" s="135"/>
      <c r="GNF11" s="135"/>
      <c r="GNG11" s="135"/>
      <c r="GNH11" s="135"/>
      <c r="GNI11" s="135"/>
      <c r="GNJ11" s="135"/>
      <c r="GNK11" s="135"/>
      <c r="GNL11" s="135"/>
      <c r="GNM11" s="135"/>
      <c r="GNN11" s="135"/>
      <c r="GNO11" s="135"/>
      <c r="GNP11" s="135"/>
      <c r="GNQ11" s="135"/>
      <c r="GNR11" s="135"/>
      <c r="GNS11" s="135"/>
      <c r="GNT11" s="135"/>
      <c r="GNU11" s="135"/>
      <c r="GNV11" s="135"/>
      <c r="GNW11" s="135"/>
      <c r="GNX11" s="135"/>
      <c r="GNY11" s="135"/>
      <c r="GNZ11" s="135"/>
      <c r="GOA11" s="135"/>
      <c r="GOB11" s="135"/>
      <c r="GOC11" s="135"/>
      <c r="GOD11" s="135"/>
      <c r="GOE11" s="135"/>
      <c r="GOF11" s="135"/>
      <c r="GOG11" s="135"/>
      <c r="GOH11" s="135"/>
      <c r="GOI11" s="135"/>
      <c r="GOJ11" s="135"/>
      <c r="GOK11" s="135"/>
      <c r="GOL11" s="135"/>
      <c r="GOM11" s="135"/>
      <c r="GON11" s="135"/>
      <c r="GOO11" s="135"/>
      <c r="GOP11" s="135"/>
      <c r="GOQ11" s="135"/>
      <c r="GOR11" s="135"/>
      <c r="GOS11" s="135"/>
      <c r="GOT11" s="135"/>
      <c r="GOU11" s="135"/>
      <c r="GOV11" s="135"/>
      <c r="GOW11" s="135"/>
      <c r="GOX11" s="135"/>
      <c r="GOY11" s="135"/>
      <c r="GOZ11" s="135"/>
      <c r="GPA11" s="135"/>
      <c r="GPB11" s="135"/>
      <c r="GPC11" s="135"/>
      <c r="GPD11" s="135"/>
      <c r="GPE11" s="135"/>
      <c r="GPF11" s="135"/>
      <c r="GPG11" s="135"/>
      <c r="GPH11" s="135"/>
      <c r="GPI11" s="135"/>
      <c r="GPJ11" s="135"/>
      <c r="GPK11" s="135"/>
      <c r="GPL11" s="135"/>
      <c r="GPM11" s="135"/>
      <c r="GPN11" s="135"/>
      <c r="GPO11" s="135"/>
      <c r="GPP11" s="135"/>
      <c r="GPQ11" s="135"/>
      <c r="GPR11" s="135"/>
      <c r="GPS11" s="135"/>
      <c r="GPT11" s="135"/>
      <c r="GPU11" s="135"/>
      <c r="GPV11" s="135"/>
      <c r="GPW11" s="135"/>
      <c r="GPX11" s="135"/>
      <c r="GPY11" s="135"/>
      <c r="GPZ11" s="135"/>
      <c r="GQA11" s="135"/>
      <c r="GQB11" s="135"/>
      <c r="GQC11" s="135"/>
      <c r="GQD11" s="135"/>
      <c r="GQE11" s="135"/>
      <c r="GQF11" s="135"/>
      <c r="GQG11" s="135"/>
      <c r="GQH11" s="135"/>
      <c r="GQI11" s="135"/>
      <c r="GQJ11" s="135"/>
      <c r="GQK11" s="135"/>
      <c r="GQL11" s="135"/>
      <c r="GQM11" s="135"/>
      <c r="GQN11" s="135"/>
      <c r="GQO11" s="135"/>
      <c r="GQP11" s="135"/>
      <c r="GQQ11" s="135"/>
      <c r="GQR11" s="135"/>
      <c r="GQS11" s="135"/>
      <c r="GQT11" s="135"/>
      <c r="GQU11" s="135"/>
      <c r="GQV11" s="135"/>
      <c r="GQW11" s="135"/>
      <c r="GQX11" s="135"/>
      <c r="GQY11" s="135"/>
      <c r="GQZ11" s="135"/>
      <c r="GRA11" s="135"/>
      <c r="GRB11" s="135"/>
      <c r="GRC11" s="135"/>
      <c r="GRD11" s="135"/>
      <c r="GRE11" s="135"/>
      <c r="GRF11" s="135"/>
      <c r="GRG11" s="135"/>
      <c r="GRH11" s="135"/>
      <c r="GRI11" s="135"/>
      <c r="GRJ11" s="135"/>
      <c r="GRK11" s="135"/>
      <c r="GRL11" s="135"/>
      <c r="GRM11" s="135"/>
      <c r="GRN11" s="135"/>
      <c r="GRO11" s="135"/>
      <c r="GRP11" s="135"/>
      <c r="GRQ11" s="135"/>
      <c r="GRR11" s="135"/>
      <c r="GRS11" s="135"/>
      <c r="GRT11" s="135"/>
      <c r="GRU11" s="135"/>
      <c r="GRV11" s="135"/>
      <c r="GRW11" s="135"/>
      <c r="GRX11" s="135"/>
      <c r="GRY11" s="135"/>
      <c r="GRZ11" s="135"/>
      <c r="GSA11" s="135"/>
      <c r="GSB11" s="135"/>
      <c r="GSC11" s="135"/>
      <c r="GSD11" s="135"/>
      <c r="GSE11" s="135"/>
      <c r="GSF11" s="135"/>
      <c r="GSG11" s="135"/>
      <c r="GSH11" s="135"/>
      <c r="GSI11" s="135"/>
      <c r="GSJ11" s="135"/>
      <c r="GSK11" s="135"/>
      <c r="GSL11" s="135"/>
      <c r="GSM11" s="135"/>
      <c r="GSN11" s="135"/>
      <c r="GSO11" s="135"/>
      <c r="GSP11" s="135"/>
      <c r="GSQ11" s="135"/>
      <c r="GSR11" s="135"/>
      <c r="GSS11" s="135"/>
      <c r="GST11" s="135"/>
      <c r="GSU11" s="135"/>
      <c r="GSV11" s="135"/>
      <c r="GSW11" s="135"/>
      <c r="GSX11" s="135"/>
      <c r="GSY11" s="135"/>
      <c r="GSZ11" s="135"/>
      <c r="GTA11" s="135"/>
      <c r="GTB11" s="135"/>
      <c r="GTC11" s="135"/>
      <c r="GTD11" s="135"/>
      <c r="GTE11" s="135"/>
      <c r="GTF11" s="135"/>
      <c r="GTG11" s="135"/>
      <c r="GTH11" s="135"/>
      <c r="GTI11" s="135"/>
      <c r="GTJ11" s="135"/>
      <c r="GTK11" s="135"/>
      <c r="GTL11" s="135"/>
      <c r="GTM11" s="135"/>
      <c r="GTN11" s="135"/>
      <c r="GTO11" s="135"/>
      <c r="GTP11" s="135"/>
      <c r="GTQ11" s="135"/>
      <c r="GTR11" s="135"/>
      <c r="GTS11" s="135"/>
      <c r="GTT11" s="135"/>
      <c r="GTU11" s="135"/>
      <c r="GTV11" s="135"/>
      <c r="GTW11" s="135"/>
      <c r="GTX11" s="135"/>
      <c r="GTY11" s="135"/>
      <c r="GTZ11" s="135"/>
      <c r="GUA11" s="135"/>
      <c r="GUB11" s="135"/>
      <c r="GUC11" s="135"/>
      <c r="GUD11" s="135"/>
      <c r="GUE11" s="135"/>
      <c r="GUF11" s="135"/>
      <c r="GUG11" s="135"/>
      <c r="GUH11" s="135"/>
      <c r="GUI11" s="135"/>
      <c r="GUJ11" s="135"/>
      <c r="GUK11" s="135"/>
      <c r="GUL11" s="135"/>
      <c r="GUM11" s="135"/>
      <c r="GUN11" s="135"/>
      <c r="GUO11" s="135"/>
      <c r="GUP11" s="135"/>
      <c r="GUQ11" s="135"/>
      <c r="GUR11" s="135"/>
      <c r="GUS11" s="135"/>
      <c r="GUT11" s="135"/>
      <c r="GUU11" s="135"/>
      <c r="GUV11" s="135"/>
      <c r="GUW11" s="135"/>
      <c r="GUX11" s="135"/>
      <c r="GUY11" s="135"/>
      <c r="GUZ11" s="135"/>
      <c r="GVA11" s="135"/>
      <c r="GVB11" s="135"/>
      <c r="GVC11" s="135"/>
      <c r="GVD11" s="135"/>
      <c r="GVE11" s="135"/>
      <c r="GVF11" s="135"/>
      <c r="GVG11" s="135"/>
      <c r="GVH11" s="135"/>
      <c r="GVI11" s="135"/>
      <c r="GVJ11" s="135"/>
      <c r="GVK11" s="135"/>
      <c r="GVL11" s="135"/>
      <c r="GVM11" s="135"/>
      <c r="GVN11" s="135"/>
      <c r="GVO11" s="135"/>
      <c r="GVP11" s="135"/>
      <c r="GVQ11" s="135"/>
      <c r="GVR11" s="135"/>
      <c r="GVS11" s="135"/>
      <c r="GVT11" s="135"/>
      <c r="GVU11" s="135"/>
      <c r="GVV11" s="135"/>
      <c r="GVW11" s="135"/>
      <c r="GVX11" s="135"/>
      <c r="GVY11" s="135"/>
      <c r="GVZ11" s="135"/>
      <c r="GWA11" s="135"/>
      <c r="GWB11" s="135"/>
      <c r="GWC11" s="135"/>
      <c r="GWD11" s="135"/>
      <c r="GWE11" s="135"/>
      <c r="GWF11" s="135"/>
      <c r="GWG11" s="135"/>
      <c r="GWH11" s="135"/>
      <c r="GWI11" s="135"/>
      <c r="GWJ11" s="135"/>
      <c r="GWK11" s="135"/>
      <c r="GWL11" s="135"/>
      <c r="GWM11" s="135"/>
      <c r="GWN11" s="135"/>
      <c r="GWO11" s="135"/>
      <c r="GWP11" s="135"/>
      <c r="GWQ11" s="135"/>
      <c r="GWR11" s="135"/>
      <c r="GWS11" s="135"/>
      <c r="GWT11" s="135"/>
      <c r="GWU11" s="135"/>
      <c r="GWV11" s="135"/>
      <c r="GWW11" s="135"/>
      <c r="GWX11" s="135"/>
      <c r="GWY11" s="135"/>
      <c r="GWZ11" s="135"/>
      <c r="GXA11" s="135"/>
      <c r="GXB11" s="135"/>
      <c r="GXC11" s="135"/>
      <c r="GXD11" s="135"/>
      <c r="GXE11" s="135"/>
      <c r="GXF11" s="135"/>
      <c r="GXG11" s="135"/>
      <c r="GXH11" s="135"/>
      <c r="GXI11" s="135"/>
      <c r="GXJ11" s="135"/>
      <c r="GXK11" s="135"/>
      <c r="GXL11" s="135"/>
      <c r="GXM11" s="135"/>
      <c r="GXN11" s="135"/>
      <c r="GXO11" s="135"/>
      <c r="GXP11" s="135"/>
      <c r="GXQ11" s="135"/>
      <c r="GXR11" s="135"/>
      <c r="GXS11" s="135"/>
      <c r="GXT11" s="135"/>
      <c r="GXU11" s="135"/>
      <c r="GXV11" s="135"/>
      <c r="GXW11" s="135"/>
      <c r="GXX11" s="135"/>
      <c r="GXY11" s="135"/>
      <c r="GXZ11" s="135"/>
      <c r="GYA11" s="135"/>
      <c r="GYB11" s="135"/>
      <c r="GYC11" s="135"/>
      <c r="GYD11" s="135"/>
      <c r="GYE11" s="135"/>
      <c r="GYF11" s="135"/>
      <c r="GYG11" s="135"/>
      <c r="GYH11" s="135"/>
      <c r="GYI11" s="135"/>
      <c r="GYJ11" s="135"/>
      <c r="GYK11" s="135"/>
      <c r="GYL11" s="135"/>
      <c r="GYM11" s="135"/>
      <c r="GYN11" s="135"/>
      <c r="GYO11" s="135"/>
      <c r="GYP11" s="135"/>
      <c r="GYQ11" s="135"/>
      <c r="GYR11" s="135"/>
      <c r="GYS11" s="135"/>
      <c r="GYT11" s="135"/>
      <c r="GYU11" s="135"/>
      <c r="GYV11" s="135"/>
      <c r="GYW11" s="135"/>
      <c r="GYX11" s="135"/>
      <c r="GYY11" s="135"/>
      <c r="GYZ11" s="135"/>
      <c r="GZA11" s="135"/>
      <c r="GZB11" s="135"/>
      <c r="GZC11" s="135"/>
      <c r="GZD11" s="135"/>
      <c r="GZE11" s="135"/>
      <c r="GZF11" s="135"/>
      <c r="GZG11" s="135"/>
      <c r="GZH11" s="135"/>
      <c r="GZI11" s="135"/>
      <c r="GZJ11" s="135"/>
      <c r="GZK11" s="135"/>
      <c r="GZL11" s="135"/>
      <c r="GZM11" s="135"/>
      <c r="GZN11" s="135"/>
      <c r="GZO11" s="135"/>
      <c r="GZP11" s="135"/>
      <c r="GZQ11" s="135"/>
      <c r="GZR11" s="135"/>
      <c r="GZS11" s="135"/>
      <c r="GZT11" s="135"/>
      <c r="GZU11" s="135"/>
      <c r="GZV11" s="135"/>
      <c r="GZW11" s="135"/>
      <c r="GZX11" s="135"/>
      <c r="GZY11" s="135"/>
      <c r="GZZ11" s="135"/>
      <c r="HAA11" s="135"/>
      <c r="HAB11" s="135"/>
      <c r="HAC11" s="135"/>
      <c r="HAD11" s="135"/>
      <c r="HAE11" s="135"/>
      <c r="HAF11" s="135"/>
      <c r="HAG11" s="135"/>
      <c r="HAH11" s="135"/>
      <c r="HAI11" s="135"/>
      <c r="HAJ11" s="135"/>
      <c r="HAK11" s="135"/>
      <c r="HAL11" s="135"/>
      <c r="HAM11" s="135"/>
      <c r="HAN11" s="135"/>
      <c r="HAO11" s="135"/>
      <c r="HAP11" s="135"/>
      <c r="HAQ11" s="135"/>
      <c r="HAR11" s="135"/>
      <c r="HAS11" s="135"/>
      <c r="HAT11" s="135"/>
      <c r="HAU11" s="135"/>
      <c r="HAV11" s="135"/>
      <c r="HAW11" s="135"/>
      <c r="HAX11" s="135"/>
      <c r="HAY11" s="135"/>
      <c r="HAZ11" s="135"/>
      <c r="HBA11" s="135"/>
      <c r="HBB11" s="135"/>
      <c r="HBC11" s="135"/>
      <c r="HBD11" s="135"/>
      <c r="HBE11" s="135"/>
      <c r="HBF11" s="135"/>
      <c r="HBG11" s="135"/>
      <c r="HBH11" s="135"/>
      <c r="HBI11" s="135"/>
      <c r="HBJ11" s="135"/>
      <c r="HBK11" s="135"/>
      <c r="HBL11" s="135"/>
      <c r="HBM11" s="135"/>
      <c r="HBN11" s="135"/>
      <c r="HBO11" s="135"/>
      <c r="HBP11" s="135"/>
      <c r="HBQ11" s="135"/>
      <c r="HBR11" s="135"/>
      <c r="HBS11" s="135"/>
      <c r="HBT11" s="135"/>
      <c r="HBU11" s="135"/>
      <c r="HBV11" s="135"/>
      <c r="HBW11" s="135"/>
      <c r="HBX11" s="135"/>
      <c r="HBY11" s="135"/>
      <c r="HBZ11" s="135"/>
      <c r="HCA11" s="135"/>
      <c r="HCB11" s="135"/>
      <c r="HCC11" s="135"/>
      <c r="HCD11" s="135"/>
      <c r="HCE11" s="135"/>
      <c r="HCF11" s="135"/>
      <c r="HCG11" s="135"/>
      <c r="HCH11" s="135"/>
      <c r="HCI11" s="135"/>
      <c r="HCJ11" s="135"/>
      <c r="HCK11" s="135"/>
      <c r="HCL11" s="135"/>
      <c r="HCM11" s="135"/>
      <c r="HCN11" s="135"/>
      <c r="HCO11" s="135"/>
      <c r="HCP11" s="135"/>
      <c r="HCQ11" s="135"/>
      <c r="HCR11" s="135"/>
      <c r="HCS11" s="135"/>
      <c r="HCT11" s="135"/>
      <c r="HCU11" s="135"/>
      <c r="HCV11" s="135"/>
      <c r="HCW11" s="135"/>
      <c r="HCX11" s="135"/>
      <c r="HCY11" s="135"/>
      <c r="HCZ11" s="135"/>
      <c r="HDA11" s="135"/>
      <c r="HDB11" s="135"/>
      <c r="HDC11" s="135"/>
      <c r="HDD11" s="135"/>
      <c r="HDE11" s="135"/>
      <c r="HDF11" s="135"/>
      <c r="HDG11" s="135"/>
      <c r="HDH11" s="135"/>
      <c r="HDI11" s="135"/>
      <c r="HDJ11" s="135"/>
      <c r="HDK11" s="135"/>
      <c r="HDL11" s="135"/>
      <c r="HDM11" s="135"/>
      <c r="HDN11" s="135"/>
      <c r="HDO11" s="135"/>
      <c r="HDP11" s="135"/>
      <c r="HDQ11" s="135"/>
      <c r="HDR11" s="135"/>
      <c r="HDS11" s="135"/>
      <c r="HDT11" s="135"/>
      <c r="HDU11" s="135"/>
      <c r="HDV11" s="135"/>
      <c r="HDW11" s="135"/>
      <c r="HDX11" s="135"/>
      <c r="HDY11" s="135"/>
      <c r="HDZ11" s="135"/>
      <c r="HEA11" s="135"/>
      <c r="HEB11" s="135"/>
      <c r="HEC11" s="135"/>
      <c r="HED11" s="135"/>
      <c r="HEE11" s="135"/>
      <c r="HEF11" s="135"/>
      <c r="HEG11" s="135"/>
      <c r="HEH11" s="135"/>
      <c r="HEI11" s="135"/>
      <c r="HEJ11" s="135"/>
      <c r="HEK11" s="135"/>
      <c r="HEL11" s="135"/>
      <c r="HEM11" s="135"/>
      <c r="HEN11" s="135"/>
      <c r="HEO11" s="135"/>
      <c r="HEP11" s="135"/>
      <c r="HEQ11" s="135"/>
      <c r="HER11" s="135"/>
      <c r="HES11" s="135"/>
      <c r="HET11" s="135"/>
      <c r="HEU11" s="135"/>
      <c r="HEV11" s="135"/>
      <c r="HEW11" s="135"/>
      <c r="HEX11" s="135"/>
      <c r="HEY11" s="135"/>
      <c r="HEZ11" s="135"/>
      <c r="HFA11" s="135"/>
      <c r="HFB11" s="135"/>
      <c r="HFC11" s="135"/>
      <c r="HFD11" s="135"/>
      <c r="HFE11" s="135"/>
      <c r="HFF11" s="135"/>
      <c r="HFG11" s="135"/>
      <c r="HFH11" s="135"/>
      <c r="HFI11" s="135"/>
      <c r="HFJ11" s="135"/>
      <c r="HFK11" s="135"/>
      <c r="HFL11" s="135"/>
      <c r="HFM11" s="135"/>
      <c r="HFN11" s="135"/>
      <c r="HFO11" s="135"/>
      <c r="HFP11" s="135"/>
      <c r="HFQ11" s="135"/>
      <c r="HFR11" s="135"/>
      <c r="HFS11" s="135"/>
      <c r="HFT11" s="135"/>
      <c r="HFU11" s="135"/>
      <c r="HFV11" s="135"/>
      <c r="HFW11" s="135"/>
      <c r="HFX11" s="135"/>
      <c r="HFY11" s="135"/>
      <c r="HFZ11" s="135"/>
      <c r="HGA11" s="135"/>
      <c r="HGB11" s="135"/>
      <c r="HGC11" s="135"/>
      <c r="HGD11" s="135"/>
      <c r="HGE11" s="135"/>
      <c r="HGF11" s="135"/>
      <c r="HGG11" s="135"/>
      <c r="HGH11" s="135"/>
      <c r="HGI11" s="135"/>
      <c r="HGJ11" s="135"/>
      <c r="HGK11" s="135"/>
      <c r="HGL11" s="135"/>
      <c r="HGM11" s="135"/>
      <c r="HGN11" s="135"/>
      <c r="HGO11" s="135"/>
      <c r="HGP11" s="135"/>
      <c r="HGQ11" s="135"/>
      <c r="HGR11" s="135"/>
      <c r="HGS11" s="135"/>
      <c r="HGT11" s="135"/>
      <c r="HGU11" s="135"/>
      <c r="HGV11" s="135"/>
      <c r="HGW11" s="135"/>
      <c r="HGX11" s="135"/>
      <c r="HGY11" s="135"/>
      <c r="HGZ11" s="135"/>
      <c r="HHA11" s="135"/>
      <c r="HHB11" s="135"/>
      <c r="HHC11" s="135"/>
      <c r="HHD11" s="135"/>
      <c r="HHE11" s="135"/>
      <c r="HHF11" s="135"/>
      <c r="HHG11" s="135"/>
      <c r="HHH11" s="135"/>
      <c r="HHI11" s="135"/>
      <c r="HHJ11" s="135"/>
      <c r="HHK11" s="135"/>
      <c r="HHL11" s="135"/>
      <c r="HHM11" s="135"/>
      <c r="HHN11" s="135"/>
      <c r="HHO11" s="135"/>
      <c r="HHP11" s="135"/>
      <c r="HHQ11" s="135"/>
      <c r="HHR11" s="135"/>
      <c r="HHS11" s="135"/>
      <c r="HHT11" s="135"/>
      <c r="HHU11" s="135"/>
      <c r="HHV11" s="135"/>
      <c r="HHW11" s="135"/>
      <c r="HHX11" s="135"/>
      <c r="HHY11" s="135"/>
      <c r="HHZ11" s="135"/>
      <c r="HIA11" s="135"/>
      <c r="HIB11" s="135"/>
      <c r="HIC11" s="135"/>
      <c r="HID11" s="135"/>
      <c r="HIE11" s="135"/>
      <c r="HIF11" s="135"/>
      <c r="HIG11" s="135"/>
      <c r="HIH11" s="135"/>
      <c r="HII11" s="135"/>
      <c r="HIJ11" s="135"/>
      <c r="HIK11" s="135"/>
      <c r="HIL11" s="135"/>
      <c r="HIM11" s="135"/>
      <c r="HIN11" s="135"/>
      <c r="HIO11" s="135"/>
      <c r="HIP11" s="135"/>
      <c r="HIQ11" s="135"/>
      <c r="HIR11" s="135"/>
      <c r="HIS11" s="135"/>
      <c r="HIT11" s="135"/>
      <c r="HIU11" s="135"/>
      <c r="HIV11" s="135"/>
      <c r="HIW11" s="135"/>
      <c r="HIX11" s="135"/>
      <c r="HIY11" s="135"/>
      <c r="HIZ11" s="135"/>
      <c r="HJA11" s="135"/>
      <c r="HJB11" s="135"/>
      <c r="HJC11" s="135"/>
      <c r="HJD11" s="135"/>
      <c r="HJE11" s="135"/>
      <c r="HJF11" s="135"/>
      <c r="HJG11" s="135"/>
      <c r="HJH11" s="135"/>
      <c r="HJI11" s="135"/>
      <c r="HJJ11" s="135"/>
      <c r="HJK11" s="135"/>
      <c r="HJL11" s="135"/>
      <c r="HJM11" s="135"/>
      <c r="HJN11" s="135"/>
      <c r="HJO11" s="135"/>
      <c r="HJP11" s="135"/>
      <c r="HJQ11" s="135"/>
      <c r="HJR11" s="135"/>
      <c r="HJS11" s="135"/>
      <c r="HJT11" s="135"/>
      <c r="HJU11" s="135"/>
      <c r="HJV11" s="135"/>
      <c r="HJW11" s="135"/>
      <c r="HJX11" s="135"/>
      <c r="HJY11" s="135"/>
      <c r="HJZ11" s="135"/>
      <c r="HKA11" s="135"/>
      <c r="HKB11" s="135"/>
      <c r="HKC11" s="135"/>
      <c r="HKD11" s="135"/>
      <c r="HKE11" s="135"/>
      <c r="HKF11" s="135"/>
      <c r="HKG11" s="135"/>
      <c r="HKH11" s="135"/>
      <c r="HKI11" s="135"/>
      <c r="HKJ11" s="135"/>
      <c r="HKK11" s="135"/>
      <c r="HKL11" s="135"/>
      <c r="HKM11" s="135"/>
      <c r="HKN11" s="135"/>
      <c r="HKO11" s="135"/>
      <c r="HKP11" s="135"/>
      <c r="HKQ11" s="135"/>
      <c r="HKR11" s="135"/>
      <c r="HKS11" s="135"/>
      <c r="HKT11" s="135"/>
      <c r="HKU11" s="135"/>
      <c r="HKV11" s="135"/>
      <c r="HKW11" s="135"/>
      <c r="HKX11" s="135"/>
      <c r="HKY11" s="135"/>
      <c r="HKZ11" s="135"/>
      <c r="HLA11" s="135"/>
      <c r="HLB11" s="135"/>
      <c r="HLC11" s="135"/>
      <c r="HLD11" s="135"/>
      <c r="HLE11" s="135"/>
      <c r="HLF11" s="135"/>
      <c r="HLG11" s="135"/>
      <c r="HLH11" s="135"/>
      <c r="HLI11" s="135"/>
      <c r="HLJ11" s="135"/>
      <c r="HLK11" s="135"/>
      <c r="HLL11" s="135"/>
      <c r="HLM11" s="135"/>
      <c r="HLN11" s="135"/>
      <c r="HLO11" s="135"/>
      <c r="HLP11" s="135"/>
      <c r="HLQ11" s="135"/>
      <c r="HLR11" s="135"/>
      <c r="HLS11" s="135"/>
      <c r="HLT11" s="135"/>
      <c r="HLU11" s="135"/>
      <c r="HLV11" s="135"/>
      <c r="HLW11" s="135"/>
      <c r="HLX11" s="135"/>
      <c r="HLY11" s="135"/>
      <c r="HLZ11" s="135"/>
      <c r="HMA11" s="135"/>
      <c r="HMB11" s="135"/>
      <c r="HMC11" s="135"/>
      <c r="HMD11" s="135"/>
      <c r="HME11" s="135"/>
      <c r="HMF11" s="135"/>
      <c r="HMG11" s="135"/>
      <c r="HMH11" s="135"/>
      <c r="HMI11" s="135"/>
      <c r="HMJ11" s="135"/>
      <c r="HMK11" s="135"/>
      <c r="HML11" s="135"/>
      <c r="HMM11" s="135"/>
      <c r="HMN11" s="135"/>
      <c r="HMO11" s="135"/>
      <c r="HMP11" s="135"/>
      <c r="HMQ11" s="135"/>
      <c r="HMR11" s="135"/>
      <c r="HMS11" s="135"/>
      <c r="HMT11" s="135"/>
      <c r="HMU11" s="135"/>
      <c r="HMV11" s="135"/>
      <c r="HMW11" s="135"/>
      <c r="HMX11" s="135"/>
      <c r="HMY11" s="135"/>
      <c r="HMZ11" s="135"/>
      <c r="HNA11" s="135"/>
      <c r="HNB11" s="135"/>
      <c r="HNC11" s="135"/>
      <c r="HND11" s="135"/>
      <c r="HNE11" s="135"/>
      <c r="HNF11" s="135"/>
      <c r="HNG11" s="135"/>
      <c r="HNH11" s="135"/>
      <c r="HNI11" s="135"/>
      <c r="HNJ11" s="135"/>
      <c r="HNK11" s="135"/>
      <c r="HNL11" s="135"/>
      <c r="HNM11" s="135"/>
      <c r="HNN11" s="135"/>
      <c r="HNO11" s="135"/>
      <c r="HNP11" s="135"/>
      <c r="HNQ11" s="135"/>
      <c r="HNR11" s="135"/>
      <c r="HNS11" s="135"/>
      <c r="HNT11" s="135"/>
      <c r="HNU11" s="135"/>
      <c r="HNV11" s="135"/>
      <c r="HNW11" s="135"/>
      <c r="HNX11" s="135"/>
      <c r="HNY11" s="135"/>
      <c r="HNZ11" s="135"/>
      <c r="HOA11" s="135"/>
      <c r="HOB11" s="135"/>
      <c r="HOC11" s="135"/>
      <c r="HOD11" s="135"/>
      <c r="HOE11" s="135"/>
      <c r="HOF11" s="135"/>
      <c r="HOG11" s="135"/>
      <c r="HOH11" s="135"/>
      <c r="HOI11" s="135"/>
      <c r="HOJ11" s="135"/>
      <c r="HOK11" s="135"/>
      <c r="HOL11" s="135"/>
      <c r="HOM11" s="135"/>
      <c r="HON11" s="135"/>
      <c r="HOO11" s="135"/>
      <c r="HOP11" s="135"/>
      <c r="HOQ11" s="135"/>
      <c r="HOR11" s="135"/>
      <c r="HOS11" s="135"/>
      <c r="HOT11" s="135"/>
      <c r="HOU11" s="135"/>
      <c r="HOV11" s="135"/>
      <c r="HOW11" s="135"/>
      <c r="HOX11" s="135"/>
      <c r="HOY11" s="135"/>
      <c r="HOZ11" s="135"/>
      <c r="HPA11" s="135"/>
      <c r="HPB11" s="135"/>
      <c r="HPC11" s="135"/>
      <c r="HPD11" s="135"/>
      <c r="HPE11" s="135"/>
      <c r="HPF11" s="135"/>
      <c r="HPG11" s="135"/>
      <c r="HPH11" s="135"/>
      <c r="HPI11" s="135"/>
      <c r="HPJ11" s="135"/>
      <c r="HPK11" s="135"/>
      <c r="HPL11" s="135"/>
      <c r="HPM11" s="135"/>
      <c r="HPN11" s="135"/>
      <c r="HPO11" s="135"/>
      <c r="HPP11" s="135"/>
      <c r="HPQ11" s="135"/>
      <c r="HPR11" s="135"/>
      <c r="HPS11" s="135"/>
      <c r="HPT11" s="135"/>
      <c r="HPU11" s="135"/>
      <c r="HPV11" s="135"/>
      <c r="HPW11" s="135"/>
      <c r="HPX11" s="135"/>
      <c r="HPY11" s="135"/>
      <c r="HPZ11" s="135"/>
      <c r="HQA11" s="135"/>
      <c r="HQB11" s="135"/>
      <c r="HQC11" s="135"/>
      <c r="HQD11" s="135"/>
      <c r="HQE11" s="135"/>
      <c r="HQF11" s="135"/>
      <c r="HQG11" s="135"/>
      <c r="HQH11" s="135"/>
      <c r="HQI11" s="135"/>
      <c r="HQJ11" s="135"/>
      <c r="HQK11" s="135"/>
      <c r="HQL11" s="135"/>
      <c r="HQM11" s="135"/>
      <c r="HQN11" s="135"/>
      <c r="HQO11" s="135"/>
      <c r="HQP11" s="135"/>
      <c r="HQQ11" s="135"/>
      <c r="HQR11" s="135"/>
      <c r="HQS11" s="135"/>
      <c r="HQT11" s="135"/>
      <c r="HQU11" s="135"/>
      <c r="HQV11" s="135"/>
      <c r="HQW11" s="135"/>
      <c r="HQX11" s="135"/>
      <c r="HQY11" s="135"/>
      <c r="HQZ11" s="135"/>
      <c r="HRA11" s="135"/>
      <c r="HRB11" s="135"/>
      <c r="HRC11" s="135"/>
      <c r="HRD11" s="135"/>
      <c r="HRE11" s="135"/>
      <c r="HRF11" s="135"/>
      <c r="HRG11" s="135"/>
      <c r="HRH11" s="135"/>
      <c r="HRI11" s="135"/>
      <c r="HRJ11" s="135"/>
      <c r="HRK11" s="135"/>
      <c r="HRL11" s="135"/>
      <c r="HRM11" s="135"/>
      <c r="HRN11" s="135"/>
      <c r="HRO11" s="135"/>
      <c r="HRP11" s="135"/>
      <c r="HRQ11" s="135"/>
      <c r="HRR11" s="135"/>
      <c r="HRS11" s="135"/>
      <c r="HRT11" s="135"/>
      <c r="HRU11" s="135"/>
      <c r="HRV11" s="135"/>
      <c r="HRW11" s="135"/>
      <c r="HRX11" s="135"/>
      <c r="HRY11" s="135"/>
      <c r="HRZ11" s="135"/>
      <c r="HSA11" s="135"/>
      <c r="HSB11" s="135"/>
      <c r="HSC11" s="135"/>
      <c r="HSD11" s="135"/>
      <c r="HSE11" s="135"/>
      <c r="HSF11" s="135"/>
      <c r="HSG11" s="135"/>
      <c r="HSH11" s="135"/>
      <c r="HSI11" s="135"/>
      <c r="HSJ11" s="135"/>
      <c r="HSK11" s="135"/>
      <c r="HSL11" s="135"/>
      <c r="HSM11" s="135"/>
      <c r="HSN11" s="135"/>
      <c r="HSO11" s="135"/>
      <c r="HSP11" s="135"/>
      <c r="HSQ11" s="135"/>
      <c r="HSR11" s="135"/>
      <c r="HSS11" s="135"/>
      <c r="HST11" s="135"/>
      <c r="HSU11" s="135"/>
      <c r="HSV11" s="135"/>
      <c r="HSW11" s="135"/>
      <c r="HSX11" s="135"/>
      <c r="HSY11" s="135"/>
      <c r="HSZ11" s="135"/>
      <c r="HTA11" s="135"/>
      <c r="HTB11" s="135"/>
      <c r="HTC11" s="135"/>
      <c r="HTD11" s="135"/>
      <c r="HTE11" s="135"/>
      <c r="HTF11" s="135"/>
      <c r="HTG11" s="135"/>
      <c r="HTH11" s="135"/>
      <c r="HTI11" s="135"/>
      <c r="HTJ11" s="135"/>
      <c r="HTK11" s="135"/>
      <c r="HTL11" s="135"/>
      <c r="HTM11" s="135"/>
      <c r="HTN11" s="135"/>
      <c r="HTO11" s="135"/>
      <c r="HTP11" s="135"/>
      <c r="HTQ11" s="135"/>
      <c r="HTR11" s="135"/>
      <c r="HTS11" s="135"/>
      <c r="HTT11" s="135"/>
      <c r="HTU11" s="135"/>
      <c r="HTV11" s="135"/>
      <c r="HTW11" s="135"/>
      <c r="HTX11" s="135"/>
      <c r="HTY11" s="135"/>
      <c r="HTZ11" s="135"/>
      <c r="HUA11" s="135"/>
      <c r="HUB11" s="135"/>
      <c r="HUC11" s="135"/>
      <c r="HUD11" s="135"/>
      <c r="HUE11" s="135"/>
      <c r="HUF11" s="135"/>
      <c r="HUG11" s="135"/>
      <c r="HUH11" s="135"/>
      <c r="HUI11" s="135"/>
      <c r="HUJ11" s="135"/>
      <c r="HUK11" s="135"/>
      <c r="HUL11" s="135"/>
      <c r="HUM11" s="135"/>
      <c r="HUN11" s="135"/>
      <c r="HUO11" s="135"/>
      <c r="HUP11" s="135"/>
      <c r="HUQ11" s="135"/>
      <c r="HUR11" s="135"/>
      <c r="HUS11" s="135"/>
      <c r="HUT11" s="135"/>
      <c r="HUU11" s="135"/>
      <c r="HUV11" s="135"/>
      <c r="HUW11" s="135"/>
      <c r="HUX11" s="135"/>
      <c r="HUY11" s="135"/>
      <c r="HUZ11" s="135"/>
      <c r="HVA11" s="135"/>
      <c r="HVB11" s="135"/>
      <c r="HVC11" s="135"/>
      <c r="HVD11" s="135"/>
      <c r="HVE11" s="135"/>
      <c r="HVF11" s="135"/>
      <c r="HVG11" s="135"/>
      <c r="HVH11" s="135"/>
      <c r="HVI11" s="135"/>
      <c r="HVJ11" s="135"/>
      <c r="HVK11" s="135"/>
      <c r="HVL11" s="135"/>
      <c r="HVM11" s="135"/>
      <c r="HVN11" s="135"/>
      <c r="HVO11" s="135"/>
      <c r="HVP11" s="135"/>
      <c r="HVQ11" s="135"/>
      <c r="HVR11" s="135"/>
      <c r="HVS11" s="135"/>
      <c r="HVT11" s="135"/>
      <c r="HVU11" s="135"/>
      <c r="HVV11" s="135"/>
      <c r="HVW11" s="135"/>
      <c r="HVX11" s="135"/>
      <c r="HVY11" s="135"/>
      <c r="HVZ11" s="135"/>
      <c r="HWA11" s="135"/>
      <c r="HWB11" s="135"/>
      <c r="HWC11" s="135"/>
      <c r="HWD11" s="135"/>
      <c r="HWE11" s="135"/>
      <c r="HWF11" s="135"/>
      <c r="HWG11" s="135"/>
      <c r="HWH11" s="135"/>
      <c r="HWI11" s="135"/>
      <c r="HWJ11" s="135"/>
      <c r="HWK11" s="135"/>
      <c r="HWL11" s="135"/>
      <c r="HWM11" s="135"/>
      <c r="HWN11" s="135"/>
      <c r="HWO11" s="135"/>
      <c r="HWP11" s="135"/>
      <c r="HWQ11" s="135"/>
      <c r="HWR11" s="135"/>
      <c r="HWS11" s="135"/>
      <c r="HWT11" s="135"/>
      <c r="HWU11" s="135"/>
      <c r="HWV11" s="135"/>
      <c r="HWW11" s="135"/>
      <c r="HWX11" s="135"/>
      <c r="HWY11" s="135"/>
      <c r="HWZ11" s="135"/>
      <c r="HXA11" s="135"/>
      <c r="HXB11" s="135"/>
      <c r="HXC11" s="135"/>
      <c r="HXD11" s="135"/>
      <c r="HXE11" s="135"/>
      <c r="HXF11" s="135"/>
      <c r="HXG11" s="135"/>
      <c r="HXH11" s="135"/>
      <c r="HXI11" s="135"/>
      <c r="HXJ11" s="135"/>
      <c r="HXK11" s="135"/>
      <c r="HXL11" s="135"/>
      <c r="HXM11" s="135"/>
      <c r="HXN11" s="135"/>
      <c r="HXO11" s="135"/>
      <c r="HXP11" s="135"/>
      <c r="HXQ11" s="135"/>
      <c r="HXR11" s="135"/>
      <c r="HXS11" s="135"/>
      <c r="HXT11" s="135"/>
      <c r="HXU11" s="135"/>
      <c r="HXV11" s="135"/>
      <c r="HXW11" s="135"/>
      <c r="HXX11" s="135"/>
      <c r="HXY11" s="135"/>
      <c r="HXZ11" s="135"/>
      <c r="HYA11" s="135"/>
      <c r="HYB11" s="135"/>
      <c r="HYC11" s="135"/>
      <c r="HYD11" s="135"/>
      <c r="HYE11" s="135"/>
      <c r="HYF11" s="135"/>
      <c r="HYG11" s="135"/>
      <c r="HYH11" s="135"/>
      <c r="HYI11" s="135"/>
      <c r="HYJ11" s="135"/>
      <c r="HYK11" s="135"/>
      <c r="HYL11" s="135"/>
      <c r="HYM11" s="135"/>
      <c r="HYN11" s="135"/>
      <c r="HYO11" s="135"/>
      <c r="HYP11" s="135"/>
      <c r="HYQ11" s="135"/>
      <c r="HYR11" s="135"/>
      <c r="HYS11" s="135"/>
      <c r="HYT11" s="135"/>
      <c r="HYU11" s="135"/>
      <c r="HYV11" s="135"/>
      <c r="HYW11" s="135"/>
      <c r="HYX11" s="135"/>
      <c r="HYY11" s="135"/>
      <c r="HYZ11" s="135"/>
      <c r="HZA11" s="135"/>
      <c r="HZB11" s="135"/>
      <c r="HZC11" s="135"/>
      <c r="HZD11" s="135"/>
      <c r="HZE11" s="135"/>
      <c r="HZF11" s="135"/>
      <c r="HZG11" s="135"/>
      <c r="HZH11" s="135"/>
      <c r="HZI11" s="135"/>
      <c r="HZJ11" s="135"/>
      <c r="HZK11" s="135"/>
      <c r="HZL11" s="135"/>
      <c r="HZM11" s="135"/>
      <c r="HZN11" s="135"/>
      <c r="HZO11" s="135"/>
      <c r="HZP11" s="135"/>
      <c r="HZQ11" s="135"/>
      <c r="HZR11" s="135"/>
      <c r="HZS11" s="135"/>
      <c r="HZT11" s="135"/>
      <c r="HZU11" s="135"/>
      <c r="HZV11" s="135"/>
      <c r="HZW11" s="135"/>
      <c r="HZX11" s="135"/>
      <c r="HZY11" s="135"/>
      <c r="HZZ11" s="135"/>
      <c r="IAA11" s="135"/>
      <c r="IAB11" s="135"/>
      <c r="IAC11" s="135"/>
      <c r="IAD11" s="135"/>
      <c r="IAE11" s="135"/>
      <c r="IAF11" s="135"/>
      <c r="IAG11" s="135"/>
      <c r="IAH11" s="135"/>
      <c r="IAI11" s="135"/>
      <c r="IAJ11" s="135"/>
      <c r="IAK11" s="135"/>
      <c r="IAL11" s="135"/>
      <c r="IAM11" s="135"/>
      <c r="IAN11" s="135"/>
      <c r="IAO11" s="135"/>
      <c r="IAP11" s="135"/>
      <c r="IAQ11" s="135"/>
      <c r="IAR11" s="135"/>
      <c r="IAS11" s="135"/>
      <c r="IAT11" s="135"/>
      <c r="IAU11" s="135"/>
      <c r="IAV11" s="135"/>
      <c r="IAW11" s="135"/>
      <c r="IAX11" s="135"/>
      <c r="IAY11" s="135"/>
      <c r="IAZ11" s="135"/>
      <c r="IBA11" s="135"/>
      <c r="IBB11" s="135"/>
      <c r="IBC11" s="135"/>
      <c r="IBD11" s="135"/>
      <c r="IBE11" s="135"/>
      <c r="IBF11" s="135"/>
      <c r="IBG11" s="135"/>
      <c r="IBH11" s="135"/>
      <c r="IBI11" s="135"/>
      <c r="IBJ11" s="135"/>
      <c r="IBK11" s="135"/>
      <c r="IBL11" s="135"/>
      <c r="IBM11" s="135"/>
      <c r="IBN11" s="135"/>
      <c r="IBO11" s="135"/>
      <c r="IBP11" s="135"/>
      <c r="IBQ11" s="135"/>
      <c r="IBR11" s="135"/>
      <c r="IBS11" s="135"/>
      <c r="IBT11" s="135"/>
      <c r="IBU11" s="135"/>
      <c r="IBV11" s="135"/>
      <c r="IBW11" s="135"/>
      <c r="IBX11" s="135"/>
      <c r="IBY11" s="135"/>
      <c r="IBZ11" s="135"/>
      <c r="ICA11" s="135"/>
      <c r="ICB11" s="135"/>
      <c r="ICC11" s="135"/>
      <c r="ICD11" s="135"/>
      <c r="ICE11" s="135"/>
      <c r="ICF11" s="135"/>
      <c r="ICG11" s="135"/>
      <c r="ICH11" s="135"/>
      <c r="ICI11" s="135"/>
      <c r="ICJ11" s="135"/>
      <c r="ICK11" s="135"/>
      <c r="ICL11" s="135"/>
      <c r="ICM11" s="135"/>
      <c r="ICN11" s="135"/>
      <c r="ICO11" s="135"/>
      <c r="ICP11" s="135"/>
      <c r="ICQ11" s="135"/>
      <c r="ICR11" s="135"/>
      <c r="ICS11" s="135"/>
      <c r="ICT11" s="135"/>
      <c r="ICU11" s="135"/>
      <c r="ICV11" s="135"/>
      <c r="ICW11" s="135"/>
      <c r="ICX11" s="135"/>
      <c r="ICY11" s="135"/>
      <c r="ICZ11" s="135"/>
      <c r="IDA11" s="135"/>
      <c r="IDB11" s="135"/>
      <c r="IDC11" s="135"/>
      <c r="IDD11" s="135"/>
      <c r="IDE11" s="135"/>
      <c r="IDF11" s="135"/>
      <c r="IDG11" s="135"/>
      <c r="IDH11" s="135"/>
      <c r="IDI11" s="135"/>
      <c r="IDJ11" s="135"/>
      <c r="IDK11" s="135"/>
      <c r="IDL11" s="135"/>
      <c r="IDM11" s="135"/>
      <c r="IDN11" s="135"/>
      <c r="IDO11" s="135"/>
      <c r="IDP11" s="135"/>
      <c r="IDQ11" s="135"/>
      <c r="IDR11" s="135"/>
      <c r="IDS11" s="135"/>
      <c r="IDT11" s="135"/>
      <c r="IDU11" s="135"/>
      <c r="IDV11" s="135"/>
      <c r="IDW11" s="135"/>
      <c r="IDX11" s="135"/>
      <c r="IDY11" s="135"/>
      <c r="IDZ11" s="135"/>
      <c r="IEA11" s="135"/>
      <c r="IEB11" s="135"/>
      <c r="IEC11" s="135"/>
      <c r="IED11" s="135"/>
      <c r="IEE11" s="135"/>
      <c r="IEF11" s="135"/>
      <c r="IEG11" s="135"/>
      <c r="IEH11" s="135"/>
      <c r="IEI11" s="135"/>
      <c r="IEJ11" s="135"/>
      <c r="IEK11" s="135"/>
      <c r="IEL11" s="135"/>
      <c r="IEM11" s="135"/>
      <c r="IEN11" s="135"/>
      <c r="IEO11" s="135"/>
      <c r="IEP11" s="135"/>
      <c r="IEQ11" s="135"/>
      <c r="IER11" s="135"/>
      <c r="IES11" s="135"/>
      <c r="IET11" s="135"/>
      <c r="IEU11" s="135"/>
      <c r="IEV11" s="135"/>
      <c r="IEW11" s="135"/>
      <c r="IEX11" s="135"/>
      <c r="IEY11" s="135"/>
      <c r="IEZ11" s="135"/>
      <c r="IFA11" s="135"/>
      <c r="IFB11" s="135"/>
      <c r="IFC11" s="135"/>
      <c r="IFD11" s="135"/>
      <c r="IFE11" s="135"/>
      <c r="IFF11" s="135"/>
      <c r="IFG11" s="135"/>
      <c r="IFH11" s="135"/>
      <c r="IFI11" s="135"/>
      <c r="IFJ11" s="135"/>
      <c r="IFK11" s="135"/>
      <c r="IFL11" s="135"/>
      <c r="IFM11" s="135"/>
      <c r="IFN11" s="135"/>
      <c r="IFO11" s="135"/>
      <c r="IFP11" s="135"/>
      <c r="IFQ11" s="135"/>
      <c r="IFR11" s="135"/>
      <c r="IFS11" s="135"/>
      <c r="IFT11" s="135"/>
      <c r="IFU11" s="135"/>
      <c r="IFV11" s="135"/>
      <c r="IFW11" s="135"/>
      <c r="IFX11" s="135"/>
      <c r="IFY11" s="135"/>
      <c r="IFZ11" s="135"/>
      <c r="IGA11" s="135"/>
      <c r="IGB11" s="135"/>
      <c r="IGC11" s="135"/>
      <c r="IGD11" s="135"/>
      <c r="IGE11" s="135"/>
      <c r="IGF11" s="135"/>
      <c r="IGG11" s="135"/>
      <c r="IGH11" s="135"/>
      <c r="IGI11" s="135"/>
      <c r="IGJ11" s="135"/>
      <c r="IGK11" s="135"/>
      <c r="IGL11" s="135"/>
      <c r="IGM11" s="135"/>
      <c r="IGN11" s="135"/>
      <c r="IGO11" s="135"/>
      <c r="IGP11" s="135"/>
      <c r="IGQ11" s="135"/>
      <c r="IGR11" s="135"/>
      <c r="IGS11" s="135"/>
      <c r="IGT11" s="135"/>
      <c r="IGU11" s="135"/>
      <c r="IGV11" s="135"/>
      <c r="IGW11" s="135"/>
      <c r="IGX11" s="135"/>
      <c r="IGY11" s="135"/>
      <c r="IGZ11" s="135"/>
      <c r="IHA11" s="135"/>
      <c r="IHB11" s="135"/>
      <c r="IHC11" s="135"/>
      <c r="IHD11" s="135"/>
      <c r="IHE11" s="135"/>
      <c r="IHF11" s="135"/>
      <c r="IHG11" s="135"/>
      <c r="IHH11" s="135"/>
      <c r="IHI11" s="135"/>
      <c r="IHJ11" s="135"/>
      <c r="IHK11" s="135"/>
      <c r="IHL11" s="135"/>
      <c r="IHM11" s="135"/>
      <c r="IHN11" s="135"/>
      <c r="IHO11" s="135"/>
      <c r="IHP11" s="135"/>
      <c r="IHQ11" s="135"/>
      <c r="IHR11" s="135"/>
      <c r="IHS11" s="135"/>
      <c r="IHT11" s="135"/>
      <c r="IHU11" s="135"/>
      <c r="IHV11" s="135"/>
      <c r="IHW11" s="135"/>
      <c r="IHX11" s="135"/>
      <c r="IHY11" s="135"/>
      <c r="IHZ11" s="135"/>
      <c r="IIA11" s="135"/>
      <c r="IIB11" s="135"/>
      <c r="IIC11" s="135"/>
      <c r="IID11" s="135"/>
      <c r="IIE11" s="135"/>
      <c r="IIF11" s="135"/>
      <c r="IIG11" s="135"/>
      <c r="IIH11" s="135"/>
      <c r="III11" s="135"/>
      <c r="IIJ11" s="135"/>
      <c r="IIK11" s="135"/>
      <c r="IIL11" s="135"/>
      <c r="IIM11" s="135"/>
      <c r="IIN11" s="135"/>
      <c r="IIO11" s="135"/>
      <c r="IIP11" s="135"/>
      <c r="IIQ11" s="135"/>
      <c r="IIR11" s="135"/>
      <c r="IIS11" s="135"/>
      <c r="IIT11" s="135"/>
      <c r="IIU11" s="135"/>
      <c r="IIV11" s="135"/>
      <c r="IIW11" s="135"/>
      <c r="IIX11" s="135"/>
      <c r="IIY11" s="135"/>
      <c r="IIZ11" s="135"/>
      <c r="IJA11" s="135"/>
      <c r="IJB11" s="135"/>
      <c r="IJC11" s="135"/>
      <c r="IJD11" s="135"/>
      <c r="IJE11" s="135"/>
      <c r="IJF11" s="135"/>
      <c r="IJG11" s="135"/>
      <c r="IJH11" s="135"/>
      <c r="IJI11" s="135"/>
      <c r="IJJ11" s="135"/>
      <c r="IJK11" s="135"/>
      <c r="IJL11" s="135"/>
      <c r="IJM11" s="135"/>
      <c r="IJN11" s="135"/>
      <c r="IJO11" s="135"/>
      <c r="IJP11" s="135"/>
      <c r="IJQ11" s="135"/>
      <c r="IJR11" s="135"/>
      <c r="IJS11" s="135"/>
      <c r="IJT11" s="135"/>
      <c r="IJU11" s="135"/>
      <c r="IJV11" s="135"/>
      <c r="IJW11" s="135"/>
      <c r="IJX11" s="135"/>
      <c r="IJY11" s="135"/>
      <c r="IJZ11" s="135"/>
      <c r="IKA11" s="135"/>
      <c r="IKB11" s="135"/>
      <c r="IKC11" s="135"/>
      <c r="IKD11" s="135"/>
      <c r="IKE11" s="135"/>
      <c r="IKF11" s="135"/>
      <c r="IKG11" s="135"/>
      <c r="IKH11" s="135"/>
      <c r="IKI11" s="135"/>
      <c r="IKJ11" s="135"/>
      <c r="IKK11" s="135"/>
      <c r="IKL11" s="135"/>
      <c r="IKM11" s="135"/>
      <c r="IKN11" s="135"/>
      <c r="IKO11" s="135"/>
      <c r="IKP11" s="135"/>
      <c r="IKQ11" s="135"/>
      <c r="IKR11" s="135"/>
      <c r="IKS11" s="135"/>
      <c r="IKT11" s="135"/>
      <c r="IKU11" s="135"/>
      <c r="IKV11" s="135"/>
      <c r="IKW11" s="135"/>
      <c r="IKX11" s="135"/>
      <c r="IKY11" s="135"/>
      <c r="IKZ11" s="135"/>
      <c r="ILA11" s="135"/>
      <c r="ILB11" s="135"/>
      <c r="ILC11" s="135"/>
      <c r="ILD11" s="135"/>
      <c r="ILE11" s="135"/>
      <c r="ILF11" s="135"/>
      <c r="ILG11" s="135"/>
      <c r="ILH11" s="135"/>
      <c r="ILI11" s="135"/>
      <c r="ILJ11" s="135"/>
      <c r="ILK11" s="135"/>
      <c r="ILL11" s="135"/>
      <c r="ILM11" s="135"/>
      <c r="ILN11" s="135"/>
      <c r="ILO11" s="135"/>
      <c r="ILP11" s="135"/>
      <c r="ILQ11" s="135"/>
      <c r="ILR11" s="135"/>
      <c r="ILS11" s="135"/>
      <c r="ILT11" s="135"/>
      <c r="ILU11" s="135"/>
      <c r="ILV11" s="135"/>
      <c r="ILW11" s="135"/>
      <c r="ILX11" s="135"/>
      <c r="ILY11" s="135"/>
      <c r="ILZ11" s="135"/>
      <c r="IMA11" s="135"/>
      <c r="IMB11" s="135"/>
      <c r="IMC11" s="135"/>
      <c r="IMD11" s="135"/>
      <c r="IME11" s="135"/>
      <c r="IMF11" s="135"/>
      <c r="IMG11" s="135"/>
      <c r="IMH11" s="135"/>
      <c r="IMI11" s="135"/>
      <c r="IMJ11" s="135"/>
      <c r="IMK11" s="135"/>
      <c r="IML11" s="135"/>
      <c r="IMM11" s="135"/>
      <c r="IMN11" s="135"/>
      <c r="IMO11" s="135"/>
      <c r="IMP11" s="135"/>
      <c r="IMQ11" s="135"/>
      <c r="IMR11" s="135"/>
      <c r="IMS11" s="135"/>
      <c r="IMT11" s="135"/>
      <c r="IMU11" s="135"/>
      <c r="IMV11" s="135"/>
      <c r="IMW11" s="135"/>
      <c r="IMX11" s="135"/>
      <c r="IMY11" s="135"/>
      <c r="IMZ11" s="135"/>
      <c r="INA11" s="135"/>
      <c r="INB11" s="135"/>
      <c r="INC11" s="135"/>
      <c r="IND11" s="135"/>
      <c r="INE11" s="135"/>
      <c r="INF11" s="135"/>
      <c r="ING11" s="135"/>
      <c r="INH11" s="135"/>
      <c r="INI11" s="135"/>
      <c r="INJ11" s="135"/>
      <c r="INK11" s="135"/>
      <c r="INL11" s="135"/>
      <c r="INM11" s="135"/>
      <c r="INN11" s="135"/>
      <c r="INO11" s="135"/>
      <c r="INP11" s="135"/>
      <c r="INQ11" s="135"/>
      <c r="INR11" s="135"/>
      <c r="INS11" s="135"/>
      <c r="INT11" s="135"/>
      <c r="INU11" s="135"/>
      <c r="INV11" s="135"/>
      <c r="INW11" s="135"/>
      <c r="INX11" s="135"/>
      <c r="INY11" s="135"/>
      <c r="INZ11" s="135"/>
      <c r="IOA11" s="135"/>
      <c r="IOB11" s="135"/>
      <c r="IOC11" s="135"/>
      <c r="IOD11" s="135"/>
      <c r="IOE11" s="135"/>
      <c r="IOF11" s="135"/>
      <c r="IOG11" s="135"/>
      <c r="IOH11" s="135"/>
      <c r="IOI11" s="135"/>
      <c r="IOJ11" s="135"/>
      <c r="IOK11" s="135"/>
      <c r="IOL11" s="135"/>
      <c r="IOM11" s="135"/>
      <c r="ION11" s="135"/>
      <c r="IOO11" s="135"/>
      <c r="IOP11" s="135"/>
      <c r="IOQ11" s="135"/>
      <c r="IOR11" s="135"/>
      <c r="IOS11" s="135"/>
      <c r="IOT11" s="135"/>
      <c r="IOU11" s="135"/>
      <c r="IOV11" s="135"/>
      <c r="IOW11" s="135"/>
      <c r="IOX11" s="135"/>
      <c r="IOY11" s="135"/>
      <c r="IOZ11" s="135"/>
      <c r="IPA11" s="135"/>
      <c r="IPB11" s="135"/>
      <c r="IPC11" s="135"/>
      <c r="IPD11" s="135"/>
      <c r="IPE11" s="135"/>
      <c r="IPF11" s="135"/>
      <c r="IPG11" s="135"/>
      <c r="IPH11" s="135"/>
      <c r="IPI11" s="135"/>
      <c r="IPJ11" s="135"/>
      <c r="IPK11" s="135"/>
      <c r="IPL11" s="135"/>
      <c r="IPM11" s="135"/>
      <c r="IPN11" s="135"/>
      <c r="IPO11" s="135"/>
      <c r="IPP11" s="135"/>
      <c r="IPQ11" s="135"/>
      <c r="IPR11" s="135"/>
      <c r="IPS11" s="135"/>
      <c r="IPT11" s="135"/>
      <c r="IPU11" s="135"/>
      <c r="IPV11" s="135"/>
      <c r="IPW11" s="135"/>
      <c r="IPX11" s="135"/>
      <c r="IPY11" s="135"/>
      <c r="IPZ11" s="135"/>
      <c r="IQA11" s="135"/>
      <c r="IQB11" s="135"/>
      <c r="IQC11" s="135"/>
      <c r="IQD11" s="135"/>
      <c r="IQE11" s="135"/>
      <c r="IQF11" s="135"/>
      <c r="IQG11" s="135"/>
      <c r="IQH11" s="135"/>
      <c r="IQI11" s="135"/>
      <c r="IQJ11" s="135"/>
      <c r="IQK11" s="135"/>
      <c r="IQL11" s="135"/>
      <c r="IQM11" s="135"/>
      <c r="IQN11" s="135"/>
      <c r="IQO11" s="135"/>
      <c r="IQP11" s="135"/>
      <c r="IQQ11" s="135"/>
      <c r="IQR11" s="135"/>
      <c r="IQS11" s="135"/>
      <c r="IQT11" s="135"/>
      <c r="IQU11" s="135"/>
      <c r="IQV11" s="135"/>
      <c r="IQW11" s="135"/>
      <c r="IQX11" s="135"/>
      <c r="IQY11" s="135"/>
      <c r="IQZ11" s="135"/>
      <c r="IRA11" s="135"/>
      <c r="IRB11" s="135"/>
      <c r="IRC11" s="135"/>
      <c r="IRD11" s="135"/>
      <c r="IRE11" s="135"/>
      <c r="IRF11" s="135"/>
      <c r="IRG11" s="135"/>
      <c r="IRH11" s="135"/>
      <c r="IRI11" s="135"/>
      <c r="IRJ11" s="135"/>
      <c r="IRK11" s="135"/>
      <c r="IRL11" s="135"/>
      <c r="IRM11" s="135"/>
      <c r="IRN11" s="135"/>
      <c r="IRO11" s="135"/>
      <c r="IRP11" s="135"/>
      <c r="IRQ11" s="135"/>
      <c r="IRR11" s="135"/>
      <c r="IRS11" s="135"/>
      <c r="IRT11" s="135"/>
      <c r="IRU11" s="135"/>
      <c r="IRV11" s="135"/>
      <c r="IRW11" s="135"/>
      <c r="IRX11" s="135"/>
      <c r="IRY11" s="135"/>
      <c r="IRZ11" s="135"/>
      <c r="ISA11" s="135"/>
      <c r="ISB11" s="135"/>
      <c r="ISC11" s="135"/>
      <c r="ISD11" s="135"/>
      <c r="ISE11" s="135"/>
      <c r="ISF11" s="135"/>
      <c r="ISG11" s="135"/>
      <c r="ISH11" s="135"/>
      <c r="ISI11" s="135"/>
      <c r="ISJ11" s="135"/>
      <c r="ISK11" s="135"/>
      <c r="ISL11" s="135"/>
      <c r="ISM11" s="135"/>
      <c r="ISN11" s="135"/>
      <c r="ISO11" s="135"/>
      <c r="ISP11" s="135"/>
      <c r="ISQ11" s="135"/>
      <c r="ISR11" s="135"/>
      <c r="ISS11" s="135"/>
      <c r="IST11" s="135"/>
      <c r="ISU11" s="135"/>
      <c r="ISV11" s="135"/>
      <c r="ISW11" s="135"/>
      <c r="ISX11" s="135"/>
      <c r="ISY11" s="135"/>
      <c r="ISZ11" s="135"/>
      <c r="ITA11" s="135"/>
      <c r="ITB11" s="135"/>
      <c r="ITC11" s="135"/>
      <c r="ITD11" s="135"/>
      <c r="ITE11" s="135"/>
      <c r="ITF11" s="135"/>
      <c r="ITG11" s="135"/>
      <c r="ITH11" s="135"/>
      <c r="ITI11" s="135"/>
      <c r="ITJ11" s="135"/>
      <c r="ITK11" s="135"/>
      <c r="ITL11" s="135"/>
      <c r="ITM11" s="135"/>
      <c r="ITN11" s="135"/>
      <c r="ITO11" s="135"/>
      <c r="ITP11" s="135"/>
      <c r="ITQ11" s="135"/>
      <c r="ITR11" s="135"/>
      <c r="ITS11" s="135"/>
      <c r="ITT11" s="135"/>
      <c r="ITU11" s="135"/>
      <c r="ITV11" s="135"/>
      <c r="ITW11" s="135"/>
      <c r="ITX11" s="135"/>
      <c r="ITY11" s="135"/>
      <c r="ITZ11" s="135"/>
      <c r="IUA11" s="135"/>
      <c r="IUB11" s="135"/>
      <c r="IUC11" s="135"/>
      <c r="IUD11" s="135"/>
      <c r="IUE11" s="135"/>
      <c r="IUF11" s="135"/>
      <c r="IUG11" s="135"/>
      <c r="IUH11" s="135"/>
      <c r="IUI11" s="135"/>
      <c r="IUJ11" s="135"/>
      <c r="IUK11" s="135"/>
      <c r="IUL11" s="135"/>
      <c r="IUM11" s="135"/>
      <c r="IUN11" s="135"/>
      <c r="IUO11" s="135"/>
      <c r="IUP11" s="135"/>
      <c r="IUQ11" s="135"/>
      <c r="IUR11" s="135"/>
      <c r="IUS11" s="135"/>
      <c r="IUT11" s="135"/>
      <c r="IUU11" s="135"/>
      <c r="IUV11" s="135"/>
      <c r="IUW11" s="135"/>
      <c r="IUX11" s="135"/>
      <c r="IUY11" s="135"/>
      <c r="IUZ11" s="135"/>
      <c r="IVA11" s="135"/>
      <c r="IVB11" s="135"/>
      <c r="IVC11" s="135"/>
      <c r="IVD11" s="135"/>
      <c r="IVE11" s="135"/>
      <c r="IVF11" s="135"/>
      <c r="IVG11" s="135"/>
      <c r="IVH11" s="135"/>
      <c r="IVI11" s="135"/>
      <c r="IVJ11" s="135"/>
      <c r="IVK11" s="135"/>
      <c r="IVL11" s="135"/>
      <c r="IVM11" s="135"/>
      <c r="IVN11" s="135"/>
      <c r="IVO11" s="135"/>
      <c r="IVP11" s="135"/>
      <c r="IVQ11" s="135"/>
      <c r="IVR11" s="135"/>
      <c r="IVS11" s="135"/>
      <c r="IVT11" s="135"/>
      <c r="IVU11" s="135"/>
      <c r="IVV11" s="135"/>
      <c r="IVW11" s="135"/>
      <c r="IVX11" s="135"/>
      <c r="IVY11" s="135"/>
      <c r="IVZ11" s="135"/>
      <c r="IWA11" s="135"/>
      <c r="IWB11" s="135"/>
      <c r="IWC11" s="135"/>
      <c r="IWD11" s="135"/>
      <c r="IWE11" s="135"/>
      <c r="IWF11" s="135"/>
      <c r="IWG11" s="135"/>
      <c r="IWH11" s="135"/>
      <c r="IWI11" s="135"/>
      <c r="IWJ11" s="135"/>
      <c r="IWK11" s="135"/>
      <c r="IWL11" s="135"/>
      <c r="IWM11" s="135"/>
      <c r="IWN11" s="135"/>
      <c r="IWO11" s="135"/>
      <c r="IWP11" s="135"/>
      <c r="IWQ11" s="135"/>
      <c r="IWR11" s="135"/>
      <c r="IWS11" s="135"/>
      <c r="IWT11" s="135"/>
      <c r="IWU11" s="135"/>
      <c r="IWV11" s="135"/>
      <c r="IWW11" s="135"/>
      <c r="IWX11" s="135"/>
      <c r="IWY11" s="135"/>
      <c r="IWZ11" s="135"/>
      <c r="IXA11" s="135"/>
      <c r="IXB11" s="135"/>
      <c r="IXC11" s="135"/>
      <c r="IXD11" s="135"/>
      <c r="IXE11" s="135"/>
      <c r="IXF11" s="135"/>
      <c r="IXG11" s="135"/>
      <c r="IXH11" s="135"/>
      <c r="IXI11" s="135"/>
      <c r="IXJ11" s="135"/>
      <c r="IXK11" s="135"/>
      <c r="IXL11" s="135"/>
      <c r="IXM11" s="135"/>
      <c r="IXN11" s="135"/>
      <c r="IXO11" s="135"/>
      <c r="IXP11" s="135"/>
      <c r="IXQ11" s="135"/>
      <c r="IXR11" s="135"/>
      <c r="IXS11" s="135"/>
      <c r="IXT11" s="135"/>
      <c r="IXU11" s="135"/>
      <c r="IXV11" s="135"/>
      <c r="IXW11" s="135"/>
      <c r="IXX11" s="135"/>
      <c r="IXY11" s="135"/>
      <c r="IXZ11" s="135"/>
      <c r="IYA11" s="135"/>
      <c r="IYB11" s="135"/>
      <c r="IYC11" s="135"/>
      <c r="IYD11" s="135"/>
      <c r="IYE11" s="135"/>
      <c r="IYF11" s="135"/>
      <c r="IYG11" s="135"/>
      <c r="IYH11" s="135"/>
      <c r="IYI11" s="135"/>
      <c r="IYJ11" s="135"/>
      <c r="IYK11" s="135"/>
      <c r="IYL11" s="135"/>
      <c r="IYM11" s="135"/>
      <c r="IYN11" s="135"/>
      <c r="IYO11" s="135"/>
      <c r="IYP11" s="135"/>
      <c r="IYQ11" s="135"/>
      <c r="IYR11" s="135"/>
      <c r="IYS11" s="135"/>
      <c r="IYT11" s="135"/>
      <c r="IYU11" s="135"/>
      <c r="IYV11" s="135"/>
      <c r="IYW11" s="135"/>
      <c r="IYX11" s="135"/>
      <c r="IYY11" s="135"/>
      <c r="IYZ11" s="135"/>
      <c r="IZA11" s="135"/>
      <c r="IZB11" s="135"/>
      <c r="IZC11" s="135"/>
      <c r="IZD11" s="135"/>
      <c r="IZE11" s="135"/>
      <c r="IZF11" s="135"/>
      <c r="IZG11" s="135"/>
      <c r="IZH11" s="135"/>
      <c r="IZI11" s="135"/>
      <c r="IZJ11" s="135"/>
      <c r="IZK11" s="135"/>
      <c r="IZL11" s="135"/>
      <c r="IZM11" s="135"/>
      <c r="IZN11" s="135"/>
      <c r="IZO11" s="135"/>
      <c r="IZP11" s="135"/>
      <c r="IZQ11" s="135"/>
      <c r="IZR11" s="135"/>
      <c r="IZS11" s="135"/>
      <c r="IZT11" s="135"/>
      <c r="IZU11" s="135"/>
      <c r="IZV11" s="135"/>
      <c r="IZW11" s="135"/>
      <c r="IZX11" s="135"/>
      <c r="IZY11" s="135"/>
      <c r="IZZ11" s="135"/>
      <c r="JAA11" s="135"/>
      <c r="JAB11" s="135"/>
      <c r="JAC11" s="135"/>
      <c r="JAD11" s="135"/>
      <c r="JAE11" s="135"/>
      <c r="JAF11" s="135"/>
      <c r="JAG11" s="135"/>
      <c r="JAH11" s="135"/>
      <c r="JAI11" s="135"/>
      <c r="JAJ11" s="135"/>
      <c r="JAK11" s="135"/>
      <c r="JAL11" s="135"/>
      <c r="JAM11" s="135"/>
      <c r="JAN11" s="135"/>
      <c r="JAO11" s="135"/>
      <c r="JAP11" s="135"/>
      <c r="JAQ11" s="135"/>
      <c r="JAR11" s="135"/>
      <c r="JAS11" s="135"/>
      <c r="JAT11" s="135"/>
      <c r="JAU11" s="135"/>
      <c r="JAV11" s="135"/>
      <c r="JAW11" s="135"/>
      <c r="JAX11" s="135"/>
      <c r="JAY11" s="135"/>
      <c r="JAZ11" s="135"/>
      <c r="JBA11" s="135"/>
      <c r="JBB11" s="135"/>
      <c r="JBC11" s="135"/>
      <c r="JBD11" s="135"/>
      <c r="JBE11" s="135"/>
      <c r="JBF11" s="135"/>
      <c r="JBG11" s="135"/>
      <c r="JBH11" s="135"/>
      <c r="JBI11" s="135"/>
      <c r="JBJ11" s="135"/>
      <c r="JBK11" s="135"/>
      <c r="JBL11" s="135"/>
      <c r="JBM11" s="135"/>
      <c r="JBN11" s="135"/>
      <c r="JBO11" s="135"/>
      <c r="JBP11" s="135"/>
      <c r="JBQ11" s="135"/>
      <c r="JBR11" s="135"/>
      <c r="JBS11" s="135"/>
      <c r="JBT11" s="135"/>
      <c r="JBU11" s="135"/>
      <c r="JBV11" s="135"/>
      <c r="JBW11" s="135"/>
      <c r="JBX11" s="135"/>
      <c r="JBY11" s="135"/>
      <c r="JBZ11" s="135"/>
      <c r="JCA11" s="135"/>
      <c r="JCB11" s="135"/>
      <c r="JCC11" s="135"/>
      <c r="JCD11" s="135"/>
      <c r="JCE11" s="135"/>
      <c r="JCF11" s="135"/>
      <c r="JCG11" s="135"/>
      <c r="JCH11" s="135"/>
      <c r="JCI11" s="135"/>
      <c r="JCJ11" s="135"/>
      <c r="JCK11" s="135"/>
      <c r="JCL11" s="135"/>
      <c r="JCM11" s="135"/>
      <c r="JCN11" s="135"/>
      <c r="JCO11" s="135"/>
      <c r="JCP11" s="135"/>
      <c r="JCQ11" s="135"/>
      <c r="JCR11" s="135"/>
      <c r="JCS11" s="135"/>
      <c r="JCT11" s="135"/>
      <c r="JCU11" s="135"/>
      <c r="JCV11" s="135"/>
      <c r="JCW11" s="135"/>
      <c r="JCX11" s="135"/>
      <c r="JCY11" s="135"/>
      <c r="JCZ11" s="135"/>
      <c r="JDA11" s="135"/>
      <c r="JDB11" s="135"/>
      <c r="JDC11" s="135"/>
      <c r="JDD11" s="135"/>
      <c r="JDE11" s="135"/>
      <c r="JDF11" s="135"/>
      <c r="JDG11" s="135"/>
      <c r="JDH11" s="135"/>
      <c r="JDI11" s="135"/>
      <c r="JDJ11" s="135"/>
      <c r="JDK11" s="135"/>
      <c r="JDL11" s="135"/>
      <c r="JDM11" s="135"/>
      <c r="JDN11" s="135"/>
      <c r="JDO11" s="135"/>
      <c r="JDP11" s="135"/>
      <c r="JDQ11" s="135"/>
      <c r="JDR11" s="135"/>
      <c r="JDS11" s="135"/>
      <c r="JDT11" s="135"/>
      <c r="JDU11" s="135"/>
      <c r="JDV11" s="135"/>
      <c r="JDW11" s="135"/>
      <c r="JDX11" s="135"/>
      <c r="JDY11" s="135"/>
      <c r="JDZ11" s="135"/>
      <c r="JEA11" s="135"/>
      <c r="JEB11" s="135"/>
      <c r="JEC11" s="135"/>
      <c r="JED11" s="135"/>
      <c r="JEE11" s="135"/>
      <c r="JEF11" s="135"/>
      <c r="JEG11" s="135"/>
      <c r="JEH11" s="135"/>
      <c r="JEI11" s="135"/>
      <c r="JEJ11" s="135"/>
      <c r="JEK11" s="135"/>
      <c r="JEL11" s="135"/>
      <c r="JEM11" s="135"/>
      <c r="JEN11" s="135"/>
      <c r="JEO11" s="135"/>
      <c r="JEP11" s="135"/>
      <c r="JEQ11" s="135"/>
      <c r="JER11" s="135"/>
      <c r="JES11" s="135"/>
      <c r="JET11" s="135"/>
      <c r="JEU11" s="135"/>
      <c r="JEV11" s="135"/>
      <c r="JEW11" s="135"/>
      <c r="JEX11" s="135"/>
      <c r="JEY11" s="135"/>
      <c r="JEZ11" s="135"/>
      <c r="JFA11" s="135"/>
      <c r="JFB11" s="135"/>
      <c r="JFC11" s="135"/>
      <c r="JFD11" s="135"/>
      <c r="JFE11" s="135"/>
      <c r="JFF11" s="135"/>
      <c r="JFG11" s="135"/>
      <c r="JFH11" s="135"/>
      <c r="JFI11" s="135"/>
      <c r="JFJ11" s="135"/>
      <c r="JFK11" s="135"/>
      <c r="JFL11" s="135"/>
      <c r="JFM11" s="135"/>
      <c r="JFN11" s="135"/>
      <c r="JFO11" s="135"/>
      <c r="JFP11" s="135"/>
      <c r="JFQ11" s="135"/>
      <c r="JFR11" s="135"/>
      <c r="JFS11" s="135"/>
      <c r="JFT11" s="135"/>
      <c r="JFU11" s="135"/>
      <c r="JFV11" s="135"/>
      <c r="JFW11" s="135"/>
      <c r="JFX11" s="135"/>
      <c r="JFY11" s="135"/>
      <c r="JFZ11" s="135"/>
      <c r="JGA11" s="135"/>
      <c r="JGB11" s="135"/>
      <c r="JGC11" s="135"/>
      <c r="JGD11" s="135"/>
      <c r="JGE11" s="135"/>
      <c r="JGF11" s="135"/>
      <c r="JGG11" s="135"/>
      <c r="JGH11" s="135"/>
      <c r="JGI11" s="135"/>
      <c r="JGJ11" s="135"/>
      <c r="JGK11" s="135"/>
      <c r="JGL11" s="135"/>
      <c r="JGM11" s="135"/>
      <c r="JGN11" s="135"/>
      <c r="JGO11" s="135"/>
      <c r="JGP11" s="135"/>
      <c r="JGQ11" s="135"/>
      <c r="JGR11" s="135"/>
      <c r="JGS11" s="135"/>
      <c r="JGT11" s="135"/>
      <c r="JGU11" s="135"/>
      <c r="JGV11" s="135"/>
      <c r="JGW11" s="135"/>
      <c r="JGX11" s="135"/>
      <c r="JGY11" s="135"/>
      <c r="JGZ11" s="135"/>
      <c r="JHA11" s="135"/>
      <c r="JHB11" s="135"/>
      <c r="JHC11" s="135"/>
      <c r="JHD11" s="135"/>
      <c r="JHE11" s="135"/>
      <c r="JHF11" s="135"/>
      <c r="JHG11" s="135"/>
      <c r="JHH11" s="135"/>
      <c r="JHI11" s="135"/>
      <c r="JHJ11" s="135"/>
      <c r="JHK11" s="135"/>
      <c r="JHL11" s="135"/>
      <c r="JHM11" s="135"/>
      <c r="JHN11" s="135"/>
      <c r="JHO11" s="135"/>
      <c r="JHP11" s="135"/>
      <c r="JHQ11" s="135"/>
      <c r="JHR11" s="135"/>
      <c r="JHS11" s="135"/>
      <c r="JHT11" s="135"/>
      <c r="JHU11" s="135"/>
      <c r="JHV11" s="135"/>
      <c r="JHW11" s="135"/>
      <c r="JHX11" s="135"/>
      <c r="JHY11" s="135"/>
      <c r="JHZ11" s="135"/>
      <c r="JIA11" s="135"/>
      <c r="JIB11" s="135"/>
      <c r="JIC11" s="135"/>
      <c r="JID11" s="135"/>
      <c r="JIE11" s="135"/>
      <c r="JIF11" s="135"/>
      <c r="JIG11" s="135"/>
      <c r="JIH11" s="135"/>
      <c r="JII11" s="135"/>
      <c r="JIJ11" s="135"/>
      <c r="JIK11" s="135"/>
      <c r="JIL11" s="135"/>
      <c r="JIM11" s="135"/>
      <c r="JIN11" s="135"/>
      <c r="JIO11" s="135"/>
      <c r="JIP11" s="135"/>
      <c r="JIQ11" s="135"/>
      <c r="JIR11" s="135"/>
      <c r="JIS11" s="135"/>
      <c r="JIT11" s="135"/>
      <c r="JIU11" s="135"/>
      <c r="JIV11" s="135"/>
      <c r="JIW11" s="135"/>
      <c r="JIX11" s="135"/>
      <c r="JIY11" s="135"/>
      <c r="JIZ11" s="135"/>
      <c r="JJA11" s="135"/>
      <c r="JJB11" s="135"/>
      <c r="JJC11" s="135"/>
      <c r="JJD11" s="135"/>
      <c r="JJE11" s="135"/>
      <c r="JJF11" s="135"/>
      <c r="JJG11" s="135"/>
      <c r="JJH11" s="135"/>
      <c r="JJI11" s="135"/>
      <c r="JJJ11" s="135"/>
      <c r="JJK11" s="135"/>
      <c r="JJL11" s="135"/>
      <c r="JJM11" s="135"/>
      <c r="JJN11" s="135"/>
      <c r="JJO11" s="135"/>
      <c r="JJP11" s="135"/>
      <c r="JJQ11" s="135"/>
      <c r="JJR11" s="135"/>
      <c r="JJS11" s="135"/>
      <c r="JJT11" s="135"/>
      <c r="JJU11" s="135"/>
      <c r="JJV11" s="135"/>
      <c r="JJW11" s="135"/>
      <c r="JJX11" s="135"/>
      <c r="JJY11" s="135"/>
      <c r="JJZ11" s="135"/>
      <c r="JKA11" s="135"/>
      <c r="JKB11" s="135"/>
      <c r="JKC11" s="135"/>
      <c r="JKD11" s="135"/>
      <c r="JKE11" s="135"/>
      <c r="JKF11" s="135"/>
      <c r="JKG11" s="135"/>
      <c r="JKH11" s="135"/>
      <c r="JKI11" s="135"/>
      <c r="JKJ11" s="135"/>
      <c r="JKK11" s="135"/>
      <c r="JKL11" s="135"/>
      <c r="JKM11" s="135"/>
      <c r="JKN11" s="135"/>
      <c r="JKO11" s="135"/>
      <c r="JKP11" s="135"/>
      <c r="JKQ11" s="135"/>
      <c r="JKR11" s="135"/>
      <c r="JKS11" s="135"/>
      <c r="JKT11" s="135"/>
      <c r="JKU11" s="135"/>
      <c r="JKV11" s="135"/>
      <c r="JKW11" s="135"/>
      <c r="JKX11" s="135"/>
      <c r="JKY11" s="135"/>
      <c r="JKZ11" s="135"/>
      <c r="JLA11" s="135"/>
      <c r="JLB11" s="135"/>
      <c r="JLC11" s="135"/>
      <c r="JLD11" s="135"/>
      <c r="JLE11" s="135"/>
      <c r="JLF11" s="135"/>
      <c r="JLG11" s="135"/>
      <c r="JLH11" s="135"/>
      <c r="JLI11" s="135"/>
      <c r="JLJ11" s="135"/>
      <c r="JLK11" s="135"/>
      <c r="JLL11" s="135"/>
      <c r="JLM11" s="135"/>
      <c r="JLN11" s="135"/>
      <c r="JLO11" s="135"/>
      <c r="JLP11" s="135"/>
      <c r="JLQ11" s="135"/>
      <c r="JLR11" s="135"/>
      <c r="JLS11" s="135"/>
      <c r="JLT11" s="135"/>
      <c r="JLU11" s="135"/>
      <c r="JLV11" s="135"/>
      <c r="JLW11" s="135"/>
      <c r="JLX11" s="135"/>
      <c r="JLY11" s="135"/>
      <c r="JLZ11" s="135"/>
      <c r="JMA11" s="135"/>
      <c r="JMB11" s="135"/>
      <c r="JMC11" s="135"/>
      <c r="JMD11" s="135"/>
      <c r="JME11" s="135"/>
      <c r="JMF11" s="135"/>
      <c r="JMG11" s="135"/>
      <c r="JMH11" s="135"/>
      <c r="JMI11" s="135"/>
      <c r="JMJ11" s="135"/>
      <c r="JMK11" s="135"/>
      <c r="JML11" s="135"/>
      <c r="JMM11" s="135"/>
      <c r="JMN11" s="135"/>
      <c r="JMO11" s="135"/>
      <c r="JMP11" s="135"/>
      <c r="JMQ11" s="135"/>
      <c r="JMR11" s="135"/>
      <c r="JMS11" s="135"/>
      <c r="JMT11" s="135"/>
      <c r="JMU11" s="135"/>
      <c r="JMV11" s="135"/>
      <c r="JMW11" s="135"/>
      <c r="JMX11" s="135"/>
      <c r="JMY11" s="135"/>
      <c r="JMZ11" s="135"/>
      <c r="JNA11" s="135"/>
      <c r="JNB11" s="135"/>
      <c r="JNC11" s="135"/>
      <c r="JND11" s="135"/>
      <c r="JNE11" s="135"/>
      <c r="JNF11" s="135"/>
      <c r="JNG11" s="135"/>
      <c r="JNH11" s="135"/>
      <c r="JNI11" s="135"/>
      <c r="JNJ11" s="135"/>
      <c r="JNK11" s="135"/>
      <c r="JNL11" s="135"/>
      <c r="JNM11" s="135"/>
      <c r="JNN11" s="135"/>
      <c r="JNO11" s="135"/>
      <c r="JNP11" s="135"/>
      <c r="JNQ11" s="135"/>
      <c r="JNR11" s="135"/>
      <c r="JNS11" s="135"/>
      <c r="JNT11" s="135"/>
      <c r="JNU11" s="135"/>
      <c r="JNV11" s="135"/>
      <c r="JNW11" s="135"/>
      <c r="JNX11" s="135"/>
      <c r="JNY11" s="135"/>
      <c r="JNZ11" s="135"/>
      <c r="JOA11" s="135"/>
      <c r="JOB11" s="135"/>
      <c r="JOC11" s="135"/>
      <c r="JOD11" s="135"/>
      <c r="JOE11" s="135"/>
      <c r="JOF11" s="135"/>
      <c r="JOG11" s="135"/>
      <c r="JOH11" s="135"/>
      <c r="JOI11" s="135"/>
      <c r="JOJ11" s="135"/>
      <c r="JOK11" s="135"/>
      <c r="JOL11" s="135"/>
      <c r="JOM11" s="135"/>
      <c r="JON11" s="135"/>
      <c r="JOO11" s="135"/>
      <c r="JOP11" s="135"/>
      <c r="JOQ11" s="135"/>
      <c r="JOR11" s="135"/>
      <c r="JOS11" s="135"/>
      <c r="JOT11" s="135"/>
      <c r="JOU11" s="135"/>
      <c r="JOV11" s="135"/>
      <c r="JOW11" s="135"/>
      <c r="JOX11" s="135"/>
      <c r="JOY11" s="135"/>
      <c r="JOZ11" s="135"/>
      <c r="JPA11" s="135"/>
      <c r="JPB11" s="135"/>
      <c r="JPC11" s="135"/>
      <c r="JPD11" s="135"/>
      <c r="JPE11" s="135"/>
      <c r="JPF11" s="135"/>
      <c r="JPG11" s="135"/>
      <c r="JPH11" s="135"/>
      <c r="JPI11" s="135"/>
      <c r="JPJ11" s="135"/>
      <c r="JPK11" s="135"/>
      <c r="JPL11" s="135"/>
      <c r="JPM11" s="135"/>
      <c r="JPN11" s="135"/>
      <c r="JPO11" s="135"/>
      <c r="JPP11" s="135"/>
      <c r="JPQ11" s="135"/>
      <c r="JPR11" s="135"/>
      <c r="JPS11" s="135"/>
      <c r="JPT11" s="135"/>
      <c r="JPU11" s="135"/>
      <c r="JPV11" s="135"/>
      <c r="JPW11" s="135"/>
      <c r="JPX11" s="135"/>
      <c r="JPY11" s="135"/>
      <c r="JPZ11" s="135"/>
      <c r="JQA11" s="135"/>
      <c r="JQB11" s="135"/>
      <c r="JQC11" s="135"/>
      <c r="JQD11" s="135"/>
      <c r="JQE11" s="135"/>
      <c r="JQF11" s="135"/>
      <c r="JQG11" s="135"/>
      <c r="JQH11" s="135"/>
      <c r="JQI11" s="135"/>
      <c r="JQJ11" s="135"/>
      <c r="JQK11" s="135"/>
      <c r="JQL11" s="135"/>
      <c r="JQM11" s="135"/>
      <c r="JQN11" s="135"/>
      <c r="JQO11" s="135"/>
      <c r="JQP11" s="135"/>
      <c r="JQQ11" s="135"/>
      <c r="JQR11" s="135"/>
      <c r="JQS11" s="135"/>
      <c r="JQT11" s="135"/>
      <c r="JQU11" s="135"/>
      <c r="JQV11" s="135"/>
      <c r="JQW11" s="135"/>
      <c r="JQX11" s="135"/>
      <c r="JQY11" s="135"/>
      <c r="JQZ11" s="135"/>
      <c r="JRA11" s="135"/>
      <c r="JRB11" s="135"/>
      <c r="JRC11" s="135"/>
      <c r="JRD11" s="135"/>
      <c r="JRE11" s="135"/>
      <c r="JRF11" s="135"/>
      <c r="JRG11" s="135"/>
      <c r="JRH11" s="135"/>
      <c r="JRI11" s="135"/>
      <c r="JRJ11" s="135"/>
      <c r="JRK11" s="135"/>
      <c r="JRL11" s="135"/>
      <c r="JRM11" s="135"/>
      <c r="JRN11" s="135"/>
      <c r="JRO11" s="135"/>
      <c r="JRP11" s="135"/>
      <c r="JRQ11" s="135"/>
      <c r="JRR11" s="135"/>
      <c r="JRS11" s="135"/>
      <c r="JRT11" s="135"/>
      <c r="JRU11" s="135"/>
      <c r="JRV11" s="135"/>
      <c r="JRW11" s="135"/>
      <c r="JRX11" s="135"/>
      <c r="JRY11" s="135"/>
      <c r="JRZ11" s="135"/>
      <c r="JSA11" s="135"/>
      <c r="JSB11" s="135"/>
      <c r="JSC11" s="135"/>
      <c r="JSD11" s="135"/>
      <c r="JSE11" s="135"/>
      <c r="JSF11" s="135"/>
      <c r="JSG11" s="135"/>
      <c r="JSH11" s="135"/>
      <c r="JSI11" s="135"/>
      <c r="JSJ11" s="135"/>
      <c r="JSK11" s="135"/>
      <c r="JSL11" s="135"/>
      <c r="JSM11" s="135"/>
      <c r="JSN11" s="135"/>
      <c r="JSO11" s="135"/>
      <c r="JSP11" s="135"/>
      <c r="JSQ11" s="135"/>
      <c r="JSR11" s="135"/>
      <c r="JSS11" s="135"/>
      <c r="JST11" s="135"/>
      <c r="JSU11" s="135"/>
      <c r="JSV11" s="135"/>
      <c r="JSW11" s="135"/>
      <c r="JSX11" s="135"/>
      <c r="JSY11" s="135"/>
      <c r="JSZ11" s="135"/>
      <c r="JTA11" s="135"/>
      <c r="JTB11" s="135"/>
      <c r="JTC11" s="135"/>
      <c r="JTD11" s="135"/>
      <c r="JTE11" s="135"/>
      <c r="JTF11" s="135"/>
      <c r="JTG11" s="135"/>
      <c r="JTH11" s="135"/>
      <c r="JTI11" s="135"/>
      <c r="JTJ11" s="135"/>
      <c r="JTK11" s="135"/>
      <c r="JTL11" s="135"/>
      <c r="JTM11" s="135"/>
      <c r="JTN11" s="135"/>
      <c r="JTO11" s="135"/>
      <c r="JTP11" s="135"/>
      <c r="JTQ11" s="135"/>
      <c r="JTR11" s="135"/>
      <c r="JTS11" s="135"/>
      <c r="JTT11" s="135"/>
      <c r="JTU11" s="135"/>
      <c r="JTV11" s="135"/>
      <c r="JTW11" s="135"/>
      <c r="JTX11" s="135"/>
      <c r="JTY11" s="135"/>
      <c r="JTZ11" s="135"/>
      <c r="JUA11" s="135"/>
      <c r="JUB11" s="135"/>
      <c r="JUC11" s="135"/>
      <c r="JUD11" s="135"/>
      <c r="JUE11" s="135"/>
      <c r="JUF11" s="135"/>
      <c r="JUG11" s="135"/>
      <c r="JUH11" s="135"/>
      <c r="JUI11" s="135"/>
      <c r="JUJ11" s="135"/>
      <c r="JUK11" s="135"/>
      <c r="JUL11" s="135"/>
      <c r="JUM11" s="135"/>
      <c r="JUN11" s="135"/>
      <c r="JUO11" s="135"/>
      <c r="JUP11" s="135"/>
      <c r="JUQ11" s="135"/>
      <c r="JUR11" s="135"/>
      <c r="JUS11" s="135"/>
      <c r="JUT11" s="135"/>
      <c r="JUU11" s="135"/>
      <c r="JUV11" s="135"/>
      <c r="JUW11" s="135"/>
      <c r="JUX11" s="135"/>
      <c r="JUY11" s="135"/>
      <c r="JUZ11" s="135"/>
      <c r="JVA11" s="135"/>
      <c r="JVB11" s="135"/>
      <c r="JVC11" s="135"/>
      <c r="JVD11" s="135"/>
      <c r="JVE11" s="135"/>
      <c r="JVF11" s="135"/>
      <c r="JVG11" s="135"/>
      <c r="JVH11" s="135"/>
      <c r="JVI11" s="135"/>
      <c r="JVJ11" s="135"/>
      <c r="JVK11" s="135"/>
      <c r="JVL11" s="135"/>
      <c r="JVM11" s="135"/>
      <c r="JVN11" s="135"/>
      <c r="JVO11" s="135"/>
      <c r="JVP11" s="135"/>
      <c r="JVQ11" s="135"/>
      <c r="JVR11" s="135"/>
      <c r="JVS11" s="135"/>
      <c r="JVT11" s="135"/>
      <c r="JVU11" s="135"/>
      <c r="JVV11" s="135"/>
      <c r="JVW11" s="135"/>
      <c r="JVX11" s="135"/>
      <c r="JVY11" s="135"/>
      <c r="JVZ11" s="135"/>
      <c r="JWA11" s="135"/>
      <c r="JWB11" s="135"/>
      <c r="JWC11" s="135"/>
      <c r="JWD11" s="135"/>
      <c r="JWE11" s="135"/>
      <c r="JWF11" s="135"/>
      <c r="JWG11" s="135"/>
      <c r="JWH11" s="135"/>
      <c r="JWI11" s="135"/>
      <c r="JWJ11" s="135"/>
      <c r="JWK11" s="135"/>
      <c r="JWL11" s="135"/>
      <c r="JWM11" s="135"/>
      <c r="JWN11" s="135"/>
      <c r="JWO11" s="135"/>
      <c r="JWP11" s="135"/>
      <c r="JWQ11" s="135"/>
      <c r="JWR11" s="135"/>
      <c r="JWS11" s="135"/>
      <c r="JWT11" s="135"/>
      <c r="JWU11" s="135"/>
      <c r="JWV11" s="135"/>
      <c r="JWW11" s="135"/>
      <c r="JWX11" s="135"/>
      <c r="JWY11" s="135"/>
      <c r="JWZ11" s="135"/>
      <c r="JXA11" s="135"/>
      <c r="JXB11" s="135"/>
      <c r="JXC11" s="135"/>
      <c r="JXD11" s="135"/>
      <c r="JXE11" s="135"/>
      <c r="JXF11" s="135"/>
      <c r="JXG11" s="135"/>
      <c r="JXH11" s="135"/>
      <c r="JXI11" s="135"/>
      <c r="JXJ11" s="135"/>
      <c r="JXK11" s="135"/>
      <c r="JXL11" s="135"/>
      <c r="JXM11" s="135"/>
      <c r="JXN11" s="135"/>
      <c r="JXO11" s="135"/>
      <c r="JXP11" s="135"/>
      <c r="JXQ11" s="135"/>
      <c r="JXR11" s="135"/>
      <c r="JXS11" s="135"/>
      <c r="JXT11" s="135"/>
      <c r="JXU11" s="135"/>
      <c r="JXV11" s="135"/>
      <c r="JXW11" s="135"/>
      <c r="JXX11" s="135"/>
      <c r="JXY11" s="135"/>
      <c r="JXZ11" s="135"/>
      <c r="JYA11" s="135"/>
      <c r="JYB11" s="135"/>
      <c r="JYC11" s="135"/>
      <c r="JYD11" s="135"/>
      <c r="JYE11" s="135"/>
      <c r="JYF11" s="135"/>
      <c r="JYG11" s="135"/>
      <c r="JYH11" s="135"/>
      <c r="JYI11" s="135"/>
      <c r="JYJ11" s="135"/>
      <c r="JYK11" s="135"/>
      <c r="JYL11" s="135"/>
      <c r="JYM11" s="135"/>
      <c r="JYN11" s="135"/>
      <c r="JYO11" s="135"/>
      <c r="JYP11" s="135"/>
      <c r="JYQ11" s="135"/>
      <c r="JYR11" s="135"/>
      <c r="JYS11" s="135"/>
      <c r="JYT11" s="135"/>
      <c r="JYU11" s="135"/>
      <c r="JYV11" s="135"/>
      <c r="JYW11" s="135"/>
      <c r="JYX11" s="135"/>
      <c r="JYY11" s="135"/>
      <c r="JYZ11" s="135"/>
      <c r="JZA11" s="135"/>
      <c r="JZB11" s="135"/>
      <c r="JZC11" s="135"/>
      <c r="JZD11" s="135"/>
      <c r="JZE11" s="135"/>
      <c r="JZF11" s="135"/>
      <c r="JZG11" s="135"/>
      <c r="JZH11" s="135"/>
      <c r="JZI11" s="135"/>
      <c r="JZJ11" s="135"/>
      <c r="JZK11" s="135"/>
      <c r="JZL11" s="135"/>
      <c r="JZM11" s="135"/>
      <c r="JZN11" s="135"/>
      <c r="JZO11" s="135"/>
      <c r="JZP11" s="135"/>
      <c r="JZQ11" s="135"/>
      <c r="JZR11" s="135"/>
      <c r="JZS11" s="135"/>
      <c r="JZT11" s="135"/>
      <c r="JZU11" s="135"/>
      <c r="JZV11" s="135"/>
      <c r="JZW11" s="135"/>
      <c r="JZX11" s="135"/>
      <c r="JZY11" s="135"/>
      <c r="JZZ11" s="135"/>
      <c r="KAA11" s="135"/>
      <c r="KAB11" s="135"/>
      <c r="KAC11" s="135"/>
      <c r="KAD11" s="135"/>
      <c r="KAE11" s="135"/>
      <c r="KAF11" s="135"/>
      <c r="KAG11" s="135"/>
      <c r="KAH11" s="135"/>
      <c r="KAI11" s="135"/>
      <c r="KAJ11" s="135"/>
      <c r="KAK11" s="135"/>
      <c r="KAL11" s="135"/>
      <c r="KAM11" s="135"/>
      <c r="KAN11" s="135"/>
      <c r="KAO11" s="135"/>
      <c r="KAP11" s="135"/>
      <c r="KAQ11" s="135"/>
      <c r="KAR11" s="135"/>
      <c r="KAS11" s="135"/>
      <c r="KAT11" s="135"/>
      <c r="KAU11" s="135"/>
      <c r="KAV11" s="135"/>
      <c r="KAW11" s="135"/>
      <c r="KAX11" s="135"/>
      <c r="KAY11" s="135"/>
      <c r="KAZ11" s="135"/>
      <c r="KBA11" s="135"/>
      <c r="KBB11" s="135"/>
      <c r="KBC11" s="135"/>
      <c r="KBD11" s="135"/>
      <c r="KBE11" s="135"/>
      <c r="KBF11" s="135"/>
      <c r="KBG11" s="135"/>
      <c r="KBH11" s="135"/>
      <c r="KBI11" s="135"/>
      <c r="KBJ11" s="135"/>
      <c r="KBK11" s="135"/>
      <c r="KBL11" s="135"/>
      <c r="KBM11" s="135"/>
      <c r="KBN11" s="135"/>
      <c r="KBO11" s="135"/>
      <c r="KBP11" s="135"/>
      <c r="KBQ11" s="135"/>
      <c r="KBR11" s="135"/>
      <c r="KBS11" s="135"/>
      <c r="KBT11" s="135"/>
      <c r="KBU11" s="135"/>
      <c r="KBV11" s="135"/>
      <c r="KBW11" s="135"/>
      <c r="KBX11" s="135"/>
      <c r="KBY11" s="135"/>
      <c r="KBZ11" s="135"/>
      <c r="KCA11" s="135"/>
      <c r="KCB11" s="135"/>
      <c r="KCC11" s="135"/>
      <c r="KCD11" s="135"/>
      <c r="KCE11" s="135"/>
      <c r="KCF11" s="135"/>
      <c r="KCG11" s="135"/>
      <c r="KCH11" s="135"/>
      <c r="KCI11" s="135"/>
      <c r="KCJ11" s="135"/>
      <c r="KCK11" s="135"/>
      <c r="KCL11" s="135"/>
      <c r="KCM11" s="135"/>
      <c r="KCN11" s="135"/>
      <c r="KCO11" s="135"/>
      <c r="KCP11" s="135"/>
      <c r="KCQ11" s="135"/>
      <c r="KCR11" s="135"/>
      <c r="KCS11" s="135"/>
      <c r="KCT11" s="135"/>
      <c r="KCU11" s="135"/>
      <c r="KCV11" s="135"/>
      <c r="KCW11" s="135"/>
      <c r="KCX11" s="135"/>
      <c r="KCY11" s="135"/>
      <c r="KCZ11" s="135"/>
      <c r="KDA11" s="135"/>
      <c r="KDB11" s="135"/>
      <c r="KDC11" s="135"/>
      <c r="KDD11" s="135"/>
      <c r="KDE11" s="135"/>
      <c r="KDF11" s="135"/>
      <c r="KDG11" s="135"/>
      <c r="KDH11" s="135"/>
      <c r="KDI11" s="135"/>
      <c r="KDJ11" s="135"/>
      <c r="KDK11" s="135"/>
      <c r="KDL11" s="135"/>
      <c r="KDM11" s="135"/>
      <c r="KDN11" s="135"/>
      <c r="KDO11" s="135"/>
      <c r="KDP11" s="135"/>
      <c r="KDQ11" s="135"/>
      <c r="KDR11" s="135"/>
      <c r="KDS11" s="135"/>
      <c r="KDT11" s="135"/>
      <c r="KDU11" s="135"/>
      <c r="KDV11" s="135"/>
      <c r="KDW11" s="135"/>
      <c r="KDX11" s="135"/>
      <c r="KDY11" s="135"/>
      <c r="KDZ11" s="135"/>
      <c r="KEA11" s="135"/>
      <c r="KEB11" s="135"/>
      <c r="KEC11" s="135"/>
      <c r="KED11" s="135"/>
      <c r="KEE11" s="135"/>
      <c r="KEF11" s="135"/>
      <c r="KEG11" s="135"/>
      <c r="KEH11" s="135"/>
      <c r="KEI11" s="135"/>
      <c r="KEJ11" s="135"/>
      <c r="KEK11" s="135"/>
      <c r="KEL11" s="135"/>
      <c r="KEM11" s="135"/>
      <c r="KEN11" s="135"/>
      <c r="KEO11" s="135"/>
      <c r="KEP11" s="135"/>
      <c r="KEQ11" s="135"/>
      <c r="KER11" s="135"/>
      <c r="KES11" s="135"/>
      <c r="KET11" s="135"/>
      <c r="KEU11" s="135"/>
      <c r="KEV11" s="135"/>
      <c r="KEW11" s="135"/>
      <c r="KEX11" s="135"/>
      <c r="KEY11" s="135"/>
      <c r="KEZ11" s="135"/>
      <c r="KFA11" s="135"/>
      <c r="KFB11" s="135"/>
      <c r="KFC11" s="135"/>
      <c r="KFD11" s="135"/>
      <c r="KFE11" s="135"/>
      <c r="KFF11" s="135"/>
      <c r="KFG11" s="135"/>
      <c r="KFH11" s="135"/>
      <c r="KFI11" s="135"/>
      <c r="KFJ11" s="135"/>
      <c r="KFK11" s="135"/>
      <c r="KFL11" s="135"/>
      <c r="KFM11" s="135"/>
      <c r="KFN11" s="135"/>
      <c r="KFO11" s="135"/>
      <c r="KFP11" s="135"/>
      <c r="KFQ11" s="135"/>
      <c r="KFR11" s="135"/>
      <c r="KFS11" s="135"/>
      <c r="KFT11" s="135"/>
      <c r="KFU11" s="135"/>
      <c r="KFV11" s="135"/>
      <c r="KFW11" s="135"/>
      <c r="KFX11" s="135"/>
      <c r="KFY11" s="135"/>
      <c r="KFZ11" s="135"/>
      <c r="KGA11" s="135"/>
      <c r="KGB11" s="135"/>
      <c r="KGC11" s="135"/>
      <c r="KGD11" s="135"/>
      <c r="KGE11" s="135"/>
      <c r="KGF11" s="135"/>
      <c r="KGG11" s="135"/>
      <c r="KGH11" s="135"/>
      <c r="KGI11" s="135"/>
      <c r="KGJ11" s="135"/>
      <c r="KGK11" s="135"/>
      <c r="KGL11" s="135"/>
      <c r="KGM11" s="135"/>
      <c r="KGN11" s="135"/>
      <c r="KGO11" s="135"/>
      <c r="KGP11" s="135"/>
      <c r="KGQ11" s="135"/>
      <c r="KGR11" s="135"/>
      <c r="KGS11" s="135"/>
      <c r="KGT11" s="135"/>
      <c r="KGU11" s="135"/>
      <c r="KGV11" s="135"/>
      <c r="KGW11" s="135"/>
      <c r="KGX11" s="135"/>
      <c r="KGY11" s="135"/>
      <c r="KGZ11" s="135"/>
      <c r="KHA11" s="135"/>
      <c r="KHB11" s="135"/>
      <c r="KHC11" s="135"/>
      <c r="KHD11" s="135"/>
      <c r="KHE11" s="135"/>
      <c r="KHF11" s="135"/>
      <c r="KHG11" s="135"/>
      <c r="KHH11" s="135"/>
      <c r="KHI11" s="135"/>
      <c r="KHJ11" s="135"/>
      <c r="KHK11" s="135"/>
      <c r="KHL11" s="135"/>
      <c r="KHM11" s="135"/>
      <c r="KHN11" s="135"/>
      <c r="KHO11" s="135"/>
      <c r="KHP11" s="135"/>
      <c r="KHQ11" s="135"/>
      <c r="KHR11" s="135"/>
      <c r="KHS11" s="135"/>
      <c r="KHT11" s="135"/>
      <c r="KHU11" s="135"/>
      <c r="KHV11" s="135"/>
      <c r="KHW11" s="135"/>
      <c r="KHX11" s="135"/>
      <c r="KHY11" s="135"/>
      <c r="KHZ11" s="135"/>
      <c r="KIA11" s="135"/>
      <c r="KIB11" s="135"/>
      <c r="KIC11" s="135"/>
      <c r="KID11" s="135"/>
      <c r="KIE11" s="135"/>
      <c r="KIF11" s="135"/>
      <c r="KIG11" s="135"/>
      <c r="KIH11" s="135"/>
      <c r="KII11" s="135"/>
      <c r="KIJ11" s="135"/>
      <c r="KIK11" s="135"/>
      <c r="KIL11" s="135"/>
      <c r="KIM11" s="135"/>
      <c r="KIN11" s="135"/>
      <c r="KIO11" s="135"/>
      <c r="KIP11" s="135"/>
      <c r="KIQ11" s="135"/>
      <c r="KIR11" s="135"/>
      <c r="KIS11" s="135"/>
      <c r="KIT11" s="135"/>
      <c r="KIU11" s="135"/>
      <c r="KIV11" s="135"/>
      <c r="KIW11" s="135"/>
      <c r="KIX11" s="135"/>
      <c r="KIY11" s="135"/>
      <c r="KIZ11" s="135"/>
      <c r="KJA11" s="135"/>
      <c r="KJB11" s="135"/>
      <c r="KJC11" s="135"/>
      <c r="KJD11" s="135"/>
      <c r="KJE11" s="135"/>
      <c r="KJF11" s="135"/>
      <c r="KJG11" s="135"/>
      <c r="KJH11" s="135"/>
      <c r="KJI11" s="135"/>
      <c r="KJJ11" s="135"/>
      <c r="KJK11" s="135"/>
      <c r="KJL11" s="135"/>
      <c r="KJM11" s="135"/>
      <c r="KJN11" s="135"/>
      <c r="KJO11" s="135"/>
      <c r="KJP11" s="135"/>
      <c r="KJQ11" s="135"/>
      <c r="KJR11" s="135"/>
      <c r="KJS11" s="135"/>
      <c r="KJT11" s="135"/>
      <c r="KJU11" s="135"/>
      <c r="KJV11" s="135"/>
      <c r="KJW11" s="135"/>
      <c r="KJX11" s="135"/>
      <c r="KJY11" s="135"/>
      <c r="KJZ11" s="135"/>
      <c r="KKA11" s="135"/>
      <c r="KKB11" s="135"/>
      <c r="KKC11" s="135"/>
      <c r="KKD11" s="135"/>
      <c r="KKE11" s="135"/>
      <c r="KKF11" s="135"/>
      <c r="KKG11" s="135"/>
      <c r="KKH11" s="135"/>
      <c r="KKI11" s="135"/>
      <c r="KKJ11" s="135"/>
      <c r="KKK11" s="135"/>
      <c r="KKL11" s="135"/>
      <c r="KKM11" s="135"/>
      <c r="KKN11" s="135"/>
      <c r="KKO11" s="135"/>
      <c r="KKP11" s="135"/>
      <c r="KKQ11" s="135"/>
      <c r="KKR11" s="135"/>
      <c r="KKS11" s="135"/>
      <c r="KKT11" s="135"/>
      <c r="KKU11" s="135"/>
      <c r="KKV11" s="135"/>
      <c r="KKW11" s="135"/>
      <c r="KKX11" s="135"/>
      <c r="KKY11" s="135"/>
      <c r="KKZ11" s="135"/>
      <c r="KLA11" s="135"/>
      <c r="KLB11" s="135"/>
      <c r="KLC11" s="135"/>
      <c r="KLD11" s="135"/>
      <c r="KLE11" s="135"/>
      <c r="KLF11" s="135"/>
      <c r="KLG11" s="135"/>
      <c r="KLH11" s="135"/>
      <c r="KLI11" s="135"/>
      <c r="KLJ11" s="135"/>
      <c r="KLK11" s="135"/>
      <c r="KLL11" s="135"/>
      <c r="KLM11" s="135"/>
      <c r="KLN11" s="135"/>
      <c r="KLO11" s="135"/>
      <c r="KLP11" s="135"/>
      <c r="KLQ11" s="135"/>
      <c r="KLR11" s="135"/>
      <c r="KLS11" s="135"/>
      <c r="KLT11" s="135"/>
      <c r="KLU11" s="135"/>
      <c r="KLV11" s="135"/>
      <c r="KLW11" s="135"/>
      <c r="KLX11" s="135"/>
      <c r="KLY11" s="135"/>
      <c r="KLZ11" s="135"/>
      <c r="KMA11" s="135"/>
      <c r="KMB11" s="135"/>
      <c r="KMC11" s="135"/>
      <c r="KMD11" s="135"/>
      <c r="KME11" s="135"/>
      <c r="KMF11" s="135"/>
      <c r="KMG11" s="135"/>
      <c r="KMH11" s="135"/>
      <c r="KMI11" s="135"/>
      <c r="KMJ11" s="135"/>
      <c r="KMK11" s="135"/>
      <c r="KML11" s="135"/>
      <c r="KMM11" s="135"/>
      <c r="KMN11" s="135"/>
      <c r="KMO11" s="135"/>
      <c r="KMP11" s="135"/>
      <c r="KMQ11" s="135"/>
      <c r="KMR11" s="135"/>
      <c r="KMS11" s="135"/>
      <c r="KMT11" s="135"/>
      <c r="KMU11" s="135"/>
      <c r="KMV11" s="135"/>
      <c r="KMW11" s="135"/>
      <c r="KMX11" s="135"/>
      <c r="KMY11" s="135"/>
      <c r="KMZ11" s="135"/>
      <c r="KNA11" s="135"/>
      <c r="KNB11" s="135"/>
      <c r="KNC11" s="135"/>
      <c r="KND11" s="135"/>
      <c r="KNE11" s="135"/>
      <c r="KNF11" s="135"/>
      <c r="KNG11" s="135"/>
      <c r="KNH11" s="135"/>
      <c r="KNI11" s="135"/>
      <c r="KNJ11" s="135"/>
      <c r="KNK11" s="135"/>
      <c r="KNL11" s="135"/>
      <c r="KNM11" s="135"/>
      <c r="KNN11" s="135"/>
      <c r="KNO11" s="135"/>
      <c r="KNP11" s="135"/>
      <c r="KNQ11" s="135"/>
      <c r="KNR11" s="135"/>
      <c r="KNS11" s="135"/>
      <c r="KNT11" s="135"/>
      <c r="KNU11" s="135"/>
      <c r="KNV11" s="135"/>
      <c r="KNW11" s="135"/>
      <c r="KNX11" s="135"/>
      <c r="KNY11" s="135"/>
      <c r="KNZ11" s="135"/>
      <c r="KOA11" s="135"/>
      <c r="KOB11" s="135"/>
      <c r="KOC11" s="135"/>
      <c r="KOD11" s="135"/>
      <c r="KOE11" s="135"/>
      <c r="KOF11" s="135"/>
      <c r="KOG11" s="135"/>
      <c r="KOH11" s="135"/>
      <c r="KOI11" s="135"/>
      <c r="KOJ11" s="135"/>
      <c r="KOK11" s="135"/>
      <c r="KOL11" s="135"/>
      <c r="KOM11" s="135"/>
      <c r="KON11" s="135"/>
      <c r="KOO11" s="135"/>
      <c r="KOP11" s="135"/>
      <c r="KOQ11" s="135"/>
      <c r="KOR11" s="135"/>
      <c r="KOS11" s="135"/>
      <c r="KOT11" s="135"/>
      <c r="KOU11" s="135"/>
      <c r="KOV11" s="135"/>
      <c r="KOW11" s="135"/>
      <c r="KOX11" s="135"/>
      <c r="KOY11" s="135"/>
      <c r="KOZ11" s="135"/>
      <c r="KPA11" s="135"/>
      <c r="KPB11" s="135"/>
      <c r="KPC11" s="135"/>
      <c r="KPD11" s="135"/>
      <c r="KPE11" s="135"/>
      <c r="KPF11" s="135"/>
      <c r="KPG11" s="135"/>
      <c r="KPH11" s="135"/>
      <c r="KPI11" s="135"/>
      <c r="KPJ11" s="135"/>
      <c r="KPK11" s="135"/>
      <c r="KPL11" s="135"/>
      <c r="KPM11" s="135"/>
      <c r="KPN11" s="135"/>
      <c r="KPO11" s="135"/>
      <c r="KPP11" s="135"/>
      <c r="KPQ11" s="135"/>
      <c r="KPR11" s="135"/>
      <c r="KPS11" s="135"/>
      <c r="KPT11" s="135"/>
      <c r="KPU11" s="135"/>
      <c r="KPV11" s="135"/>
      <c r="KPW11" s="135"/>
      <c r="KPX11" s="135"/>
      <c r="KPY11" s="135"/>
      <c r="KPZ11" s="135"/>
      <c r="KQA11" s="135"/>
      <c r="KQB11" s="135"/>
      <c r="KQC11" s="135"/>
      <c r="KQD11" s="135"/>
      <c r="KQE11" s="135"/>
      <c r="KQF11" s="135"/>
      <c r="KQG11" s="135"/>
      <c r="KQH11" s="135"/>
      <c r="KQI11" s="135"/>
      <c r="KQJ11" s="135"/>
      <c r="KQK11" s="135"/>
      <c r="KQL11" s="135"/>
      <c r="KQM11" s="135"/>
      <c r="KQN11" s="135"/>
      <c r="KQO11" s="135"/>
      <c r="KQP11" s="135"/>
      <c r="KQQ11" s="135"/>
      <c r="KQR11" s="135"/>
      <c r="KQS11" s="135"/>
      <c r="KQT11" s="135"/>
      <c r="KQU11" s="135"/>
      <c r="KQV11" s="135"/>
      <c r="KQW11" s="135"/>
      <c r="KQX11" s="135"/>
      <c r="KQY11" s="135"/>
      <c r="KQZ11" s="135"/>
      <c r="KRA11" s="135"/>
      <c r="KRB11" s="135"/>
      <c r="KRC11" s="135"/>
      <c r="KRD11" s="135"/>
      <c r="KRE11" s="135"/>
      <c r="KRF11" s="135"/>
      <c r="KRG11" s="135"/>
      <c r="KRH11" s="135"/>
      <c r="KRI11" s="135"/>
      <c r="KRJ11" s="135"/>
      <c r="KRK11" s="135"/>
      <c r="KRL11" s="135"/>
      <c r="KRM11" s="135"/>
      <c r="KRN11" s="135"/>
      <c r="KRO11" s="135"/>
      <c r="KRP11" s="135"/>
      <c r="KRQ11" s="135"/>
      <c r="KRR11" s="135"/>
      <c r="KRS11" s="135"/>
      <c r="KRT11" s="135"/>
      <c r="KRU11" s="135"/>
      <c r="KRV11" s="135"/>
      <c r="KRW11" s="135"/>
      <c r="KRX11" s="135"/>
      <c r="KRY11" s="135"/>
      <c r="KRZ11" s="135"/>
      <c r="KSA11" s="135"/>
      <c r="KSB11" s="135"/>
      <c r="KSC11" s="135"/>
      <c r="KSD11" s="135"/>
      <c r="KSE11" s="135"/>
      <c r="KSF11" s="135"/>
      <c r="KSG11" s="135"/>
      <c r="KSH11" s="135"/>
      <c r="KSI11" s="135"/>
      <c r="KSJ11" s="135"/>
      <c r="KSK11" s="135"/>
      <c r="KSL11" s="135"/>
      <c r="KSM11" s="135"/>
      <c r="KSN11" s="135"/>
      <c r="KSO11" s="135"/>
      <c r="KSP11" s="135"/>
      <c r="KSQ11" s="135"/>
      <c r="KSR11" s="135"/>
      <c r="KSS11" s="135"/>
      <c r="KST11" s="135"/>
      <c r="KSU11" s="135"/>
      <c r="KSV11" s="135"/>
      <c r="KSW11" s="135"/>
      <c r="KSX11" s="135"/>
      <c r="KSY11" s="135"/>
      <c r="KSZ11" s="135"/>
      <c r="KTA11" s="135"/>
      <c r="KTB11" s="135"/>
      <c r="KTC11" s="135"/>
      <c r="KTD11" s="135"/>
      <c r="KTE11" s="135"/>
      <c r="KTF11" s="135"/>
      <c r="KTG11" s="135"/>
      <c r="KTH11" s="135"/>
      <c r="KTI11" s="135"/>
      <c r="KTJ11" s="135"/>
      <c r="KTK11" s="135"/>
      <c r="KTL11" s="135"/>
      <c r="KTM11" s="135"/>
      <c r="KTN11" s="135"/>
      <c r="KTO11" s="135"/>
      <c r="KTP11" s="135"/>
      <c r="KTQ11" s="135"/>
      <c r="KTR11" s="135"/>
      <c r="KTS11" s="135"/>
      <c r="KTT11" s="135"/>
      <c r="KTU11" s="135"/>
      <c r="KTV11" s="135"/>
      <c r="KTW11" s="135"/>
      <c r="KTX11" s="135"/>
      <c r="KTY11" s="135"/>
      <c r="KTZ11" s="135"/>
      <c r="KUA11" s="135"/>
      <c r="KUB11" s="135"/>
      <c r="KUC11" s="135"/>
      <c r="KUD11" s="135"/>
      <c r="KUE11" s="135"/>
      <c r="KUF11" s="135"/>
      <c r="KUG11" s="135"/>
      <c r="KUH11" s="135"/>
      <c r="KUI11" s="135"/>
      <c r="KUJ11" s="135"/>
      <c r="KUK11" s="135"/>
      <c r="KUL11" s="135"/>
      <c r="KUM11" s="135"/>
      <c r="KUN11" s="135"/>
      <c r="KUO11" s="135"/>
      <c r="KUP11" s="135"/>
      <c r="KUQ11" s="135"/>
      <c r="KUR11" s="135"/>
      <c r="KUS11" s="135"/>
      <c r="KUT11" s="135"/>
      <c r="KUU11" s="135"/>
      <c r="KUV11" s="135"/>
      <c r="KUW11" s="135"/>
      <c r="KUX11" s="135"/>
      <c r="KUY11" s="135"/>
      <c r="KUZ11" s="135"/>
      <c r="KVA11" s="135"/>
      <c r="KVB11" s="135"/>
      <c r="KVC11" s="135"/>
      <c r="KVD11" s="135"/>
      <c r="KVE11" s="135"/>
      <c r="KVF11" s="135"/>
      <c r="KVG11" s="135"/>
      <c r="KVH11" s="135"/>
      <c r="KVI11" s="135"/>
      <c r="KVJ11" s="135"/>
      <c r="KVK11" s="135"/>
      <c r="KVL11" s="135"/>
      <c r="KVM11" s="135"/>
      <c r="KVN11" s="135"/>
      <c r="KVO11" s="135"/>
      <c r="KVP11" s="135"/>
      <c r="KVQ11" s="135"/>
      <c r="KVR11" s="135"/>
      <c r="KVS11" s="135"/>
      <c r="KVT11" s="135"/>
      <c r="KVU11" s="135"/>
      <c r="KVV11" s="135"/>
      <c r="KVW11" s="135"/>
      <c r="KVX11" s="135"/>
      <c r="KVY11" s="135"/>
      <c r="KVZ11" s="135"/>
      <c r="KWA11" s="135"/>
      <c r="KWB11" s="135"/>
      <c r="KWC11" s="135"/>
      <c r="KWD11" s="135"/>
      <c r="KWE11" s="135"/>
      <c r="KWF11" s="135"/>
      <c r="KWG11" s="135"/>
      <c r="KWH11" s="135"/>
      <c r="KWI11" s="135"/>
      <c r="KWJ11" s="135"/>
      <c r="KWK11" s="135"/>
      <c r="KWL11" s="135"/>
      <c r="KWM11" s="135"/>
      <c r="KWN11" s="135"/>
      <c r="KWO11" s="135"/>
      <c r="KWP11" s="135"/>
      <c r="KWQ11" s="135"/>
      <c r="KWR11" s="135"/>
      <c r="KWS11" s="135"/>
      <c r="KWT11" s="135"/>
      <c r="KWU11" s="135"/>
      <c r="KWV11" s="135"/>
      <c r="KWW11" s="135"/>
      <c r="KWX11" s="135"/>
      <c r="KWY11" s="135"/>
      <c r="KWZ11" s="135"/>
      <c r="KXA11" s="135"/>
      <c r="KXB11" s="135"/>
      <c r="KXC11" s="135"/>
      <c r="KXD11" s="135"/>
      <c r="KXE11" s="135"/>
      <c r="KXF11" s="135"/>
      <c r="KXG11" s="135"/>
      <c r="KXH11" s="135"/>
      <c r="KXI11" s="135"/>
      <c r="KXJ11" s="135"/>
      <c r="KXK11" s="135"/>
      <c r="KXL11" s="135"/>
      <c r="KXM11" s="135"/>
      <c r="KXN11" s="135"/>
      <c r="KXO11" s="135"/>
      <c r="KXP11" s="135"/>
      <c r="KXQ11" s="135"/>
      <c r="KXR11" s="135"/>
      <c r="KXS11" s="135"/>
      <c r="KXT11" s="135"/>
      <c r="KXU11" s="135"/>
      <c r="KXV11" s="135"/>
      <c r="KXW11" s="135"/>
      <c r="KXX11" s="135"/>
      <c r="KXY11" s="135"/>
      <c r="KXZ11" s="135"/>
      <c r="KYA11" s="135"/>
      <c r="KYB11" s="135"/>
      <c r="KYC11" s="135"/>
      <c r="KYD11" s="135"/>
      <c r="KYE11" s="135"/>
      <c r="KYF11" s="135"/>
      <c r="KYG11" s="135"/>
      <c r="KYH11" s="135"/>
      <c r="KYI11" s="135"/>
      <c r="KYJ11" s="135"/>
      <c r="KYK11" s="135"/>
      <c r="KYL11" s="135"/>
      <c r="KYM11" s="135"/>
      <c r="KYN11" s="135"/>
      <c r="KYO11" s="135"/>
      <c r="KYP11" s="135"/>
      <c r="KYQ11" s="135"/>
      <c r="KYR11" s="135"/>
      <c r="KYS11" s="135"/>
      <c r="KYT11" s="135"/>
      <c r="KYU11" s="135"/>
      <c r="KYV11" s="135"/>
      <c r="KYW11" s="135"/>
      <c r="KYX11" s="135"/>
      <c r="KYY11" s="135"/>
      <c r="KYZ11" s="135"/>
      <c r="KZA11" s="135"/>
      <c r="KZB11" s="135"/>
      <c r="KZC11" s="135"/>
      <c r="KZD11" s="135"/>
      <c r="KZE11" s="135"/>
      <c r="KZF11" s="135"/>
      <c r="KZG11" s="135"/>
      <c r="KZH11" s="135"/>
      <c r="KZI11" s="135"/>
      <c r="KZJ11" s="135"/>
      <c r="KZK11" s="135"/>
      <c r="KZL11" s="135"/>
      <c r="KZM11" s="135"/>
      <c r="KZN11" s="135"/>
      <c r="KZO11" s="135"/>
      <c r="KZP11" s="135"/>
      <c r="KZQ11" s="135"/>
      <c r="KZR11" s="135"/>
      <c r="KZS11" s="135"/>
      <c r="KZT11" s="135"/>
      <c r="KZU11" s="135"/>
      <c r="KZV11" s="135"/>
      <c r="KZW11" s="135"/>
      <c r="KZX11" s="135"/>
      <c r="KZY11" s="135"/>
      <c r="KZZ11" s="135"/>
      <c r="LAA11" s="135"/>
      <c r="LAB11" s="135"/>
      <c r="LAC11" s="135"/>
      <c r="LAD11" s="135"/>
      <c r="LAE11" s="135"/>
      <c r="LAF11" s="135"/>
      <c r="LAG11" s="135"/>
      <c r="LAH11" s="135"/>
      <c r="LAI11" s="135"/>
      <c r="LAJ11" s="135"/>
      <c r="LAK11" s="135"/>
      <c r="LAL11" s="135"/>
      <c r="LAM11" s="135"/>
      <c r="LAN11" s="135"/>
      <c r="LAO11" s="135"/>
      <c r="LAP11" s="135"/>
      <c r="LAQ11" s="135"/>
      <c r="LAR11" s="135"/>
      <c r="LAS11" s="135"/>
      <c r="LAT11" s="135"/>
      <c r="LAU11" s="135"/>
      <c r="LAV11" s="135"/>
      <c r="LAW11" s="135"/>
      <c r="LAX11" s="135"/>
      <c r="LAY11" s="135"/>
      <c r="LAZ11" s="135"/>
      <c r="LBA11" s="135"/>
      <c r="LBB11" s="135"/>
      <c r="LBC11" s="135"/>
      <c r="LBD11" s="135"/>
      <c r="LBE11" s="135"/>
      <c r="LBF11" s="135"/>
      <c r="LBG11" s="135"/>
      <c r="LBH11" s="135"/>
      <c r="LBI11" s="135"/>
      <c r="LBJ11" s="135"/>
      <c r="LBK11" s="135"/>
      <c r="LBL11" s="135"/>
      <c r="LBM11" s="135"/>
      <c r="LBN11" s="135"/>
      <c r="LBO11" s="135"/>
      <c r="LBP11" s="135"/>
      <c r="LBQ11" s="135"/>
      <c r="LBR11" s="135"/>
      <c r="LBS11" s="135"/>
      <c r="LBT11" s="135"/>
      <c r="LBU11" s="135"/>
      <c r="LBV11" s="135"/>
      <c r="LBW11" s="135"/>
      <c r="LBX11" s="135"/>
      <c r="LBY11" s="135"/>
      <c r="LBZ11" s="135"/>
      <c r="LCA11" s="135"/>
      <c r="LCB11" s="135"/>
      <c r="LCC11" s="135"/>
      <c r="LCD11" s="135"/>
      <c r="LCE11" s="135"/>
      <c r="LCF11" s="135"/>
      <c r="LCG11" s="135"/>
      <c r="LCH11" s="135"/>
      <c r="LCI11" s="135"/>
      <c r="LCJ11" s="135"/>
      <c r="LCK11" s="135"/>
      <c r="LCL11" s="135"/>
      <c r="LCM11" s="135"/>
      <c r="LCN11" s="135"/>
      <c r="LCO11" s="135"/>
      <c r="LCP11" s="135"/>
      <c r="LCQ11" s="135"/>
      <c r="LCR11" s="135"/>
      <c r="LCS11" s="135"/>
      <c r="LCT11" s="135"/>
      <c r="LCU11" s="135"/>
      <c r="LCV11" s="135"/>
      <c r="LCW11" s="135"/>
      <c r="LCX11" s="135"/>
      <c r="LCY11" s="135"/>
      <c r="LCZ11" s="135"/>
      <c r="LDA11" s="135"/>
      <c r="LDB11" s="135"/>
      <c r="LDC11" s="135"/>
      <c r="LDD11" s="135"/>
      <c r="LDE11" s="135"/>
      <c r="LDF11" s="135"/>
      <c r="LDG11" s="135"/>
      <c r="LDH11" s="135"/>
      <c r="LDI11" s="135"/>
      <c r="LDJ11" s="135"/>
      <c r="LDK11" s="135"/>
      <c r="LDL11" s="135"/>
      <c r="LDM11" s="135"/>
      <c r="LDN11" s="135"/>
      <c r="LDO11" s="135"/>
      <c r="LDP11" s="135"/>
      <c r="LDQ11" s="135"/>
      <c r="LDR11" s="135"/>
      <c r="LDS11" s="135"/>
      <c r="LDT11" s="135"/>
      <c r="LDU11" s="135"/>
      <c r="LDV11" s="135"/>
      <c r="LDW11" s="135"/>
      <c r="LDX11" s="135"/>
      <c r="LDY11" s="135"/>
      <c r="LDZ11" s="135"/>
      <c r="LEA11" s="135"/>
      <c r="LEB11" s="135"/>
      <c r="LEC11" s="135"/>
      <c r="LED11" s="135"/>
      <c r="LEE11" s="135"/>
      <c r="LEF11" s="135"/>
      <c r="LEG11" s="135"/>
      <c r="LEH11" s="135"/>
      <c r="LEI11" s="135"/>
      <c r="LEJ11" s="135"/>
      <c r="LEK11" s="135"/>
      <c r="LEL11" s="135"/>
      <c r="LEM11" s="135"/>
      <c r="LEN11" s="135"/>
      <c r="LEO11" s="135"/>
      <c r="LEP11" s="135"/>
      <c r="LEQ11" s="135"/>
      <c r="LER11" s="135"/>
      <c r="LES11" s="135"/>
      <c r="LET11" s="135"/>
      <c r="LEU11" s="135"/>
      <c r="LEV11" s="135"/>
      <c r="LEW11" s="135"/>
      <c r="LEX11" s="135"/>
      <c r="LEY11" s="135"/>
      <c r="LEZ11" s="135"/>
      <c r="LFA11" s="135"/>
      <c r="LFB11" s="135"/>
      <c r="LFC11" s="135"/>
      <c r="LFD11" s="135"/>
      <c r="LFE11" s="135"/>
      <c r="LFF11" s="135"/>
      <c r="LFG11" s="135"/>
      <c r="LFH11" s="135"/>
      <c r="LFI11" s="135"/>
      <c r="LFJ11" s="135"/>
      <c r="LFK11" s="135"/>
      <c r="LFL11" s="135"/>
      <c r="LFM11" s="135"/>
      <c r="LFN11" s="135"/>
      <c r="LFO11" s="135"/>
      <c r="LFP11" s="135"/>
      <c r="LFQ11" s="135"/>
      <c r="LFR11" s="135"/>
      <c r="LFS11" s="135"/>
      <c r="LFT11" s="135"/>
      <c r="LFU11" s="135"/>
      <c r="LFV11" s="135"/>
      <c r="LFW11" s="135"/>
      <c r="LFX11" s="135"/>
      <c r="LFY11" s="135"/>
      <c r="LFZ11" s="135"/>
      <c r="LGA11" s="135"/>
      <c r="LGB11" s="135"/>
      <c r="LGC11" s="135"/>
      <c r="LGD11" s="135"/>
      <c r="LGE11" s="135"/>
      <c r="LGF11" s="135"/>
      <c r="LGG11" s="135"/>
      <c r="LGH11" s="135"/>
      <c r="LGI11" s="135"/>
      <c r="LGJ11" s="135"/>
      <c r="LGK11" s="135"/>
      <c r="LGL11" s="135"/>
      <c r="LGM11" s="135"/>
      <c r="LGN11" s="135"/>
      <c r="LGO11" s="135"/>
      <c r="LGP11" s="135"/>
      <c r="LGQ11" s="135"/>
      <c r="LGR11" s="135"/>
      <c r="LGS11" s="135"/>
      <c r="LGT11" s="135"/>
      <c r="LGU11" s="135"/>
      <c r="LGV11" s="135"/>
      <c r="LGW11" s="135"/>
      <c r="LGX11" s="135"/>
      <c r="LGY11" s="135"/>
      <c r="LGZ11" s="135"/>
      <c r="LHA11" s="135"/>
      <c r="LHB11" s="135"/>
      <c r="LHC11" s="135"/>
      <c r="LHD11" s="135"/>
      <c r="LHE11" s="135"/>
      <c r="LHF11" s="135"/>
      <c r="LHG11" s="135"/>
      <c r="LHH11" s="135"/>
      <c r="LHI11" s="135"/>
      <c r="LHJ11" s="135"/>
      <c r="LHK11" s="135"/>
      <c r="LHL11" s="135"/>
      <c r="LHM11" s="135"/>
      <c r="LHN11" s="135"/>
      <c r="LHO11" s="135"/>
      <c r="LHP11" s="135"/>
      <c r="LHQ11" s="135"/>
      <c r="LHR11" s="135"/>
      <c r="LHS11" s="135"/>
      <c r="LHT11" s="135"/>
      <c r="LHU11" s="135"/>
      <c r="LHV11" s="135"/>
      <c r="LHW11" s="135"/>
      <c r="LHX11" s="135"/>
      <c r="LHY11" s="135"/>
      <c r="LHZ11" s="135"/>
      <c r="LIA11" s="135"/>
      <c r="LIB11" s="135"/>
      <c r="LIC11" s="135"/>
      <c r="LID11" s="135"/>
      <c r="LIE11" s="135"/>
      <c r="LIF11" s="135"/>
      <c r="LIG11" s="135"/>
      <c r="LIH11" s="135"/>
      <c r="LII11" s="135"/>
      <c r="LIJ11" s="135"/>
      <c r="LIK11" s="135"/>
      <c r="LIL11" s="135"/>
      <c r="LIM11" s="135"/>
      <c r="LIN11" s="135"/>
      <c r="LIO11" s="135"/>
      <c r="LIP11" s="135"/>
      <c r="LIQ11" s="135"/>
      <c r="LIR11" s="135"/>
      <c r="LIS11" s="135"/>
      <c r="LIT11" s="135"/>
      <c r="LIU11" s="135"/>
      <c r="LIV11" s="135"/>
      <c r="LIW11" s="135"/>
      <c r="LIX11" s="135"/>
      <c r="LIY11" s="135"/>
      <c r="LIZ11" s="135"/>
      <c r="LJA11" s="135"/>
      <c r="LJB11" s="135"/>
      <c r="LJC11" s="135"/>
      <c r="LJD11" s="135"/>
      <c r="LJE11" s="135"/>
      <c r="LJF11" s="135"/>
      <c r="LJG11" s="135"/>
      <c r="LJH11" s="135"/>
      <c r="LJI11" s="135"/>
      <c r="LJJ11" s="135"/>
      <c r="LJK11" s="135"/>
      <c r="LJL11" s="135"/>
      <c r="LJM11" s="135"/>
      <c r="LJN11" s="135"/>
      <c r="LJO11" s="135"/>
      <c r="LJP11" s="135"/>
      <c r="LJQ11" s="135"/>
      <c r="LJR11" s="135"/>
      <c r="LJS11" s="135"/>
      <c r="LJT11" s="135"/>
      <c r="LJU11" s="135"/>
      <c r="LJV11" s="135"/>
      <c r="LJW11" s="135"/>
      <c r="LJX11" s="135"/>
      <c r="LJY11" s="135"/>
      <c r="LJZ11" s="135"/>
      <c r="LKA11" s="135"/>
      <c r="LKB11" s="135"/>
      <c r="LKC11" s="135"/>
      <c r="LKD11" s="135"/>
      <c r="LKE11" s="135"/>
      <c r="LKF11" s="135"/>
      <c r="LKG11" s="135"/>
      <c r="LKH11" s="135"/>
      <c r="LKI11" s="135"/>
      <c r="LKJ11" s="135"/>
      <c r="LKK11" s="135"/>
      <c r="LKL11" s="135"/>
      <c r="LKM11" s="135"/>
      <c r="LKN11" s="135"/>
      <c r="LKO11" s="135"/>
      <c r="LKP11" s="135"/>
      <c r="LKQ11" s="135"/>
      <c r="LKR11" s="135"/>
      <c r="LKS11" s="135"/>
      <c r="LKT11" s="135"/>
      <c r="LKU11" s="135"/>
      <c r="LKV11" s="135"/>
      <c r="LKW11" s="135"/>
      <c r="LKX11" s="135"/>
      <c r="LKY11" s="135"/>
      <c r="LKZ11" s="135"/>
      <c r="LLA11" s="135"/>
      <c r="LLB11" s="135"/>
      <c r="LLC11" s="135"/>
      <c r="LLD11" s="135"/>
      <c r="LLE11" s="135"/>
      <c r="LLF11" s="135"/>
      <c r="LLG11" s="135"/>
      <c r="LLH11" s="135"/>
      <c r="LLI11" s="135"/>
      <c r="LLJ11" s="135"/>
      <c r="LLK11" s="135"/>
      <c r="LLL11" s="135"/>
      <c r="LLM11" s="135"/>
      <c r="LLN11" s="135"/>
      <c r="LLO11" s="135"/>
      <c r="LLP11" s="135"/>
      <c r="LLQ11" s="135"/>
      <c r="LLR11" s="135"/>
      <c r="LLS11" s="135"/>
      <c r="LLT11" s="135"/>
      <c r="LLU11" s="135"/>
      <c r="LLV11" s="135"/>
      <c r="LLW11" s="135"/>
      <c r="LLX11" s="135"/>
      <c r="LLY11" s="135"/>
      <c r="LLZ11" s="135"/>
      <c r="LMA11" s="135"/>
      <c r="LMB11" s="135"/>
      <c r="LMC11" s="135"/>
      <c r="LMD11" s="135"/>
      <c r="LME11" s="135"/>
      <c r="LMF11" s="135"/>
      <c r="LMG11" s="135"/>
      <c r="LMH11" s="135"/>
      <c r="LMI11" s="135"/>
      <c r="LMJ11" s="135"/>
      <c r="LMK11" s="135"/>
      <c r="LML11" s="135"/>
      <c r="LMM11" s="135"/>
      <c r="LMN11" s="135"/>
      <c r="LMO11" s="135"/>
      <c r="LMP11" s="135"/>
      <c r="LMQ11" s="135"/>
      <c r="LMR11" s="135"/>
      <c r="LMS11" s="135"/>
      <c r="LMT11" s="135"/>
      <c r="LMU11" s="135"/>
      <c r="LMV11" s="135"/>
      <c r="LMW11" s="135"/>
      <c r="LMX11" s="135"/>
      <c r="LMY11" s="135"/>
      <c r="LMZ11" s="135"/>
      <c r="LNA11" s="135"/>
      <c r="LNB11" s="135"/>
      <c r="LNC11" s="135"/>
      <c r="LND11" s="135"/>
      <c r="LNE11" s="135"/>
      <c r="LNF11" s="135"/>
      <c r="LNG11" s="135"/>
      <c r="LNH11" s="135"/>
      <c r="LNI11" s="135"/>
      <c r="LNJ11" s="135"/>
      <c r="LNK11" s="135"/>
      <c r="LNL11" s="135"/>
      <c r="LNM11" s="135"/>
      <c r="LNN11" s="135"/>
      <c r="LNO11" s="135"/>
      <c r="LNP11" s="135"/>
      <c r="LNQ11" s="135"/>
      <c r="LNR11" s="135"/>
      <c r="LNS11" s="135"/>
      <c r="LNT11" s="135"/>
      <c r="LNU11" s="135"/>
      <c r="LNV11" s="135"/>
      <c r="LNW11" s="135"/>
      <c r="LNX11" s="135"/>
      <c r="LNY11" s="135"/>
      <c r="LNZ11" s="135"/>
      <c r="LOA11" s="135"/>
      <c r="LOB11" s="135"/>
      <c r="LOC11" s="135"/>
      <c r="LOD11" s="135"/>
      <c r="LOE11" s="135"/>
      <c r="LOF11" s="135"/>
      <c r="LOG11" s="135"/>
      <c r="LOH11" s="135"/>
      <c r="LOI11" s="135"/>
      <c r="LOJ11" s="135"/>
      <c r="LOK11" s="135"/>
      <c r="LOL11" s="135"/>
      <c r="LOM11" s="135"/>
      <c r="LON11" s="135"/>
      <c r="LOO11" s="135"/>
      <c r="LOP11" s="135"/>
      <c r="LOQ11" s="135"/>
      <c r="LOR11" s="135"/>
      <c r="LOS11" s="135"/>
      <c r="LOT11" s="135"/>
      <c r="LOU11" s="135"/>
      <c r="LOV11" s="135"/>
      <c r="LOW11" s="135"/>
      <c r="LOX11" s="135"/>
      <c r="LOY11" s="135"/>
      <c r="LOZ11" s="135"/>
      <c r="LPA11" s="135"/>
      <c r="LPB11" s="135"/>
      <c r="LPC11" s="135"/>
      <c r="LPD11" s="135"/>
      <c r="LPE11" s="135"/>
      <c r="LPF11" s="135"/>
      <c r="LPG11" s="135"/>
      <c r="LPH11" s="135"/>
      <c r="LPI11" s="135"/>
      <c r="LPJ11" s="135"/>
      <c r="LPK11" s="135"/>
      <c r="LPL11" s="135"/>
      <c r="LPM11" s="135"/>
      <c r="LPN11" s="135"/>
      <c r="LPO11" s="135"/>
      <c r="LPP11" s="135"/>
      <c r="LPQ11" s="135"/>
      <c r="LPR11" s="135"/>
      <c r="LPS11" s="135"/>
      <c r="LPT11" s="135"/>
      <c r="LPU11" s="135"/>
      <c r="LPV11" s="135"/>
      <c r="LPW11" s="135"/>
      <c r="LPX11" s="135"/>
      <c r="LPY11" s="135"/>
      <c r="LPZ11" s="135"/>
      <c r="LQA11" s="135"/>
      <c r="LQB11" s="135"/>
      <c r="LQC11" s="135"/>
      <c r="LQD11" s="135"/>
      <c r="LQE11" s="135"/>
      <c r="LQF11" s="135"/>
      <c r="LQG11" s="135"/>
      <c r="LQH11" s="135"/>
      <c r="LQI11" s="135"/>
      <c r="LQJ11" s="135"/>
      <c r="LQK11" s="135"/>
      <c r="LQL11" s="135"/>
      <c r="LQM11" s="135"/>
      <c r="LQN11" s="135"/>
      <c r="LQO11" s="135"/>
      <c r="LQP11" s="135"/>
      <c r="LQQ11" s="135"/>
      <c r="LQR11" s="135"/>
      <c r="LQS11" s="135"/>
      <c r="LQT11" s="135"/>
      <c r="LQU11" s="135"/>
      <c r="LQV11" s="135"/>
      <c r="LQW11" s="135"/>
      <c r="LQX11" s="135"/>
      <c r="LQY11" s="135"/>
      <c r="LQZ11" s="135"/>
      <c r="LRA11" s="135"/>
      <c r="LRB11" s="135"/>
      <c r="LRC11" s="135"/>
      <c r="LRD11" s="135"/>
      <c r="LRE11" s="135"/>
      <c r="LRF11" s="135"/>
      <c r="LRG11" s="135"/>
      <c r="LRH11" s="135"/>
      <c r="LRI11" s="135"/>
      <c r="LRJ11" s="135"/>
      <c r="LRK11" s="135"/>
      <c r="LRL11" s="135"/>
      <c r="LRM11" s="135"/>
      <c r="LRN11" s="135"/>
      <c r="LRO11" s="135"/>
      <c r="LRP11" s="135"/>
      <c r="LRQ11" s="135"/>
      <c r="LRR11" s="135"/>
      <c r="LRS11" s="135"/>
      <c r="LRT11" s="135"/>
      <c r="LRU11" s="135"/>
      <c r="LRV11" s="135"/>
      <c r="LRW11" s="135"/>
      <c r="LRX11" s="135"/>
      <c r="LRY11" s="135"/>
      <c r="LRZ11" s="135"/>
      <c r="LSA11" s="135"/>
      <c r="LSB11" s="135"/>
      <c r="LSC11" s="135"/>
      <c r="LSD11" s="135"/>
      <c r="LSE11" s="135"/>
      <c r="LSF11" s="135"/>
      <c r="LSG11" s="135"/>
      <c r="LSH11" s="135"/>
      <c r="LSI11" s="135"/>
      <c r="LSJ11" s="135"/>
      <c r="LSK11" s="135"/>
      <c r="LSL11" s="135"/>
      <c r="LSM11" s="135"/>
      <c r="LSN11" s="135"/>
      <c r="LSO11" s="135"/>
      <c r="LSP11" s="135"/>
      <c r="LSQ11" s="135"/>
      <c r="LSR11" s="135"/>
      <c r="LSS11" s="135"/>
      <c r="LST11" s="135"/>
      <c r="LSU11" s="135"/>
      <c r="LSV11" s="135"/>
      <c r="LSW11" s="135"/>
      <c r="LSX11" s="135"/>
      <c r="LSY11" s="135"/>
      <c r="LSZ11" s="135"/>
      <c r="LTA11" s="135"/>
      <c r="LTB11" s="135"/>
      <c r="LTC11" s="135"/>
      <c r="LTD11" s="135"/>
      <c r="LTE11" s="135"/>
      <c r="LTF11" s="135"/>
      <c r="LTG11" s="135"/>
      <c r="LTH11" s="135"/>
      <c r="LTI11" s="135"/>
      <c r="LTJ11" s="135"/>
      <c r="LTK11" s="135"/>
      <c r="LTL11" s="135"/>
      <c r="LTM11" s="135"/>
      <c r="LTN11" s="135"/>
      <c r="LTO11" s="135"/>
      <c r="LTP11" s="135"/>
      <c r="LTQ11" s="135"/>
      <c r="LTR11" s="135"/>
      <c r="LTS11" s="135"/>
      <c r="LTT11" s="135"/>
      <c r="LTU11" s="135"/>
      <c r="LTV11" s="135"/>
      <c r="LTW11" s="135"/>
      <c r="LTX11" s="135"/>
      <c r="LTY11" s="135"/>
      <c r="LTZ11" s="135"/>
      <c r="LUA11" s="135"/>
      <c r="LUB11" s="135"/>
      <c r="LUC11" s="135"/>
      <c r="LUD11" s="135"/>
      <c r="LUE11" s="135"/>
      <c r="LUF11" s="135"/>
      <c r="LUG11" s="135"/>
      <c r="LUH11" s="135"/>
      <c r="LUI11" s="135"/>
      <c r="LUJ11" s="135"/>
      <c r="LUK11" s="135"/>
      <c r="LUL11" s="135"/>
      <c r="LUM11" s="135"/>
      <c r="LUN11" s="135"/>
      <c r="LUO11" s="135"/>
      <c r="LUP11" s="135"/>
      <c r="LUQ11" s="135"/>
      <c r="LUR11" s="135"/>
      <c r="LUS11" s="135"/>
      <c r="LUT11" s="135"/>
      <c r="LUU11" s="135"/>
      <c r="LUV11" s="135"/>
      <c r="LUW11" s="135"/>
      <c r="LUX11" s="135"/>
      <c r="LUY11" s="135"/>
      <c r="LUZ11" s="135"/>
      <c r="LVA11" s="135"/>
      <c r="LVB11" s="135"/>
      <c r="LVC11" s="135"/>
      <c r="LVD11" s="135"/>
      <c r="LVE11" s="135"/>
      <c r="LVF11" s="135"/>
      <c r="LVG11" s="135"/>
      <c r="LVH11" s="135"/>
      <c r="LVI11" s="135"/>
      <c r="LVJ11" s="135"/>
      <c r="LVK11" s="135"/>
      <c r="LVL11" s="135"/>
      <c r="LVM11" s="135"/>
      <c r="LVN11" s="135"/>
      <c r="LVO11" s="135"/>
      <c r="LVP11" s="135"/>
      <c r="LVQ11" s="135"/>
      <c r="LVR11" s="135"/>
      <c r="LVS11" s="135"/>
      <c r="LVT11" s="135"/>
      <c r="LVU11" s="135"/>
      <c r="LVV11" s="135"/>
      <c r="LVW11" s="135"/>
      <c r="LVX11" s="135"/>
      <c r="LVY11" s="135"/>
      <c r="LVZ11" s="135"/>
      <c r="LWA11" s="135"/>
      <c r="LWB11" s="135"/>
      <c r="LWC11" s="135"/>
      <c r="LWD11" s="135"/>
      <c r="LWE11" s="135"/>
      <c r="LWF11" s="135"/>
      <c r="LWG11" s="135"/>
      <c r="LWH11" s="135"/>
      <c r="LWI11" s="135"/>
      <c r="LWJ11" s="135"/>
      <c r="LWK11" s="135"/>
      <c r="LWL11" s="135"/>
      <c r="LWM11" s="135"/>
      <c r="LWN11" s="135"/>
      <c r="LWO11" s="135"/>
      <c r="LWP11" s="135"/>
      <c r="LWQ11" s="135"/>
      <c r="LWR11" s="135"/>
      <c r="LWS11" s="135"/>
      <c r="LWT11" s="135"/>
      <c r="LWU11" s="135"/>
      <c r="LWV11" s="135"/>
      <c r="LWW11" s="135"/>
      <c r="LWX11" s="135"/>
      <c r="LWY11" s="135"/>
      <c r="LWZ11" s="135"/>
      <c r="LXA11" s="135"/>
      <c r="LXB11" s="135"/>
      <c r="LXC11" s="135"/>
      <c r="LXD11" s="135"/>
      <c r="LXE11" s="135"/>
      <c r="LXF11" s="135"/>
      <c r="LXG11" s="135"/>
      <c r="LXH11" s="135"/>
      <c r="LXI11" s="135"/>
      <c r="LXJ11" s="135"/>
      <c r="LXK11" s="135"/>
      <c r="LXL11" s="135"/>
      <c r="LXM11" s="135"/>
      <c r="LXN11" s="135"/>
      <c r="LXO11" s="135"/>
      <c r="LXP11" s="135"/>
      <c r="LXQ11" s="135"/>
      <c r="LXR11" s="135"/>
      <c r="LXS11" s="135"/>
      <c r="LXT11" s="135"/>
      <c r="LXU11" s="135"/>
      <c r="LXV11" s="135"/>
      <c r="LXW11" s="135"/>
      <c r="LXX11" s="135"/>
      <c r="LXY11" s="135"/>
      <c r="LXZ11" s="135"/>
      <c r="LYA11" s="135"/>
      <c r="LYB11" s="135"/>
      <c r="LYC11" s="135"/>
      <c r="LYD11" s="135"/>
      <c r="LYE11" s="135"/>
      <c r="LYF11" s="135"/>
      <c r="LYG11" s="135"/>
      <c r="LYH11" s="135"/>
      <c r="LYI11" s="135"/>
      <c r="LYJ11" s="135"/>
      <c r="LYK11" s="135"/>
      <c r="LYL11" s="135"/>
      <c r="LYM11" s="135"/>
      <c r="LYN11" s="135"/>
      <c r="LYO11" s="135"/>
      <c r="LYP11" s="135"/>
      <c r="LYQ11" s="135"/>
      <c r="LYR11" s="135"/>
      <c r="LYS11" s="135"/>
      <c r="LYT11" s="135"/>
      <c r="LYU11" s="135"/>
      <c r="LYV11" s="135"/>
      <c r="LYW11" s="135"/>
      <c r="LYX11" s="135"/>
      <c r="LYY11" s="135"/>
      <c r="LYZ11" s="135"/>
      <c r="LZA11" s="135"/>
      <c r="LZB11" s="135"/>
      <c r="LZC11" s="135"/>
      <c r="LZD11" s="135"/>
      <c r="LZE11" s="135"/>
      <c r="LZF11" s="135"/>
      <c r="LZG11" s="135"/>
      <c r="LZH11" s="135"/>
      <c r="LZI11" s="135"/>
      <c r="LZJ11" s="135"/>
      <c r="LZK11" s="135"/>
      <c r="LZL11" s="135"/>
      <c r="LZM11" s="135"/>
      <c r="LZN11" s="135"/>
      <c r="LZO11" s="135"/>
      <c r="LZP11" s="135"/>
      <c r="LZQ11" s="135"/>
      <c r="LZR11" s="135"/>
      <c r="LZS11" s="135"/>
      <c r="LZT11" s="135"/>
      <c r="LZU11" s="135"/>
      <c r="LZV11" s="135"/>
      <c r="LZW11" s="135"/>
      <c r="LZX11" s="135"/>
      <c r="LZY11" s="135"/>
      <c r="LZZ11" s="135"/>
      <c r="MAA11" s="135"/>
      <c r="MAB11" s="135"/>
      <c r="MAC11" s="135"/>
      <c r="MAD11" s="135"/>
      <c r="MAE11" s="135"/>
      <c r="MAF11" s="135"/>
      <c r="MAG11" s="135"/>
      <c r="MAH11" s="135"/>
      <c r="MAI11" s="135"/>
      <c r="MAJ11" s="135"/>
      <c r="MAK11" s="135"/>
      <c r="MAL11" s="135"/>
      <c r="MAM11" s="135"/>
      <c r="MAN11" s="135"/>
      <c r="MAO11" s="135"/>
      <c r="MAP11" s="135"/>
      <c r="MAQ11" s="135"/>
      <c r="MAR11" s="135"/>
      <c r="MAS11" s="135"/>
      <c r="MAT11" s="135"/>
      <c r="MAU11" s="135"/>
      <c r="MAV11" s="135"/>
      <c r="MAW11" s="135"/>
      <c r="MAX11" s="135"/>
      <c r="MAY11" s="135"/>
      <c r="MAZ11" s="135"/>
      <c r="MBA11" s="135"/>
      <c r="MBB11" s="135"/>
      <c r="MBC11" s="135"/>
      <c r="MBD11" s="135"/>
      <c r="MBE11" s="135"/>
      <c r="MBF11" s="135"/>
      <c r="MBG11" s="135"/>
      <c r="MBH11" s="135"/>
      <c r="MBI11" s="135"/>
      <c r="MBJ11" s="135"/>
      <c r="MBK11" s="135"/>
      <c r="MBL11" s="135"/>
      <c r="MBM11" s="135"/>
      <c r="MBN11" s="135"/>
      <c r="MBO11" s="135"/>
      <c r="MBP11" s="135"/>
      <c r="MBQ11" s="135"/>
      <c r="MBR11" s="135"/>
      <c r="MBS11" s="135"/>
      <c r="MBT11" s="135"/>
      <c r="MBU11" s="135"/>
      <c r="MBV11" s="135"/>
      <c r="MBW11" s="135"/>
      <c r="MBX11" s="135"/>
      <c r="MBY11" s="135"/>
      <c r="MBZ11" s="135"/>
      <c r="MCA11" s="135"/>
      <c r="MCB11" s="135"/>
      <c r="MCC11" s="135"/>
      <c r="MCD11" s="135"/>
      <c r="MCE11" s="135"/>
      <c r="MCF11" s="135"/>
      <c r="MCG11" s="135"/>
      <c r="MCH11" s="135"/>
      <c r="MCI11" s="135"/>
      <c r="MCJ11" s="135"/>
      <c r="MCK11" s="135"/>
      <c r="MCL11" s="135"/>
      <c r="MCM11" s="135"/>
      <c r="MCN11" s="135"/>
      <c r="MCO11" s="135"/>
      <c r="MCP11" s="135"/>
      <c r="MCQ11" s="135"/>
      <c r="MCR11" s="135"/>
      <c r="MCS11" s="135"/>
      <c r="MCT11" s="135"/>
      <c r="MCU11" s="135"/>
      <c r="MCV11" s="135"/>
      <c r="MCW11" s="135"/>
      <c r="MCX11" s="135"/>
      <c r="MCY11" s="135"/>
      <c r="MCZ11" s="135"/>
      <c r="MDA11" s="135"/>
      <c r="MDB11" s="135"/>
      <c r="MDC11" s="135"/>
      <c r="MDD11" s="135"/>
      <c r="MDE11" s="135"/>
      <c r="MDF11" s="135"/>
      <c r="MDG11" s="135"/>
      <c r="MDH11" s="135"/>
      <c r="MDI11" s="135"/>
      <c r="MDJ11" s="135"/>
      <c r="MDK11" s="135"/>
      <c r="MDL11" s="135"/>
      <c r="MDM11" s="135"/>
      <c r="MDN11" s="135"/>
      <c r="MDO11" s="135"/>
      <c r="MDP11" s="135"/>
      <c r="MDQ11" s="135"/>
      <c r="MDR11" s="135"/>
      <c r="MDS11" s="135"/>
      <c r="MDT11" s="135"/>
      <c r="MDU11" s="135"/>
      <c r="MDV11" s="135"/>
      <c r="MDW11" s="135"/>
      <c r="MDX11" s="135"/>
      <c r="MDY11" s="135"/>
      <c r="MDZ11" s="135"/>
      <c r="MEA11" s="135"/>
      <c r="MEB11" s="135"/>
      <c r="MEC11" s="135"/>
      <c r="MED11" s="135"/>
      <c r="MEE11" s="135"/>
      <c r="MEF11" s="135"/>
      <c r="MEG11" s="135"/>
      <c r="MEH11" s="135"/>
      <c r="MEI11" s="135"/>
      <c r="MEJ11" s="135"/>
      <c r="MEK11" s="135"/>
      <c r="MEL11" s="135"/>
      <c r="MEM11" s="135"/>
      <c r="MEN11" s="135"/>
      <c r="MEO11" s="135"/>
      <c r="MEP11" s="135"/>
      <c r="MEQ11" s="135"/>
      <c r="MER11" s="135"/>
      <c r="MES11" s="135"/>
      <c r="MET11" s="135"/>
      <c r="MEU11" s="135"/>
      <c r="MEV11" s="135"/>
      <c r="MEW11" s="135"/>
      <c r="MEX11" s="135"/>
      <c r="MEY11" s="135"/>
      <c r="MEZ11" s="135"/>
      <c r="MFA11" s="135"/>
      <c r="MFB11" s="135"/>
      <c r="MFC11" s="135"/>
      <c r="MFD11" s="135"/>
      <c r="MFE11" s="135"/>
      <c r="MFF11" s="135"/>
      <c r="MFG11" s="135"/>
      <c r="MFH11" s="135"/>
      <c r="MFI11" s="135"/>
      <c r="MFJ11" s="135"/>
      <c r="MFK11" s="135"/>
      <c r="MFL11" s="135"/>
      <c r="MFM11" s="135"/>
      <c r="MFN11" s="135"/>
      <c r="MFO11" s="135"/>
      <c r="MFP11" s="135"/>
      <c r="MFQ11" s="135"/>
      <c r="MFR11" s="135"/>
      <c r="MFS11" s="135"/>
      <c r="MFT11" s="135"/>
      <c r="MFU11" s="135"/>
      <c r="MFV11" s="135"/>
      <c r="MFW11" s="135"/>
      <c r="MFX11" s="135"/>
      <c r="MFY11" s="135"/>
      <c r="MFZ11" s="135"/>
      <c r="MGA11" s="135"/>
      <c r="MGB11" s="135"/>
      <c r="MGC11" s="135"/>
      <c r="MGD11" s="135"/>
      <c r="MGE11" s="135"/>
      <c r="MGF11" s="135"/>
      <c r="MGG11" s="135"/>
      <c r="MGH11" s="135"/>
      <c r="MGI11" s="135"/>
      <c r="MGJ11" s="135"/>
      <c r="MGK11" s="135"/>
      <c r="MGL11" s="135"/>
      <c r="MGM11" s="135"/>
      <c r="MGN11" s="135"/>
      <c r="MGO11" s="135"/>
      <c r="MGP11" s="135"/>
      <c r="MGQ11" s="135"/>
      <c r="MGR11" s="135"/>
      <c r="MGS11" s="135"/>
      <c r="MGT11" s="135"/>
      <c r="MGU11" s="135"/>
      <c r="MGV11" s="135"/>
      <c r="MGW11" s="135"/>
      <c r="MGX11" s="135"/>
      <c r="MGY11" s="135"/>
      <c r="MGZ11" s="135"/>
      <c r="MHA11" s="135"/>
      <c r="MHB11" s="135"/>
      <c r="MHC11" s="135"/>
      <c r="MHD11" s="135"/>
      <c r="MHE11" s="135"/>
      <c r="MHF11" s="135"/>
      <c r="MHG11" s="135"/>
      <c r="MHH11" s="135"/>
      <c r="MHI11" s="135"/>
      <c r="MHJ11" s="135"/>
      <c r="MHK11" s="135"/>
      <c r="MHL11" s="135"/>
      <c r="MHM11" s="135"/>
      <c r="MHN11" s="135"/>
      <c r="MHO11" s="135"/>
      <c r="MHP11" s="135"/>
      <c r="MHQ11" s="135"/>
      <c r="MHR11" s="135"/>
      <c r="MHS11" s="135"/>
      <c r="MHT11" s="135"/>
      <c r="MHU11" s="135"/>
      <c r="MHV11" s="135"/>
      <c r="MHW11" s="135"/>
      <c r="MHX11" s="135"/>
      <c r="MHY11" s="135"/>
      <c r="MHZ11" s="135"/>
      <c r="MIA11" s="135"/>
      <c r="MIB11" s="135"/>
      <c r="MIC11" s="135"/>
      <c r="MID11" s="135"/>
      <c r="MIE11" s="135"/>
      <c r="MIF11" s="135"/>
      <c r="MIG11" s="135"/>
      <c r="MIH11" s="135"/>
      <c r="MII11" s="135"/>
      <c r="MIJ11" s="135"/>
      <c r="MIK11" s="135"/>
      <c r="MIL11" s="135"/>
      <c r="MIM11" s="135"/>
      <c r="MIN11" s="135"/>
      <c r="MIO11" s="135"/>
      <c r="MIP11" s="135"/>
      <c r="MIQ11" s="135"/>
      <c r="MIR11" s="135"/>
      <c r="MIS11" s="135"/>
      <c r="MIT11" s="135"/>
      <c r="MIU11" s="135"/>
      <c r="MIV11" s="135"/>
      <c r="MIW11" s="135"/>
      <c r="MIX11" s="135"/>
      <c r="MIY11" s="135"/>
      <c r="MIZ11" s="135"/>
      <c r="MJA11" s="135"/>
      <c r="MJB11" s="135"/>
      <c r="MJC11" s="135"/>
      <c r="MJD11" s="135"/>
      <c r="MJE11" s="135"/>
      <c r="MJF11" s="135"/>
      <c r="MJG11" s="135"/>
      <c r="MJH11" s="135"/>
      <c r="MJI11" s="135"/>
      <c r="MJJ11" s="135"/>
      <c r="MJK11" s="135"/>
      <c r="MJL11" s="135"/>
      <c r="MJM11" s="135"/>
      <c r="MJN11" s="135"/>
      <c r="MJO11" s="135"/>
      <c r="MJP11" s="135"/>
      <c r="MJQ11" s="135"/>
      <c r="MJR11" s="135"/>
      <c r="MJS11" s="135"/>
      <c r="MJT11" s="135"/>
      <c r="MJU11" s="135"/>
      <c r="MJV11" s="135"/>
      <c r="MJW11" s="135"/>
      <c r="MJX11" s="135"/>
      <c r="MJY11" s="135"/>
      <c r="MJZ11" s="135"/>
      <c r="MKA11" s="135"/>
      <c r="MKB11" s="135"/>
      <c r="MKC11" s="135"/>
      <c r="MKD11" s="135"/>
      <c r="MKE11" s="135"/>
      <c r="MKF11" s="135"/>
      <c r="MKG11" s="135"/>
      <c r="MKH11" s="135"/>
      <c r="MKI11" s="135"/>
      <c r="MKJ11" s="135"/>
      <c r="MKK11" s="135"/>
      <c r="MKL11" s="135"/>
      <c r="MKM11" s="135"/>
      <c r="MKN11" s="135"/>
      <c r="MKO11" s="135"/>
      <c r="MKP11" s="135"/>
      <c r="MKQ11" s="135"/>
      <c r="MKR11" s="135"/>
      <c r="MKS11" s="135"/>
      <c r="MKT11" s="135"/>
      <c r="MKU11" s="135"/>
      <c r="MKV11" s="135"/>
      <c r="MKW11" s="135"/>
      <c r="MKX11" s="135"/>
      <c r="MKY11" s="135"/>
      <c r="MKZ11" s="135"/>
      <c r="MLA11" s="135"/>
      <c r="MLB11" s="135"/>
      <c r="MLC11" s="135"/>
      <c r="MLD11" s="135"/>
      <c r="MLE11" s="135"/>
      <c r="MLF11" s="135"/>
      <c r="MLG11" s="135"/>
      <c r="MLH11" s="135"/>
      <c r="MLI11" s="135"/>
      <c r="MLJ11" s="135"/>
      <c r="MLK11" s="135"/>
      <c r="MLL11" s="135"/>
      <c r="MLM11" s="135"/>
      <c r="MLN11" s="135"/>
      <c r="MLO11" s="135"/>
      <c r="MLP11" s="135"/>
      <c r="MLQ11" s="135"/>
      <c r="MLR11" s="135"/>
      <c r="MLS11" s="135"/>
      <c r="MLT11" s="135"/>
      <c r="MLU11" s="135"/>
      <c r="MLV11" s="135"/>
      <c r="MLW11" s="135"/>
      <c r="MLX11" s="135"/>
      <c r="MLY11" s="135"/>
      <c r="MLZ11" s="135"/>
      <c r="MMA11" s="135"/>
      <c r="MMB11" s="135"/>
      <c r="MMC11" s="135"/>
      <c r="MMD11" s="135"/>
      <c r="MME11" s="135"/>
      <c r="MMF11" s="135"/>
      <c r="MMG11" s="135"/>
      <c r="MMH11" s="135"/>
      <c r="MMI11" s="135"/>
      <c r="MMJ11" s="135"/>
      <c r="MMK11" s="135"/>
      <c r="MML11" s="135"/>
      <c r="MMM11" s="135"/>
      <c r="MMN11" s="135"/>
      <c r="MMO11" s="135"/>
      <c r="MMP11" s="135"/>
      <c r="MMQ11" s="135"/>
      <c r="MMR11" s="135"/>
      <c r="MMS11" s="135"/>
      <c r="MMT11" s="135"/>
      <c r="MMU11" s="135"/>
      <c r="MMV11" s="135"/>
      <c r="MMW11" s="135"/>
      <c r="MMX11" s="135"/>
      <c r="MMY11" s="135"/>
      <c r="MMZ11" s="135"/>
      <c r="MNA11" s="135"/>
      <c r="MNB11" s="135"/>
      <c r="MNC11" s="135"/>
      <c r="MND11" s="135"/>
      <c r="MNE11" s="135"/>
      <c r="MNF11" s="135"/>
      <c r="MNG11" s="135"/>
      <c r="MNH11" s="135"/>
      <c r="MNI11" s="135"/>
      <c r="MNJ11" s="135"/>
      <c r="MNK11" s="135"/>
      <c r="MNL11" s="135"/>
      <c r="MNM11" s="135"/>
      <c r="MNN11" s="135"/>
      <c r="MNO11" s="135"/>
      <c r="MNP11" s="135"/>
      <c r="MNQ11" s="135"/>
      <c r="MNR11" s="135"/>
      <c r="MNS11" s="135"/>
      <c r="MNT11" s="135"/>
      <c r="MNU11" s="135"/>
      <c r="MNV11" s="135"/>
      <c r="MNW11" s="135"/>
      <c r="MNX11" s="135"/>
      <c r="MNY11" s="135"/>
      <c r="MNZ11" s="135"/>
      <c r="MOA11" s="135"/>
      <c r="MOB11" s="135"/>
      <c r="MOC11" s="135"/>
      <c r="MOD11" s="135"/>
      <c r="MOE11" s="135"/>
      <c r="MOF11" s="135"/>
      <c r="MOG11" s="135"/>
      <c r="MOH11" s="135"/>
      <c r="MOI11" s="135"/>
      <c r="MOJ11" s="135"/>
      <c r="MOK11" s="135"/>
      <c r="MOL11" s="135"/>
      <c r="MOM11" s="135"/>
      <c r="MON11" s="135"/>
      <c r="MOO11" s="135"/>
      <c r="MOP11" s="135"/>
      <c r="MOQ11" s="135"/>
      <c r="MOR11" s="135"/>
      <c r="MOS11" s="135"/>
      <c r="MOT11" s="135"/>
      <c r="MOU11" s="135"/>
      <c r="MOV11" s="135"/>
      <c r="MOW11" s="135"/>
      <c r="MOX11" s="135"/>
      <c r="MOY11" s="135"/>
      <c r="MOZ11" s="135"/>
      <c r="MPA11" s="135"/>
      <c r="MPB11" s="135"/>
      <c r="MPC11" s="135"/>
      <c r="MPD11" s="135"/>
      <c r="MPE11" s="135"/>
      <c r="MPF11" s="135"/>
      <c r="MPG11" s="135"/>
      <c r="MPH11" s="135"/>
      <c r="MPI11" s="135"/>
      <c r="MPJ11" s="135"/>
      <c r="MPK11" s="135"/>
      <c r="MPL11" s="135"/>
      <c r="MPM11" s="135"/>
      <c r="MPN11" s="135"/>
      <c r="MPO11" s="135"/>
      <c r="MPP11" s="135"/>
      <c r="MPQ11" s="135"/>
      <c r="MPR11" s="135"/>
      <c r="MPS11" s="135"/>
      <c r="MPT11" s="135"/>
      <c r="MPU11" s="135"/>
      <c r="MPV11" s="135"/>
      <c r="MPW11" s="135"/>
      <c r="MPX11" s="135"/>
      <c r="MPY11" s="135"/>
      <c r="MPZ11" s="135"/>
      <c r="MQA11" s="135"/>
      <c r="MQB11" s="135"/>
      <c r="MQC11" s="135"/>
      <c r="MQD11" s="135"/>
      <c r="MQE11" s="135"/>
      <c r="MQF11" s="135"/>
      <c r="MQG11" s="135"/>
      <c r="MQH11" s="135"/>
      <c r="MQI11" s="135"/>
      <c r="MQJ11" s="135"/>
      <c r="MQK11" s="135"/>
      <c r="MQL11" s="135"/>
      <c r="MQM11" s="135"/>
      <c r="MQN11" s="135"/>
      <c r="MQO11" s="135"/>
      <c r="MQP11" s="135"/>
      <c r="MQQ11" s="135"/>
      <c r="MQR11" s="135"/>
      <c r="MQS11" s="135"/>
      <c r="MQT11" s="135"/>
      <c r="MQU11" s="135"/>
      <c r="MQV11" s="135"/>
      <c r="MQW11" s="135"/>
      <c r="MQX11" s="135"/>
      <c r="MQY11" s="135"/>
      <c r="MQZ11" s="135"/>
      <c r="MRA11" s="135"/>
      <c r="MRB11" s="135"/>
      <c r="MRC11" s="135"/>
      <c r="MRD11" s="135"/>
      <c r="MRE11" s="135"/>
      <c r="MRF11" s="135"/>
      <c r="MRG11" s="135"/>
      <c r="MRH11" s="135"/>
      <c r="MRI11" s="135"/>
      <c r="MRJ11" s="135"/>
      <c r="MRK11" s="135"/>
      <c r="MRL11" s="135"/>
      <c r="MRM11" s="135"/>
      <c r="MRN11" s="135"/>
      <c r="MRO11" s="135"/>
      <c r="MRP11" s="135"/>
      <c r="MRQ11" s="135"/>
      <c r="MRR11" s="135"/>
      <c r="MRS11" s="135"/>
      <c r="MRT11" s="135"/>
      <c r="MRU11" s="135"/>
      <c r="MRV11" s="135"/>
      <c r="MRW11" s="135"/>
      <c r="MRX11" s="135"/>
      <c r="MRY11" s="135"/>
      <c r="MRZ11" s="135"/>
      <c r="MSA11" s="135"/>
      <c r="MSB11" s="135"/>
      <c r="MSC11" s="135"/>
      <c r="MSD11" s="135"/>
      <c r="MSE11" s="135"/>
      <c r="MSF11" s="135"/>
      <c r="MSG11" s="135"/>
      <c r="MSH11" s="135"/>
      <c r="MSI11" s="135"/>
      <c r="MSJ11" s="135"/>
      <c r="MSK11" s="135"/>
      <c r="MSL11" s="135"/>
      <c r="MSM11" s="135"/>
      <c r="MSN11" s="135"/>
      <c r="MSO11" s="135"/>
      <c r="MSP11" s="135"/>
      <c r="MSQ11" s="135"/>
      <c r="MSR11" s="135"/>
      <c r="MSS11" s="135"/>
      <c r="MST11" s="135"/>
      <c r="MSU11" s="135"/>
      <c r="MSV11" s="135"/>
      <c r="MSW11" s="135"/>
      <c r="MSX11" s="135"/>
      <c r="MSY11" s="135"/>
      <c r="MSZ11" s="135"/>
      <c r="MTA11" s="135"/>
      <c r="MTB11" s="135"/>
      <c r="MTC11" s="135"/>
      <c r="MTD11" s="135"/>
      <c r="MTE11" s="135"/>
      <c r="MTF11" s="135"/>
      <c r="MTG11" s="135"/>
      <c r="MTH11" s="135"/>
      <c r="MTI11" s="135"/>
      <c r="MTJ11" s="135"/>
      <c r="MTK11" s="135"/>
      <c r="MTL11" s="135"/>
      <c r="MTM11" s="135"/>
      <c r="MTN11" s="135"/>
      <c r="MTO11" s="135"/>
      <c r="MTP11" s="135"/>
      <c r="MTQ11" s="135"/>
      <c r="MTR11" s="135"/>
      <c r="MTS11" s="135"/>
      <c r="MTT11" s="135"/>
      <c r="MTU11" s="135"/>
      <c r="MTV11" s="135"/>
      <c r="MTW11" s="135"/>
      <c r="MTX11" s="135"/>
      <c r="MTY11" s="135"/>
      <c r="MTZ11" s="135"/>
      <c r="MUA11" s="135"/>
      <c r="MUB11" s="135"/>
      <c r="MUC11" s="135"/>
      <c r="MUD11" s="135"/>
      <c r="MUE11" s="135"/>
      <c r="MUF11" s="135"/>
      <c r="MUG11" s="135"/>
      <c r="MUH11" s="135"/>
      <c r="MUI11" s="135"/>
      <c r="MUJ11" s="135"/>
      <c r="MUK11" s="135"/>
      <c r="MUL11" s="135"/>
      <c r="MUM11" s="135"/>
      <c r="MUN11" s="135"/>
      <c r="MUO11" s="135"/>
      <c r="MUP11" s="135"/>
      <c r="MUQ11" s="135"/>
      <c r="MUR11" s="135"/>
      <c r="MUS11" s="135"/>
      <c r="MUT11" s="135"/>
      <c r="MUU11" s="135"/>
      <c r="MUV11" s="135"/>
      <c r="MUW11" s="135"/>
      <c r="MUX11" s="135"/>
      <c r="MUY11" s="135"/>
      <c r="MUZ11" s="135"/>
      <c r="MVA11" s="135"/>
      <c r="MVB11" s="135"/>
      <c r="MVC11" s="135"/>
      <c r="MVD11" s="135"/>
      <c r="MVE11" s="135"/>
      <c r="MVF11" s="135"/>
      <c r="MVG11" s="135"/>
      <c r="MVH11" s="135"/>
      <c r="MVI11" s="135"/>
      <c r="MVJ11" s="135"/>
      <c r="MVK11" s="135"/>
      <c r="MVL11" s="135"/>
      <c r="MVM11" s="135"/>
      <c r="MVN11" s="135"/>
      <c r="MVO11" s="135"/>
      <c r="MVP11" s="135"/>
      <c r="MVQ11" s="135"/>
      <c r="MVR11" s="135"/>
      <c r="MVS11" s="135"/>
      <c r="MVT11" s="135"/>
      <c r="MVU11" s="135"/>
      <c r="MVV11" s="135"/>
      <c r="MVW11" s="135"/>
      <c r="MVX11" s="135"/>
      <c r="MVY11" s="135"/>
      <c r="MVZ11" s="135"/>
      <c r="MWA11" s="135"/>
      <c r="MWB11" s="135"/>
      <c r="MWC11" s="135"/>
      <c r="MWD11" s="135"/>
      <c r="MWE11" s="135"/>
      <c r="MWF11" s="135"/>
      <c r="MWG11" s="135"/>
      <c r="MWH11" s="135"/>
      <c r="MWI11" s="135"/>
      <c r="MWJ11" s="135"/>
      <c r="MWK11" s="135"/>
      <c r="MWL11" s="135"/>
      <c r="MWM11" s="135"/>
      <c r="MWN11" s="135"/>
      <c r="MWO11" s="135"/>
      <c r="MWP11" s="135"/>
      <c r="MWQ11" s="135"/>
      <c r="MWR11" s="135"/>
      <c r="MWS11" s="135"/>
      <c r="MWT11" s="135"/>
      <c r="MWU11" s="135"/>
      <c r="MWV11" s="135"/>
      <c r="MWW11" s="135"/>
      <c r="MWX11" s="135"/>
      <c r="MWY11" s="135"/>
      <c r="MWZ11" s="135"/>
      <c r="MXA11" s="135"/>
      <c r="MXB11" s="135"/>
      <c r="MXC11" s="135"/>
      <c r="MXD11" s="135"/>
      <c r="MXE11" s="135"/>
      <c r="MXF11" s="135"/>
      <c r="MXG11" s="135"/>
      <c r="MXH11" s="135"/>
      <c r="MXI11" s="135"/>
      <c r="MXJ11" s="135"/>
      <c r="MXK11" s="135"/>
      <c r="MXL11" s="135"/>
      <c r="MXM11" s="135"/>
      <c r="MXN11" s="135"/>
      <c r="MXO11" s="135"/>
      <c r="MXP11" s="135"/>
      <c r="MXQ11" s="135"/>
      <c r="MXR11" s="135"/>
      <c r="MXS11" s="135"/>
      <c r="MXT11" s="135"/>
      <c r="MXU11" s="135"/>
      <c r="MXV11" s="135"/>
      <c r="MXW11" s="135"/>
      <c r="MXX11" s="135"/>
      <c r="MXY11" s="135"/>
      <c r="MXZ11" s="135"/>
      <c r="MYA11" s="135"/>
      <c r="MYB11" s="135"/>
      <c r="MYC11" s="135"/>
      <c r="MYD11" s="135"/>
      <c r="MYE11" s="135"/>
      <c r="MYF11" s="135"/>
      <c r="MYG11" s="135"/>
      <c r="MYH11" s="135"/>
      <c r="MYI11" s="135"/>
      <c r="MYJ11" s="135"/>
      <c r="MYK11" s="135"/>
      <c r="MYL11" s="135"/>
      <c r="MYM11" s="135"/>
      <c r="MYN11" s="135"/>
      <c r="MYO11" s="135"/>
      <c r="MYP11" s="135"/>
      <c r="MYQ11" s="135"/>
      <c r="MYR11" s="135"/>
      <c r="MYS11" s="135"/>
      <c r="MYT11" s="135"/>
      <c r="MYU11" s="135"/>
      <c r="MYV11" s="135"/>
      <c r="MYW11" s="135"/>
      <c r="MYX11" s="135"/>
      <c r="MYY11" s="135"/>
      <c r="MYZ11" s="135"/>
      <c r="MZA11" s="135"/>
      <c r="MZB11" s="135"/>
      <c r="MZC11" s="135"/>
      <c r="MZD11" s="135"/>
      <c r="MZE11" s="135"/>
      <c r="MZF11" s="135"/>
      <c r="MZG11" s="135"/>
      <c r="MZH11" s="135"/>
      <c r="MZI11" s="135"/>
      <c r="MZJ11" s="135"/>
      <c r="MZK11" s="135"/>
      <c r="MZL11" s="135"/>
      <c r="MZM11" s="135"/>
      <c r="MZN11" s="135"/>
      <c r="MZO11" s="135"/>
      <c r="MZP11" s="135"/>
      <c r="MZQ11" s="135"/>
      <c r="MZR11" s="135"/>
      <c r="MZS11" s="135"/>
      <c r="MZT11" s="135"/>
      <c r="MZU11" s="135"/>
      <c r="MZV11" s="135"/>
      <c r="MZW11" s="135"/>
      <c r="MZX11" s="135"/>
      <c r="MZY11" s="135"/>
      <c r="MZZ11" s="135"/>
      <c r="NAA11" s="135"/>
      <c r="NAB11" s="135"/>
      <c r="NAC11" s="135"/>
      <c r="NAD11" s="135"/>
      <c r="NAE11" s="135"/>
      <c r="NAF11" s="135"/>
      <c r="NAG11" s="135"/>
      <c r="NAH11" s="135"/>
      <c r="NAI11" s="135"/>
      <c r="NAJ11" s="135"/>
      <c r="NAK11" s="135"/>
      <c r="NAL11" s="135"/>
      <c r="NAM11" s="135"/>
      <c r="NAN11" s="135"/>
      <c r="NAO11" s="135"/>
      <c r="NAP11" s="135"/>
      <c r="NAQ11" s="135"/>
      <c r="NAR11" s="135"/>
      <c r="NAS11" s="135"/>
      <c r="NAT11" s="135"/>
      <c r="NAU11" s="135"/>
      <c r="NAV11" s="135"/>
      <c r="NAW11" s="135"/>
      <c r="NAX11" s="135"/>
      <c r="NAY11" s="135"/>
      <c r="NAZ11" s="135"/>
      <c r="NBA11" s="135"/>
      <c r="NBB11" s="135"/>
      <c r="NBC11" s="135"/>
      <c r="NBD11" s="135"/>
      <c r="NBE11" s="135"/>
      <c r="NBF11" s="135"/>
      <c r="NBG11" s="135"/>
      <c r="NBH11" s="135"/>
      <c r="NBI11" s="135"/>
      <c r="NBJ11" s="135"/>
      <c r="NBK11" s="135"/>
      <c r="NBL11" s="135"/>
      <c r="NBM11" s="135"/>
      <c r="NBN11" s="135"/>
      <c r="NBO11" s="135"/>
      <c r="NBP11" s="135"/>
      <c r="NBQ11" s="135"/>
      <c r="NBR11" s="135"/>
      <c r="NBS11" s="135"/>
      <c r="NBT11" s="135"/>
      <c r="NBU11" s="135"/>
      <c r="NBV11" s="135"/>
      <c r="NBW11" s="135"/>
      <c r="NBX11" s="135"/>
      <c r="NBY11" s="135"/>
      <c r="NBZ11" s="135"/>
      <c r="NCA11" s="135"/>
      <c r="NCB11" s="135"/>
      <c r="NCC11" s="135"/>
      <c r="NCD11" s="135"/>
      <c r="NCE11" s="135"/>
      <c r="NCF11" s="135"/>
      <c r="NCG11" s="135"/>
      <c r="NCH11" s="135"/>
      <c r="NCI11" s="135"/>
      <c r="NCJ11" s="135"/>
      <c r="NCK11" s="135"/>
      <c r="NCL11" s="135"/>
      <c r="NCM11" s="135"/>
      <c r="NCN11" s="135"/>
      <c r="NCO11" s="135"/>
      <c r="NCP11" s="135"/>
      <c r="NCQ11" s="135"/>
      <c r="NCR11" s="135"/>
      <c r="NCS11" s="135"/>
      <c r="NCT11" s="135"/>
      <c r="NCU11" s="135"/>
      <c r="NCV11" s="135"/>
      <c r="NCW11" s="135"/>
      <c r="NCX11" s="135"/>
      <c r="NCY11" s="135"/>
      <c r="NCZ11" s="135"/>
      <c r="NDA11" s="135"/>
      <c r="NDB11" s="135"/>
      <c r="NDC11" s="135"/>
      <c r="NDD11" s="135"/>
      <c r="NDE11" s="135"/>
      <c r="NDF11" s="135"/>
      <c r="NDG11" s="135"/>
      <c r="NDH11" s="135"/>
      <c r="NDI11" s="135"/>
      <c r="NDJ11" s="135"/>
      <c r="NDK11" s="135"/>
      <c r="NDL11" s="135"/>
      <c r="NDM11" s="135"/>
      <c r="NDN11" s="135"/>
      <c r="NDO11" s="135"/>
      <c r="NDP11" s="135"/>
      <c r="NDQ11" s="135"/>
      <c r="NDR11" s="135"/>
      <c r="NDS11" s="135"/>
      <c r="NDT11" s="135"/>
      <c r="NDU11" s="135"/>
      <c r="NDV11" s="135"/>
      <c r="NDW11" s="135"/>
      <c r="NDX11" s="135"/>
      <c r="NDY11" s="135"/>
      <c r="NDZ11" s="135"/>
      <c r="NEA11" s="135"/>
      <c r="NEB11" s="135"/>
      <c r="NEC11" s="135"/>
      <c r="NED11" s="135"/>
      <c r="NEE11" s="135"/>
      <c r="NEF11" s="135"/>
      <c r="NEG11" s="135"/>
      <c r="NEH11" s="135"/>
      <c r="NEI11" s="135"/>
      <c r="NEJ11" s="135"/>
      <c r="NEK11" s="135"/>
      <c r="NEL11" s="135"/>
      <c r="NEM11" s="135"/>
      <c r="NEN11" s="135"/>
      <c r="NEO11" s="135"/>
      <c r="NEP11" s="135"/>
      <c r="NEQ11" s="135"/>
      <c r="NER11" s="135"/>
      <c r="NES11" s="135"/>
      <c r="NET11" s="135"/>
      <c r="NEU11" s="135"/>
      <c r="NEV11" s="135"/>
      <c r="NEW11" s="135"/>
      <c r="NEX11" s="135"/>
      <c r="NEY11" s="135"/>
      <c r="NEZ11" s="135"/>
      <c r="NFA11" s="135"/>
      <c r="NFB11" s="135"/>
      <c r="NFC11" s="135"/>
      <c r="NFD11" s="135"/>
      <c r="NFE11" s="135"/>
      <c r="NFF11" s="135"/>
      <c r="NFG11" s="135"/>
      <c r="NFH11" s="135"/>
      <c r="NFI11" s="135"/>
      <c r="NFJ11" s="135"/>
      <c r="NFK11" s="135"/>
      <c r="NFL11" s="135"/>
      <c r="NFM11" s="135"/>
      <c r="NFN11" s="135"/>
      <c r="NFO11" s="135"/>
      <c r="NFP11" s="135"/>
      <c r="NFQ11" s="135"/>
      <c r="NFR11" s="135"/>
      <c r="NFS11" s="135"/>
      <c r="NFT11" s="135"/>
      <c r="NFU11" s="135"/>
      <c r="NFV11" s="135"/>
      <c r="NFW11" s="135"/>
      <c r="NFX11" s="135"/>
      <c r="NFY11" s="135"/>
      <c r="NFZ11" s="135"/>
      <c r="NGA11" s="135"/>
      <c r="NGB11" s="135"/>
      <c r="NGC11" s="135"/>
      <c r="NGD11" s="135"/>
      <c r="NGE11" s="135"/>
      <c r="NGF11" s="135"/>
      <c r="NGG11" s="135"/>
      <c r="NGH11" s="135"/>
      <c r="NGI11" s="135"/>
      <c r="NGJ11" s="135"/>
      <c r="NGK11" s="135"/>
      <c r="NGL11" s="135"/>
      <c r="NGM11" s="135"/>
      <c r="NGN11" s="135"/>
      <c r="NGO11" s="135"/>
      <c r="NGP11" s="135"/>
      <c r="NGQ11" s="135"/>
      <c r="NGR11" s="135"/>
      <c r="NGS11" s="135"/>
      <c r="NGT11" s="135"/>
      <c r="NGU11" s="135"/>
      <c r="NGV11" s="135"/>
      <c r="NGW11" s="135"/>
      <c r="NGX11" s="135"/>
      <c r="NGY11" s="135"/>
      <c r="NGZ11" s="135"/>
      <c r="NHA11" s="135"/>
      <c r="NHB11" s="135"/>
      <c r="NHC11" s="135"/>
      <c r="NHD11" s="135"/>
      <c r="NHE11" s="135"/>
      <c r="NHF11" s="135"/>
      <c r="NHG11" s="135"/>
      <c r="NHH11" s="135"/>
      <c r="NHI11" s="135"/>
      <c r="NHJ11" s="135"/>
      <c r="NHK11" s="135"/>
      <c r="NHL11" s="135"/>
      <c r="NHM11" s="135"/>
      <c r="NHN11" s="135"/>
      <c r="NHO11" s="135"/>
      <c r="NHP11" s="135"/>
      <c r="NHQ11" s="135"/>
      <c r="NHR11" s="135"/>
      <c r="NHS11" s="135"/>
      <c r="NHT11" s="135"/>
      <c r="NHU11" s="135"/>
      <c r="NHV11" s="135"/>
      <c r="NHW11" s="135"/>
      <c r="NHX11" s="135"/>
      <c r="NHY11" s="135"/>
      <c r="NHZ11" s="135"/>
      <c r="NIA11" s="135"/>
      <c r="NIB11" s="135"/>
      <c r="NIC11" s="135"/>
      <c r="NID11" s="135"/>
      <c r="NIE11" s="135"/>
      <c r="NIF11" s="135"/>
      <c r="NIG11" s="135"/>
      <c r="NIH11" s="135"/>
      <c r="NII11" s="135"/>
      <c r="NIJ11" s="135"/>
      <c r="NIK11" s="135"/>
      <c r="NIL11" s="135"/>
      <c r="NIM11" s="135"/>
      <c r="NIN11" s="135"/>
      <c r="NIO11" s="135"/>
      <c r="NIP11" s="135"/>
      <c r="NIQ11" s="135"/>
      <c r="NIR11" s="135"/>
      <c r="NIS11" s="135"/>
      <c r="NIT11" s="135"/>
      <c r="NIU11" s="135"/>
      <c r="NIV11" s="135"/>
      <c r="NIW11" s="135"/>
      <c r="NIX11" s="135"/>
      <c r="NIY11" s="135"/>
      <c r="NIZ11" s="135"/>
      <c r="NJA11" s="135"/>
      <c r="NJB11" s="135"/>
      <c r="NJC11" s="135"/>
      <c r="NJD11" s="135"/>
      <c r="NJE11" s="135"/>
      <c r="NJF11" s="135"/>
      <c r="NJG11" s="135"/>
      <c r="NJH11" s="135"/>
      <c r="NJI11" s="135"/>
      <c r="NJJ11" s="135"/>
      <c r="NJK11" s="135"/>
      <c r="NJL11" s="135"/>
      <c r="NJM11" s="135"/>
      <c r="NJN11" s="135"/>
      <c r="NJO11" s="135"/>
      <c r="NJP11" s="135"/>
      <c r="NJQ11" s="135"/>
      <c r="NJR11" s="135"/>
      <c r="NJS11" s="135"/>
      <c r="NJT11" s="135"/>
      <c r="NJU11" s="135"/>
      <c r="NJV11" s="135"/>
      <c r="NJW11" s="135"/>
      <c r="NJX11" s="135"/>
      <c r="NJY11" s="135"/>
      <c r="NJZ11" s="135"/>
      <c r="NKA11" s="135"/>
      <c r="NKB11" s="135"/>
      <c r="NKC11" s="135"/>
      <c r="NKD11" s="135"/>
      <c r="NKE11" s="135"/>
      <c r="NKF11" s="135"/>
      <c r="NKG11" s="135"/>
      <c r="NKH11" s="135"/>
      <c r="NKI11" s="135"/>
      <c r="NKJ11" s="135"/>
      <c r="NKK11" s="135"/>
      <c r="NKL11" s="135"/>
      <c r="NKM11" s="135"/>
      <c r="NKN11" s="135"/>
      <c r="NKO11" s="135"/>
      <c r="NKP11" s="135"/>
      <c r="NKQ11" s="135"/>
      <c r="NKR11" s="135"/>
      <c r="NKS11" s="135"/>
      <c r="NKT11" s="135"/>
      <c r="NKU11" s="135"/>
      <c r="NKV11" s="135"/>
      <c r="NKW11" s="135"/>
      <c r="NKX11" s="135"/>
      <c r="NKY11" s="135"/>
      <c r="NKZ11" s="135"/>
      <c r="NLA11" s="135"/>
      <c r="NLB11" s="135"/>
      <c r="NLC11" s="135"/>
      <c r="NLD11" s="135"/>
      <c r="NLE11" s="135"/>
      <c r="NLF11" s="135"/>
      <c r="NLG11" s="135"/>
      <c r="NLH11" s="135"/>
      <c r="NLI11" s="135"/>
      <c r="NLJ11" s="135"/>
      <c r="NLK11" s="135"/>
      <c r="NLL11" s="135"/>
      <c r="NLM11" s="135"/>
      <c r="NLN11" s="135"/>
      <c r="NLO11" s="135"/>
      <c r="NLP11" s="135"/>
      <c r="NLQ11" s="135"/>
      <c r="NLR11" s="135"/>
      <c r="NLS11" s="135"/>
      <c r="NLT11" s="135"/>
      <c r="NLU11" s="135"/>
      <c r="NLV11" s="135"/>
      <c r="NLW11" s="135"/>
      <c r="NLX11" s="135"/>
      <c r="NLY11" s="135"/>
      <c r="NLZ11" s="135"/>
      <c r="NMA11" s="135"/>
      <c r="NMB11" s="135"/>
      <c r="NMC11" s="135"/>
      <c r="NMD11" s="135"/>
      <c r="NME11" s="135"/>
      <c r="NMF11" s="135"/>
      <c r="NMG11" s="135"/>
      <c r="NMH11" s="135"/>
      <c r="NMI11" s="135"/>
      <c r="NMJ11" s="135"/>
      <c r="NMK11" s="135"/>
      <c r="NML11" s="135"/>
      <c r="NMM11" s="135"/>
      <c r="NMN11" s="135"/>
      <c r="NMO11" s="135"/>
      <c r="NMP11" s="135"/>
      <c r="NMQ11" s="135"/>
      <c r="NMR11" s="135"/>
      <c r="NMS11" s="135"/>
      <c r="NMT11" s="135"/>
      <c r="NMU11" s="135"/>
      <c r="NMV11" s="135"/>
      <c r="NMW11" s="135"/>
      <c r="NMX11" s="135"/>
      <c r="NMY11" s="135"/>
      <c r="NMZ11" s="135"/>
      <c r="NNA11" s="135"/>
      <c r="NNB11" s="135"/>
      <c r="NNC11" s="135"/>
      <c r="NND11" s="135"/>
      <c r="NNE11" s="135"/>
      <c r="NNF11" s="135"/>
      <c r="NNG11" s="135"/>
      <c r="NNH11" s="135"/>
      <c r="NNI11" s="135"/>
      <c r="NNJ11" s="135"/>
      <c r="NNK11" s="135"/>
      <c r="NNL11" s="135"/>
      <c r="NNM11" s="135"/>
      <c r="NNN11" s="135"/>
      <c r="NNO11" s="135"/>
      <c r="NNP11" s="135"/>
      <c r="NNQ11" s="135"/>
      <c r="NNR11" s="135"/>
      <c r="NNS11" s="135"/>
      <c r="NNT11" s="135"/>
      <c r="NNU11" s="135"/>
      <c r="NNV11" s="135"/>
      <c r="NNW11" s="135"/>
      <c r="NNX11" s="135"/>
      <c r="NNY11" s="135"/>
      <c r="NNZ11" s="135"/>
      <c r="NOA11" s="135"/>
      <c r="NOB11" s="135"/>
      <c r="NOC11" s="135"/>
      <c r="NOD11" s="135"/>
      <c r="NOE11" s="135"/>
      <c r="NOF11" s="135"/>
      <c r="NOG11" s="135"/>
      <c r="NOH11" s="135"/>
      <c r="NOI11" s="135"/>
      <c r="NOJ11" s="135"/>
      <c r="NOK11" s="135"/>
      <c r="NOL11" s="135"/>
      <c r="NOM11" s="135"/>
      <c r="NON11" s="135"/>
      <c r="NOO11" s="135"/>
      <c r="NOP11" s="135"/>
      <c r="NOQ11" s="135"/>
      <c r="NOR11" s="135"/>
      <c r="NOS11" s="135"/>
      <c r="NOT11" s="135"/>
      <c r="NOU11" s="135"/>
      <c r="NOV11" s="135"/>
      <c r="NOW11" s="135"/>
      <c r="NOX11" s="135"/>
      <c r="NOY11" s="135"/>
      <c r="NOZ11" s="135"/>
      <c r="NPA11" s="135"/>
      <c r="NPB11" s="135"/>
      <c r="NPC11" s="135"/>
      <c r="NPD11" s="135"/>
      <c r="NPE11" s="135"/>
      <c r="NPF11" s="135"/>
      <c r="NPG11" s="135"/>
      <c r="NPH11" s="135"/>
      <c r="NPI11" s="135"/>
      <c r="NPJ11" s="135"/>
      <c r="NPK11" s="135"/>
      <c r="NPL11" s="135"/>
      <c r="NPM11" s="135"/>
      <c r="NPN11" s="135"/>
      <c r="NPO11" s="135"/>
      <c r="NPP11" s="135"/>
      <c r="NPQ11" s="135"/>
      <c r="NPR11" s="135"/>
      <c r="NPS11" s="135"/>
      <c r="NPT11" s="135"/>
      <c r="NPU11" s="135"/>
      <c r="NPV11" s="135"/>
      <c r="NPW11" s="135"/>
      <c r="NPX11" s="135"/>
      <c r="NPY11" s="135"/>
      <c r="NPZ11" s="135"/>
      <c r="NQA11" s="135"/>
      <c r="NQB11" s="135"/>
      <c r="NQC11" s="135"/>
      <c r="NQD11" s="135"/>
      <c r="NQE11" s="135"/>
      <c r="NQF11" s="135"/>
      <c r="NQG11" s="135"/>
      <c r="NQH11" s="135"/>
      <c r="NQI11" s="135"/>
      <c r="NQJ11" s="135"/>
      <c r="NQK11" s="135"/>
      <c r="NQL11" s="135"/>
      <c r="NQM11" s="135"/>
      <c r="NQN11" s="135"/>
      <c r="NQO11" s="135"/>
      <c r="NQP11" s="135"/>
      <c r="NQQ11" s="135"/>
      <c r="NQR11" s="135"/>
      <c r="NQS11" s="135"/>
      <c r="NQT11" s="135"/>
      <c r="NQU11" s="135"/>
      <c r="NQV11" s="135"/>
      <c r="NQW11" s="135"/>
      <c r="NQX11" s="135"/>
      <c r="NQY11" s="135"/>
      <c r="NQZ11" s="135"/>
      <c r="NRA11" s="135"/>
      <c r="NRB11" s="135"/>
      <c r="NRC11" s="135"/>
      <c r="NRD11" s="135"/>
      <c r="NRE11" s="135"/>
      <c r="NRF11" s="135"/>
      <c r="NRG11" s="135"/>
      <c r="NRH11" s="135"/>
      <c r="NRI11" s="135"/>
      <c r="NRJ11" s="135"/>
      <c r="NRK11" s="135"/>
      <c r="NRL11" s="135"/>
      <c r="NRM11" s="135"/>
      <c r="NRN11" s="135"/>
      <c r="NRO11" s="135"/>
      <c r="NRP11" s="135"/>
      <c r="NRQ11" s="135"/>
      <c r="NRR11" s="135"/>
      <c r="NRS11" s="135"/>
      <c r="NRT11" s="135"/>
      <c r="NRU11" s="135"/>
      <c r="NRV11" s="135"/>
      <c r="NRW11" s="135"/>
      <c r="NRX11" s="135"/>
      <c r="NRY11" s="135"/>
      <c r="NRZ11" s="135"/>
      <c r="NSA11" s="135"/>
      <c r="NSB11" s="135"/>
      <c r="NSC11" s="135"/>
      <c r="NSD11" s="135"/>
      <c r="NSE11" s="135"/>
      <c r="NSF11" s="135"/>
      <c r="NSG11" s="135"/>
      <c r="NSH11" s="135"/>
      <c r="NSI11" s="135"/>
      <c r="NSJ11" s="135"/>
      <c r="NSK11" s="135"/>
      <c r="NSL11" s="135"/>
      <c r="NSM11" s="135"/>
      <c r="NSN11" s="135"/>
      <c r="NSO11" s="135"/>
      <c r="NSP11" s="135"/>
      <c r="NSQ11" s="135"/>
      <c r="NSR11" s="135"/>
      <c r="NSS11" s="135"/>
      <c r="NST11" s="135"/>
      <c r="NSU11" s="135"/>
      <c r="NSV11" s="135"/>
      <c r="NSW11" s="135"/>
      <c r="NSX11" s="135"/>
      <c r="NSY11" s="135"/>
      <c r="NSZ11" s="135"/>
      <c r="NTA11" s="135"/>
      <c r="NTB11" s="135"/>
      <c r="NTC11" s="135"/>
      <c r="NTD11" s="135"/>
      <c r="NTE11" s="135"/>
      <c r="NTF11" s="135"/>
      <c r="NTG11" s="135"/>
      <c r="NTH11" s="135"/>
      <c r="NTI11" s="135"/>
      <c r="NTJ11" s="135"/>
      <c r="NTK11" s="135"/>
      <c r="NTL11" s="135"/>
      <c r="NTM11" s="135"/>
      <c r="NTN11" s="135"/>
      <c r="NTO11" s="135"/>
      <c r="NTP11" s="135"/>
      <c r="NTQ11" s="135"/>
      <c r="NTR11" s="135"/>
      <c r="NTS11" s="135"/>
      <c r="NTT11" s="135"/>
      <c r="NTU11" s="135"/>
      <c r="NTV11" s="135"/>
      <c r="NTW11" s="135"/>
      <c r="NTX11" s="135"/>
      <c r="NTY11" s="135"/>
      <c r="NTZ11" s="135"/>
      <c r="NUA11" s="135"/>
      <c r="NUB11" s="135"/>
      <c r="NUC11" s="135"/>
      <c r="NUD11" s="135"/>
      <c r="NUE11" s="135"/>
      <c r="NUF11" s="135"/>
      <c r="NUG11" s="135"/>
      <c r="NUH11" s="135"/>
      <c r="NUI11" s="135"/>
      <c r="NUJ11" s="135"/>
      <c r="NUK11" s="135"/>
      <c r="NUL11" s="135"/>
      <c r="NUM11" s="135"/>
      <c r="NUN11" s="135"/>
      <c r="NUO11" s="135"/>
      <c r="NUP11" s="135"/>
      <c r="NUQ11" s="135"/>
      <c r="NUR11" s="135"/>
      <c r="NUS11" s="135"/>
      <c r="NUT11" s="135"/>
      <c r="NUU11" s="135"/>
      <c r="NUV11" s="135"/>
      <c r="NUW11" s="135"/>
      <c r="NUX11" s="135"/>
      <c r="NUY11" s="135"/>
      <c r="NUZ11" s="135"/>
      <c r="NVA11" s="135"/>
      <c r="NVB11" s="135"/>
      <c r="NVC11" s="135"/>
      <c r="NVD11" s="135"/>
      <c r="NVE11" s="135"/>
      <c r="NVF11" s="135"/>
      <c r="NVG11" s="135"/>
      <c r="NVH11" s="135"/>
      <c r="NVI11" s="135"/>
      <c r="NVJ11" s="135"/>
      <c r="NVK11" s="135"/>
      <c r="NVL11" s="135"/>
      <c r="NVM11" s="135"/>
      <c r="NVN11" s="135"/>
      <c r="NVO11" s="135"/>
      <c r="NVP11" s="135"/>
      <c r="NVQ11" s="135"/>
      <c r="NVR11" s="135"/>
      <c r="NVS11" s="135"/>
      <c r="NVT11" s="135"/>
      <c r="NVU11" s="135"/>
      <c r="NVV11" s="135"/>
      <c r="NVW11" s="135"/>
      <c r="NVX11" s="135"/>
      <c r="NVY11" s="135"/>
      <c r="NVZ11" s="135"/>
      <c r="NWA11" s="135"/>
      <c r="NWB11" s="135"/>
      <c r="NWC11" s="135"/>
      <c r="NWD11" s="135"/>
      <c r="NWE11" s="135"/>
      <c r="NWF11" s="135"/>
      <c r="NWG11" s="135"/>
      <c r="NWH11" s="135"/>
      <c r="NWI11" s="135"/>
      <c r="NWJ11" s="135"/>
      <c r="NWK11" s="135"/>
      <c r="NWL11" s="135"/>
      <c r="NWM11" s="135"/>
      <c r="NWN11" s="135"/>
      <c r="NWO11" s="135"/>
      <c r="NWP11" s="135"/>
      <c r="NWQ11" s="135"/>
      <c r="NWR11" s="135"/>
      <c r="NWS11" s="135"/>
      <c r="NWT11" s="135"/>
      <c r="NWU11" s="135"/>
      <c r="NWV11" s="135"/>
      <c r="NWW11" s="135"/>
      <c r="NWX11" s="135"/>
      <c r="NWY11" s="135"/>
      <c r="NWZ11" s="135"/>
      <c r="NXA11" s="135"/>
      <c r="NXB11" s="135"/>
      <c r="NXC11" s="135"/>
      <c r="NXD11" s="135"/>
      <c r="NXE11" s="135"/>
      <c r="NXF11" s="135"/>
      <c r="NXG11" s="135"/>
      <c r="NXH11" s="135"/>
      <c r="NXI11" s="135"/>
      <c r="NXJ11" s="135"/>
      <c r="NXK11" s="135"/>
      <c r="NXL11" s="135"/>
      <c r="NXM11" s="135"/>
      <c r="NXN11" s="135"/>
      <c r="NXO11" s="135"/>
      <c r="NXP11" s="135"/>
      <c r="NXQ11" s="135"/>
      <c r="NXR11" s="135"/>
      <c r="NXS11" s="135"/>
      <c r="NXT11" s="135"/>
      <c r="NXU11" s="135"/>
      <c r="NXV11" s="135"/>
      <c r="NXW11" s="135"/>
      <c r="NXX11" s="135"/>
      <c r="NXY11" s="135"/>
      <c r="NXZ11" s="135"/>
      <c r="NYA11" s="135"/>
      <c r="NYB11" s="135"/>
      <c r="NYC11" s="135"/>
      <c r="NYD11" s="135"/>
      <c r="NYE11" s="135"/>
      <c r="NYF11" s="135"/>
      <c r="NYG11" s="135"/>
      <c r="NYH11" s="135"/>
      <c r="NYI11" s="135"/>
      <c r="NYJ11" s="135"/>
      <c r="NYK11" s="135"/>
      <c r="NYL11" s="135"/>
      <c r="NYM11" s="135"/>
      <c r="NYN11" s="135"/>
      <c r="NYO11" s="135"/>
      <c r="NYP11" s="135"/>
      <c r="NYQ11" s="135"/>
      <c r="NYR11" s="135"/>
      <c r="NYS11" s="135"/>
      <c r="NYT11" s="135"/>
      <c r="NYU11" s="135"/>
      <c r="NYV11" s="135"/>
      <c r="NYW11" s="135"/>
      <c r="NYX11" s="135"/>
      <c r="NYY11" s="135"/>
      <c r="NYZ11" s="135"/>
      <c r="NZA11" s="135"/>
      <c r="NZB11" s="135"/>
      <c r="NZC11" s="135"/>
      <c r="NZD11" s="135"/>
      <c r="NZE11" s="135"/>
      <c r="NZF11" s="135"/>
      <c r="NZG11" s="135"/>
      <c r="NZH11" s="135"/>
      <c r="NZI11" s="135"/>
      <c r="NZJ11" s="135"/>
      <c r="NZK11" s="135"/>
      <c r="NZL11" s="135"/>
      <c r="NZM11" s="135"/>
      <c r="NZN11" s="135"/>
      <c r="NZO11" s="135"/>
      <c r="NZP11" s="135"/>
      <c r="NZQ11" s="135"/>
      <c r="NZR11" s="135"/>
      <c r="NZS11" s="135"/>
      <c r="NZT11" s="135"/>
      <c r="NZU11" s="135"/>
      <c r="NZV11" s="135"/>
      <c r="NZW11" s="135"/>
      <c r="NZX11" s="135"/>
      <c r="NZY11" s="135"/>
      <c r="NZZ11" s="135"/>
      <c r="OAA11" s="135"/>
      <c r="OAB11" s="135"/>
      <c r="OAC11" s="135"/>
      <c r="OAD11" s="135"/>
      <c r="OAE11" s="135"/>
      <c r="OAF11" s="135"/>
      <c r="OAG11" s="135"/>
      <c r="OAH11" s="135"/>
      <c r="OAI11" s="135"/>
      <c r="OAJ11" s="135"/>
      <c r="OAK11" s="135"/>
      <c r="OAL11" s="135"/>
      <c r="OAM11" s="135"/>
      <c r="OAN11" s="135"/>
      <c r="OAO11" s="135"/>
      <c r="OAP11" s="135"/>
      <c r="OAQ11" s="135"/>
      <c r="OAR11" s="135"/>
      <c r="OAS11" s="135"/>
      <c r="OAT11" s="135"/>
      <c r="OAU11" s="135"/>
      <c r="OAV11" s="135"/>
      <c r="OAW11" s="135"/>
      <c r="OAX11" s="135"/>
      <c r="OAY11" s="135"/>
      <c r="OAZ11" s="135"/>
      <c r="OBA11" s="135"/>
      <c r="OBB11" s="135"/>
      <c r="OBC11" s="135"/>
      <c r="OBD11" s="135"/>
      <c r="OBE11" s="135"/>
      <c r="OBF11" s="135"/>
      <c r="OBG11" s="135"/>
      <c r="OBH11" s="135"/>
      <c r="OBI11" s="135"/>
      <c r="OBJ11" s="135"/>
      <c r="OBK11" s="135"/>
      <c r="OBL11" s="135"/>
      <c r="OBM11" s="135"/>
      <c r="OBN11" s="135"/>
      <c r="OBO11" s="135"/>
      <c r="OBP11" s="135"/>
      <c r="OBQ11" s="135"/>
      <c r="OBR11" s="135"/>
      <c r="OBS11" s="135"/>
      <c r="OBT11" s="135"/>
      <c r="OBU11" s="135"/>
      <c r="OBV11" s="135"/>
      <c r="OBW11" s="135"/>
      <c r="OBX11" s="135"/>
      <c r="OBY11" s="135"/>
      <c r="OBZ11" s="135"/>
      <c r="OCA11" s="135"/>
      <c r="OCB11" s="135"/>
      <c r="OCC11" s="135"/>
      <c r="OCD11" s="135"/>
      <c r="OCE11" s="135"/>
      <c r="OCF11" s="135"/>
      <c r="OCG11" s="135"/>
      <c r="OCH11" s="135"/>
      <c r="OCI11" s="135"/>
      <c r="OCJ11" s="135"/>
      <c r="OCK11" s="135"/>
      <c r="OCL11" s="135"/>
      <c r="OCM11" s="135"/>
      <c r="OCN11" s="135"/>
      <c r="OCO11" s="135"/>
      <c r="OCP11" s="135"/>
      <c r="OCQ11" s="135"/>
      <c r="OCR11" s="135"/>
      <c r="OCS11" s="135"/>
      <c r="OCT11" s="135"/>
      <c r="OCU11" s="135"/>
      <c r="OCV11" s="135"/>
      <c r="OCW11" s="135"/>
      <c r="OCX11" s="135"/>
      <c r="OCY11" s="135"/>
      <c r="OCZ11" s="135"/>
      <c r="ODA11" s="135"/>
      <c r="ODB11" s="135"/>
      <c r="ODC11" s="135"/>
      <c r="ODD11" s="135"/>
      <c r="ODE11" s="135"/>
      <c r="ODF11" s="135"/>
      <c r="ODG11" s="135"/>
      <c r="ODH11" s="135"/>
      <c r="ODI11" s="135"/>
      <c r="ODJ11" s="135"/>
      <c r="ODK11" s="135"/>
      <c r="ODL11" s="135"/>
      <c r="ODM11" s="135"/>
      <c r="ODN11" s="135"/>
      <c r="ODO11" s="135"/>
      <c r="ODP11" s="135"/>
      <c r="ODQ11" s="135"/>
      <c r="ODR11" s="135"/>
      <c r="ODS11" s="135"/>
      <c r="ODT11" s="135"/>
      <c r="ODU11" s="135"/>
      <c r="ODV11" s="135"/>
      <c r="ODW11" s="135"/>
      <c r="ODX11" s="135"/>
      <c r="ODY11" s="135"/>
      <c r="ODZ11" s="135"/>
      <c r="OEA11" s="135"/>
      <c r="OEB11" s="135"/>
      <c r="OEC11" s="135"/>
      <c r="OED11" s="135"/>
      <c r="OEE11" s="135"/>
      <c r="OEF11" s="135"/>
      <c r="OEG11" s="135"/>
      <c r="OEH11" s="135"/>
      <c r="OEI11" s="135"/>
      <c r="OEJ11" s="135"/>
      <c r="OEK11" s="135"/>
      <c r="OEL11" s="135"/>
      <c r="OEM11" s="135"/>
      <c r="OEN11" s="135"/>
      <c r="OEO11" s="135"/>
      <c r="OEP11" s="135"/>
      <c r="OEQ11" s="135"/>
      <c r="OER11" s="135"/>
      <c r="OES11" s="135"/>
      <c r="OET11" s="135"/>
      <c r="OEU11" s="135"/>
      <c r="OEV11" s="135"/>
      <c r="OEW11" s="135"/>
      <c r="OEX11" s="135"/>
      <c r="OEY11" s="135"/>
      <c r="OEZ11" s="135"/>
      <c r="OFA11" s="135"/>
      <c r="OFB11" s="135"/>
      <c r="OFC11" s="135"/>
      <c r="OFD11" s="135"/>
      <c r="OFE11" s="135"/>
      <c r="OFF11" s="135"/>
      <c r="OFG11" s="135"/>
      <c r="OFH11" s="135"/>
      <c r="OFI11" s="135"/>
      <c r="OFJ11" s="135"/>
      <c r="OFK11" s="135"/>
      <c r="OFL11" s="135"/>
      <c r="OFM11" s="135"/>
      <c r="OFN11" s="135"/>
      <c r="OFO11" s="135"/>
      <c r="OFP11" s="135"/>
      <c r="OFQ11" s="135"/>
      <c r="OFR11" s="135"/>
      <c r="OFS11" s="135"/>
      <c r="OFT11" s="135"/>
      <c r="OFU11" s="135"/>
      <c r="OFV11" s="135"/>
      <c r="OFW11" s="135"/>
      <c r="OFX11" s="135"/>
      <c r="OFY11" s="135"/>
      <c r="OFZ11" s="135"/>
      <c r="OGA11" s="135"/>
      <c r="OGB11" s="135"/>
      <c r="OGC11" s="135"/>
      <c r="OGD11" s="135"/>
      <c r="OGE11" s="135"/>
      <c r="OGF11" s="135"/>
      <c r="OGG11" s="135"/>
      <c r="OGH11" s="135"/>
      <c r="OGI11" s="135"/>
      <c r="OGJ11" s="135"/>
      <c r="OGK11" s="135"/>
      <c r="OGL11" s="135"/>
      <c r="OGM11" s="135"/>
      <c r="OGN11" s="135"/>
      <c r="OGO11" s="135"/>
      <c r="OGP11" s="135"/>
      <c r="OGQ11" s="135"/>
      <c r="OGR11" s="135"/>
      <c r="OGS11" s="135"/>
      <c r="OGT11" s="135"/>
      <c r="OGU11" s="135"/>
      <c r="OGV11" s="135"/>
      <c r="OGW11" s="135"/>
      <c r="OGX11" s="135"/>
      <c r="OGY11" s="135"/>
      <c r="OGZ11" s="135"/>
      <c r="OHA11" s="135"/>
      <c r="OHB11" s="135"/>
      <c r="OHC11" s="135"/>
      <c r="OHD11" s="135"/>
      <c r="OHE11" s="135"/>
      <c r="OHF11" s="135"/>
      <c r="OHG11" s="135"/>
      <c r="OHH11" s="135"/>
      <c r="OHI11" s="135"/>
      <c r="OHJ11" s="135"/>
      <c r="OHK11" s="135"/>
      <c r="OHL11" s="135"/>
      <c r="OHM11" s="135"/>
      <c r="OHN11" s="135"/>
      <c r="OHO11" s="135"/>
      <c r="OHP11" s="135"/>
      <c r="OHQ11" s="135"/>
      <c r="OHR11" s="135"/>
      <c r="OHS11" s="135"/>
      <c r="OHT11" s="135"/>
      <c r="OHU11" s="135"/>
      <c r="OHV11" s="135"/>
      <c r="OHW11" s="135"/>
      <c r="OHX11" s="135"/>
      <c r="OHY11" s="135"/>
      <c r="OHZ11" s="135"/>
      <c r="OIA11" s="135"/>
      <c r="OIB11" s="135"/>
      <c r="OIC11" s="135"/>
      <c r="OID11" s="135"/>
      <c r="OIE11" s="135"/>
      <c r="OIF11" s="135"/>
      <c r="OIG11" s="135"/>
      <c r="OIH11" s="135"/>
      <c r="OII11" s="135"/>
      <c r="OIJ11" s="135"/>
      <c r="OIK11" s="135"/>
      <c r="OIL11" s="135"/>
      <c r="OIM11" s="135"/>
      <c r="OIN11" s="135"/>
      <c r="OIO11" s="135"/>
      <c r="OIP11" s="135"/>
      <c r="OIQ11" s="135"/>
      <c r="OIR11" s="135"/>
      <c r="OIS11" s="135"/>
      <c r="OIT11" s="135"/>
      <c r="OIU11" s="135"/>
      <c r="OIV11" s="135"/>
      <c r="OIW11" s="135"/>
      <c r="OIX11" s="135"/>
      <c r="OIY11" s="135"/>
      <c r="OIZ11" s="135"/>
      <c r="OJA11" s="135"/>
      <c r="OJB11" s="135"/>
      <c r="OJC11" s="135"/>
      <c r="OJD11" s="135"/>
      <c r="OJE11" s="135"/>
      <c r="OJF11" s="135"/>
      <c r="OJG11" s="135"/>
      <c r="OJH11" s="135"/>
      <c r="OJI11" s="135"/>
      <c r="OJJ11" s="135"/>
      <c r="OJK11" s="135"/>
      <c r="OJL11" s="135"/>
      <c r="OJM11" s="135"/>
      <c r="OJN11" s="135"/>
      <c r="OJO11" s="135"/>
      <c r="OJP11" s="135"/>
      <c r="OJQ11" s="135"/>
      <c r="OJR11" s="135"/>
      <c r="OJS11" s="135"/>
      <c r="OJT11" s="135"/>
      <c r="OJU11" s="135"/>
      <c r="OJV11" s="135"/>
      <c r="OJW11" s="135"/>
      <c r="OJX11" s="135"/>
      <c r="OJY11" s="135"/>
      <c r="OJZ11" s="135"/>
      <c r="OKA11" s="135"/>
      <c r="OKB11" s="135"/>
      <c r="OKC11" s="135"/>
      <c r="OKD11" s="135"/>
      <c r="OKE11" s="135"/>
      <c r="OKF11" s="135"/>
      <c r="OKG11" s="135"/>
      <c r="OKH11" s="135"/>
      <c r="OKI11" s="135"/>
      <c r="OKJ11" s="135"/>
      <c r="OKK11" s="135"/>
      <c r="OKL11" s="135"/>
      <c r="OKM11" s="135"/>
      <c r="OKN11" s="135"/>
      <c r="OKO11" s="135"/>
      <c r="OKP11" s="135"/>
      <c r="OKQ11" s="135"/>
      <c r="OKR11" s="135"/>
      <c r="OKS11" s="135"/>
      <c r="OKT11" s="135"/>
      <c r="OKU11" s="135"/>
      <c r="OKV11" s="135"/>
      <c r="OKW11" s="135"/>
      <c r="OKX11" s="135"/>
      <c r="OKY11" s="135"/>
      <c r="OKZ11" s="135"/>
      <c r="OLA11" s="135"/>
      <c r="OLB11" s="135"/>
      <c r="OLC11" s="135"/>
      <c r="OLD11" s="135"/>
      <c r="OLE11" s="135"/>
      <c r="OLF11" s="135"/>
      <c r="OLG11" s="135"/>
      <c r="OLH11" s="135"/>
      <c r="OLI11" s="135"/>
      <c r="OLJ11" s="135"/>
      <c r="OLK11" s="135"/>
      <c r="OLL11" s="135"/>
      <c r="OLM11" s="135"/>
      <c r="OLN11" s="135"/>
      <c r="OLO11" s="135"/>
      <c r="OLP11" s="135"/>
      <c r="OLQ11" s="135"/>
      <c r="OLR11" s="135"/>
      <c r="OLS11" s="135"/>
      <c r="OLT11" s="135"/>
      <c r="OLU11" s="135"/>
      <c r="OLV11" s="135"/>
      <c r="OLW11" s="135"/>
      <c r="OLX11" s="135"/>
      <c r="OLY11" s="135"/>
      <c r="OLZ11" s="135"/>
      <c r="OMA11" s="135"/>
      <c r="OMB11" s="135"/>
      <c r="OMC11" s="135"/>
      <c r="OMD11" s="135"/>
      <c r="OME11" s="135"/>
      <c r="OMF11" s="135"/>
      <c r="OMG11" s="135"/>
      <c r="OMH11" s="135"/>
      <c r="OMI11" s="135"/>
      <c r="OMJ11" s="135"/>
      <c r="OMK11" s="135"/>
      <c r="OML11" s="135"/>
      <c r="OMM11" s="135"/>
      <c r="OMN11" s="135"/>
      <c r="OMO11" s="135"/>
      <c r="OMP11" s="135"/>
      <c r="OMQ11" s="135"/>
      <c r="OMR11" s="135"/>
      <c r="OMS11" s="135"/>
      <c r="OMT11" s="135"/>
      <c r="OMU11" s="135"/>
      <c r="OMV11" s="135"/>
      <c r="OMW11" s="135"/>
      <c r="OMX11" s="135"/>
      <c r="OMY11" s="135"/>
      <c r="OMZ11" s="135"/>
      <c r="ONA11" s="135"/>
      <c r="ONB11" s="135"/>
      <c r="ONC11" s="135"/>
      <c r="OND11" s="135"/>
      <c r="ONE11" s="135"/>
      <c r="ONF11" s="135"/>
      <c r="ONG11" s="135"/>
      <c r="ONH11" s="135"/>
      <c r="ONI11" s="135"/>
      <c r="ONJ11" s="135"/>
      <c r="ONK11" s="135"/>
      <c r="ONL11" s="135"/>
      <c r="ONM11" s="135"/>
      <c r="ONN11" s="135"/>
      <c r="ONO11" s="135"/>
      <c r="ONP11" s="135"/>
      <c r="ONQ11" s="135"/>
      <c r="ONR11" s="135"/>
      <c r="ONS11" s="135"/>
      <c r="ONT11" s="135"/>
      <c r="ONU11" s="135"/>
      <c r="ONV11" s="135"/>
      <c r="ONW11" s="135"/>
      <c r="ONX11" s="135"/>
      <c r="ONY11" s="135"/>
      <c r="ONZ11" s="135"/>
      <c r="OOA11" s="135"/>
      <c r="OOB11" s="135"/>
      <c r="OOC11" s="135"/>
      <c r="OOD11" s="135"/>
      <c r="OOE11" s="135"/>
      <c r="OOF11" s="135"/>
      <c r="OOG11" s="135"/>
      <c r="OOH11" s="135"/>
      <c r="OOI11" s="135"/>
      <c r="OOJ11" s="135"/>
      <c r="OOK11" s="135"/>
      <c r="OOL11" s="135"/>
      <c r="OOM11" s="135"/>
      <c r="OON11" s="135"/>
      <c r="OOO11" s="135"/>
      <c r="OOP11" s="135"/>
      <c r="OOQ11" s="135"/>
      <c r="OOR11" s="135"/>
      <c r="OOS11" s="135"/>
      <c r="OOT11" s="135"/>
      <c r="OOU11" s="135"/>
      <c r="OOV11" s="135"/>
      <c r="OOW11" s="135"/>
      <c r="OOX11" s="135"/>
      <c r="OOY11" s="135"/>
      <c r="OOZ11" s="135"/>
      <c r="OPA11" s="135"/>
      <c r="OPB11" s="135"/>
      <c r="OPC11" s="135"/>
      <c r="OPD11" s="135"/>
      <c r="OPE11" s="135"/>
      <c r="OPF11" s="135"/>
      <c r="OPG11" s="135"/>
      <c r="OPH11" s="135"/>
      <c r="OPI11" s="135"/>
      <c r="OPJ11" s="135"/>
      <c r="OPK11" s="135"/>
      <c r="OPL11" s="135"/>
      <c r="OPM11" s="135"/>
      <c r="OPN11" s="135"/>
      <c r="OPO11" s="135"/>
      <c r="OPP11" s="135"/>
      <c r="OPQ11" s="135"/>
      <c r="OPR11" s="135"/>
      <c r="OPS11" s="135"/>
      <c r="OPT11" s="135"/>
      <c r="OPU11" s="135"/>
      <c r="OPV11" s="135"/>
      <c r="OPW11" s="135"/>
      <c r="OPX11" s="135"/>
      <c r="OPY11" s="135"/>
      <c r="OPZ11" s="135"/>
      <c r="OQA11" s="135"/>
      <c r="OQB11" s="135"/>
      <c r="OQC11" s="135"/>
      <c r="OQD11" s="135"/>
      <c r="OQE11" s="135"/>
      <c r="OQF11" s="135"/>
      <c r="OQG11" s="135"/>
      <c r="OQH11" s="135"/>
      <c r="OQI11" s="135"/>
      <c r="OQJ11" s="135"/>
      <c r="OQK11" s="135"/>
      <c r="OQL11" s="135"/>
      <c r="OQM11" s="135"/>
      <c r="OQN11" s="135"/>
      <c r="OQO11" s="135"/>
      <c r="OQP11" s="135"/>
      <c r="OQQ11" s="135"/>
      <c r="OQR11" s="135"/>
      <c r="OQS11" s="135"/>
      <c r="OQT11" s="135"/>
      <c r="OQU11" s="135"/>
      <c r="OQV11" s="135"/>
      <c r="OQW11" s="135"/>
      <c r="OQX11" s="135"/>
      <c r="OQY11" s="135"/>
      <c r="OQZ11" s="135"/>
      <c r="ORA11" s="135"/>
      <c r="ORB11" s="135"/>
      <c r="ORC11" s="135"/>
      <c r="ORD11" s="135"/>
      <c r="ORE11" s="135"/>
      <c r="ORF11" s="135"/>
      <c r="ORG11" s="135"/>
      <c r="ORH11" s="135"/>
      <c r="ORI11" s="135"/>
      <c r="ORJ11" s="135"/>
      <c r="ORK11" s="135"/>
      <c r="ORL11" s="135"/>
      <c r="ORM11" s="135"/>
      <c r="ORN11" s="135"/>
      <c r="ORO11" s="135"/>
      <c r="ORP11" s="135"/>
      <c r="ORQ11" s="135"/>
      <c r="ORR11" s="135"/>
      <c r="ORS11" s="135"/>
      <c r="ORT11" s="135"/>
      <c r="ORU11" s="135"/>
      <c r="ORV11" s="135"/>
      <c r="ORW11" s="135"/>
      <c r="ORX11" s="135"/>
      <c r="ORY11" s="135"/>
      <c r="ORZ11" s="135"/>
      <c r="OSA11" s="135"/>
      <c r="OSB11" s="135"/>
      <c r="OSC11" s="135"/>
      <c r="OSD11" s="135"/>
      <c r="OSE11" s="135"/>
      <c r="OSF11" s="135"/>
      <c r="OSG11" s="135"/>
      <c r="OSH11" s="135"/>
      <c r="OSI11" s="135"/>
      <c r="OSJ11" s="135"/>
      <c r="OSK11" s="135"/>
      <c r="OSL11" s="135"/>
      <c r="OSM11" s="135"/>
      <c r="OSN11" s="135"/>
      <c r="OSO11" s="135"/>
      <c r="OSP11" s="135"/>
      <c r="OSQ11" s="135"/>
      <c r="OSR11" s="135"/>
      <c r="OSS11" s="135"/>
      <c r="OST11" s="135"/>
      <c r="OSU11" s="135"/>
      <c r="OSV11" s="135"/>
      <c r="OSW11" s="135"/>
      <c r="OSX11" s="135"/>
      <c r="OSY11" s="135"/>
      <c r="OSZ11" s="135"/>
      <c r="OTA11" s="135"/>
      <c r="OTB11" s="135"/>
      <c r="OTC11" s="135"/>
      <c r="OTD11" s="135"/>
      <c r="OTE11" s="135"/>
      <c r="OTF11" s="135"/>
      <c r="OTG11" s="135"/>
      <c r="OTH11" s="135"/>
      <c r="OTI11" s="135"/>
      <c r="OTJ11" s="135"/>
      <c r="OTK11" s="135"/>
      <c r="OTL11" s="135"/>
      <c r="OTM11" s="135"/>
      <c r="OTN11" s="135"/>
      <c r="OTO11" s="135"/>
      <c r="OTP11" s="135"/>
      <c r="OTQ11" s="135"/>
      <c r="OTR11" s="135"/>
      <c r="OTS11" s="135"/>
      <c r="OTT11" s="135"/>
      <c r="OTU11" s="135"/>
      <c r="OTV11" s="135"/>
      <c r="OTW11" s="135"/>
      <c r="OTX11" s="135"/>
      <c r="OTY11" s="135"/>
      <c r="OTZ11" s="135"/>
      <c r="OUA11" s="135"/>
      <c r="OUB11" s="135"/>
      <c r="OUC11" s="135"/>
      <c r="OUD11" s="135"/>
      <c r="OUE11" s="135"/>
      <c r="OUF11" s="135"/>
      <c r="OUG11" s="135"/>
      <c r="OUH11" s="135"/>
      <c r="OUI11" s="135"/>
      <c r="OUJ11" s="135"/>
      <c r="OUK11" s="135"/>
      <c r="OUL11" s="135"/>
      <c r="OUM11" s="135"/>
      <c r="OUN11" s="135"/>
      <c r="OUO11" s="135"/>
      <c r="OUP11" s="135"/>
      <c r="OUQ11" s="135"/>
      <c r="OUR11" s="135"/>
      <c r="OUS11" s="135"/>
      <c r="OUT11" s="135"/>
      <c r="OUU11" s="135"/>
      <c r="OUV11" s="135"/>
      <c r="OUW11" s="135"/>
      <c r="OUX11" s="135"/>
      <c r="OUY11" s="135"/>
      <c r="OUZ11" s="135"/>
      <c r="OVA11" s="135"/>
      <c r="OVB11" s="135"/>
      <c r="OVC11" s="135"/>
      <c r="OVD11" s="135"/>
      <c r="OVE11" s="135"/>
      <c r="OVF11" s="135"/>
      <c r="OVG11" s="135"/>
      <c r="OVH11" s="135"/>
      <c r="OVI11" s="135"/>
      <c r="OVJ11" s="135"/>
      <c r="OVK11" s="135"/>
      <c r="OVL11" s="135"/>
      <c r="OVM11" s="135"/>
      <c r="OVN11" s="135"/>
      <c r="OVO11" s="135"/>
      <c r="OVP11" s="135"/>
      <c r="OVQ11" s="135"/>
      <c r="OVR11" s="135"/>
      <c r="OVS11" s="135"/>
      <c r="OVT11" s="135"/>
      <c r="OVU11" s="135"/>
      <c r="OVV11" s="135"/>
      <c r="OVW11" s="135"/>
      <c r="OVX11" s="135"/>
      <c r="OVY11" s="135"/>
      <c r="OVZ11" s="135"/>
      <c r="OWA11" s="135"/>
      <c r="OWB11" s="135"/>
      <c r="OWC11" s="135"/>
      <c r="OWD11" s="135"/>
      <c r="OWE11" s="135"/>
      <c r="OWF11" s="135"/>
      <c r="OWG11" s="135"/>
      <c r="OWH11" s="135"/>
      <c r="OWI11" s="135"/>
      <c r="OWJ11" s="135"/>
      <c r="OWK11" s="135"/>
      <c r="OWL11" s="135"/>
      <c r="OWM11" s="135"/>
      <c r="OWN11" s="135"/>
      <c r="OWO11" s="135"/>
      <c r="OWP11" s="135"/>
      <c r="OWQ11" s="135"/>
      <c r="OWR11" s="135"/>
      <c r="OWS11" s="135"/>
      <c r="OWT11" s="135"/>
      <c r="OWU11" s="135"/>
      <c r="OWV11" s="135"/>
      <c r="OWW11" s="135"/>
      <c r="OWX11" s="135"/>
      <c r="OWY11" s="135"/>
      <c r="OWZ11" s="135"/>
      <c r="OXA11" s="135"/>
      <c r="OXB11" s="135"/>
      <c r="OXC11" s="135"/>
      <c r="OXD11" s="135"/>
      <c r="OXE11" s="135"/>
      <c r="OXF11" s="135"/>
      <c r="OXG11" s="135"/>
      <c r="OXH11" s="135"/>
      <c r="OXI11" s="135"/>
      <c r="OXJ11" s="135"/>
      <c r="OXK11" s="135"/>
      <c r="OXL11" s="135"/>
      <c r="OXM11" s="135"/>
      <c r="OXN11" s="135"/>
      <c r="OXO11" s="135"/>
      <c r="OXP11" s="135"/>
      <c r="OXQ11" s="135"/>
      <c r="OXR11" s="135"/>
      <c r="OXS11" s="135"/>
      <c r="OXT11" s="135"/>
      <c r="OXU11" s="135"/>
      <c r="OXV11" s="135"/>
      <c r="OXW11" s="135"/>
      <c r="OXX11" s="135"/>
      <c r="OXY11" s="135"/>
      <c r="OXZ11" s="135"/>
      <c r="OYA11" s="135"/>
      <c r="OYB11" s="135"/>
      <c r="OYC11" s="135"/>
      <c r="OYD11" s="135"/>
      <c r="OYE11" s="135"/>
      <c r="OYF11" s="135"/>
      <c r="OYG11" s="135"/>
      <c r="OYH11" s="135"/>
      <c r="OYI11" s="135"/>
      <c r="OYJ11" s="135"/>
      <c r="OYK11" s="135"/>
      <c r="OYL11" s="135"/>
      <c r="OYM11" s="135"/>
      <c r="OYN11" s="135"/>
      <c r="OYO11" s="135"/>
      <c r="OYP11" s="135"/>
      <c r="OYQ11" s="135"/>
      <c r="OYR11" s="135"/>
      <c r="OYS11" s="135"/>
      <c r="OYT11" s="135"/>
      <c r="OYU11" s="135"/>
      <c r="OYV11" s="135"/>
      <c r="OYW11" s="135"/>
      <c r="OYX11" s="135"/>
      <c r="OYY11" s="135"/>
      <c r="OYZ11" s="135"/>
      <c r="OZA11" s="135"/>
      <c r="OZB11" s="135"/>
      <c r="OZC11" s="135"/>
      <c r="OZD11" s="135"/>
      <c r="OZE11" s="135"/>
      <c r="OZF11" s="135"/>
      <c r="OZG11" s="135"/>
      <c r="OZH11" s="135"/>
      <c r="OZI11" s="135"/>
      <c r="OZJ11" s="135"/>
      <c r="OZK11" s="135"/>
      <c r="OZL11" s="135"/>
      <c r="OZM11" s="135"/>
      <c r="OZN11" s="135"/>
      <c r="OZO11" s="135"/>
      <c r="OZP11" s="135"/>
      <c r="OZQ11" s="135"/>
      <c r="OZR11" s="135"/>
      <c r="OZS11" s="135"/>
      <c r="OZT11" s="135"/>
      <c r="OZU11" s="135"/>
      <c r="OZV11" s="135"/>
      <c r="OZW11" s="135"/>
      <c r="OZX11" s="135"/>
      <c r="OZY11" s="135"/>
      <c r="OZZ11" s="135"/>
      <c r="PAA11" s="135"/>
      <c r="PAB11" s="135"/>
      <c r="PAC11" s="135"/>
      <c r="PAD11" s="135"/>
      <c r="PAE11" s="135"/>
      <c r="PAF11" s="135"/>
      <c r="PAG11" s="135"/>
      <c r="PAH11" s="135"/>
      <c r="PAI11" s="135"/>
      <c r="PAJ11" s="135"/>
      <c r="PAK11" s="135"/>
      <c r="PAL11" s="135"/>
      <c r="PAM11" s="135"/>
      <c r="PAN11" s="135"/>
      <c r="PAO11" s="135"/>
      <c r="PAP11" s="135"/>
      <c r="PAQ11" s="135"/>
      <c r="PAR11" s="135"/>
      <c r="PAS11" s="135"/>
      <c r="PAT11" s="135"/>
      <c r="PAU11" s="135"/>
      <c r="PAV11" s="135"/>
      <c r="PAW11" s="135"/>
      <c r="PAX11" s="135"/>
      <c r="PAY11" s="135"/>
      <c r="PAZ11" s="135"/>
      <c r="PBA11" s="135"/>
      <c r="PBB11" s="135"/>
      <c r="PBC11" s="135"/>
      <c r="PBD11" s="135"/>
      <c r="PBE11" s="135"/>
      <c r="PBF11" s="135"/>
      <c r="PBG11" s="135"/>
      <c r="PBH11" s="135"/>
      <c r="PBI11" s="135"/>
      <c r="PBJ11" s="135"/>
      <c r="PBK11" s="135"/>
      <c r="PBL11" s="135"/>
      <c r="PBM11" s="135"/>
      <c r="PBN11" s="135"/>
      <c r="PBO11" s="135"/>
      <c r="PBP11" s="135"/>
      <c r="PBQ11" s="135"/>
      <c r="PBR11" s="135"/>
      <c r="PBS11" s="135"/>
      <c r="PBT11" s="135"/>
      <c r="PBU11" s="135"/>
      <c r="PBV11" s="135"/>
      <c r="PBW11" s="135"/>
      <c r="PBX11" s="135"/>
      <c r="PBY11" s="135"/>
      <c r="PBZ11" s="135"/>
      <c r="PCA11" s="135"/>
      <c r="PCB11" s="135"/>
      <c r="PCC11" s="135"/>
      <c r="PCD11" s="135"/>
      <c r="PCE11" s="135"/>
      <c r="PCF11" s="135"/>
      <c r="PCG11" s="135"/>
      <c r="PCH11" s="135"/>
      <c r="PCI11" s="135"/>
      <c r="PCJ11" s="135"/>
      <c r="PCK11" s="135"/>
      <c r="PCL11" s="135"/>
      <c r="PCM11" s="135"/>
      <c r="PCN11" s="135"/>
      <c r="PCO11" s="135"/>
      <c r="PCP11" s="135"/>
      <c r="PCQ11" s="135"/>
      <c r="PCR11" s="135"/>
      <c r="PCS11" s="135"/>
      <c r="PCT11" s="135"/>
      <c r="PCU11" s="135"/>
      <c r="PCV11" s="135"/>
      <c r="PCW11" s="135"/>
      <c r="PCX11" s="135"/>
      <c r="PCY11" s="135"/>
      <c r="PCZ11" s="135"/>
      <c r="PDA11" s="135"/>
      <c r="PDB11" s="135"/>
      <c r="PDC11" s="135"/>
      <c r="PDD11" s="135"/>
      <c r="PDE11" s="135"/>
      <c r="PDF11" s="135"/>
      <c r="PDG11" s="135"/>
      <c r="PDH11" s="135"/>
      <c r="PDI11" s="135"/>
      <c r="PDJ11" s="135"/>
      <c r="PDK11" s="135"/>
      <c r="PDL11" s="135"/>
      <c r="PDM11" s="135"/>
      <c r="PDN11" s="135"/>
      <c r="PDO11" s="135"/>
      <c r="PDP11" s="135"/>
      <c r="PDQ11" s="135"/>
      <c r="PDR11" s="135"/>
      <c r="PDS11" s="135"/>
      <c r="PDT11" s="135"/>
      <c r="PDU11" s="135"/>
      <c r="PDV11" s="135"/>
      <c r="PDW11" s="135"/>
      <c r="PDX11" s="135"/>
      <c r="PDY11" s="135"/>
      <c r="PDZ11" s="135"/>
      <c r="PEA11" s="135"/>
      <c r="PEB11" s="135"/>
      <c r="PEC11" s="135"/>
      <c r="PED11" s="135"/>
      <c r="PEE11" s="135"/>
      <c r="PEF11" s="135"/>
      <c r="PEG11" s="135"/>
      <c r="PEH11" s="135"/>
      <c r="PEI11" s="135"/>
      <c r="PEJ11" s="135"/>
      <c r="PEK11" s="135"/>
      <c r="PEL11" s="135"/>
      <c r="PEM11" s="135"/>
      <c r="PEN11" s="135"/>
      <c r="PEO11" s="135"/>
      <c r="PEP11" s="135"/>
      <c r="PEQ11" s="135"/>
      <c r="PER11" s="135"/>
      <c r="PES11" s="135"/>
      <c r="PET11" s="135"/>
      <c r="PEU11" s="135"/>
      <c r="PEV11" s="135"/>
      <c r="PEW11" s="135"/>
      <c r="PEX11" s="135"/>
      <c r="PEY11" s="135"/>
      <c r="PEZ11" s="135"/>
      <c r="PFA11" s="135"/>
      <c r="PFB11" s="135"/>
      <c r="PFC11" s="135"/>
      <c r="PFD11" s="135"/>
      <c r="PFE11" s="135"/>
      <c r="PFF11" s="135"/>
      <c r="PFG11" s="135"/>
      <c r="PFH11" s="135"/>
      <c r="PFI11" s="135"/>
      <c r="PFJ11" s="135"/>
      <c r="PFK11" s="135"/>
      <c r="PFL11" s="135"/>
      <c r="PFM11" s="135"/>
      <c r="PFN11" s="135"/>
      <c r="PFO11" s="135"/>
      <c r="PFP11" s="135"/>
      <c r="PFQ11" s="135"/>
      <c r="PFR11" s="135"/>
      <c r="PFS11" s="135"/>
      <c r="PFT11" s="135"/>
      <c r="PFU11" s="135"/>
      <c r="PFV11" s="135"/>
      <c r="PFW11" s="135"/>
      <c r="PFX11" s="135"/>
      <c r="PFY11" s="135"/>
      <c r="PFZ11" s="135"/>
      <c r="PGA11" s="135"/>
      <c r="PGB11" s="135"/>
      <c r="PGC11" s="135"/>
      <c r="PGD11" s="135"/>
      <c r="PGE11" s="135"/>
      <c r="PGF11" s="135"/>
      <c r="PGG11" s="135"/>
      <c r="PGH11" s="135"/>
      <c r="PGI11" s="135"/>
      <c r="PGJ11" s="135"/>
      <c r="PGK11" s="135"/>
      <c r="PGL11" s="135"/>
      <c r="PGM11" s="135"/>
      <c r="PGN11" s="135"/>
      <c r="PGO11" s="135"/>
      <c r="PGP11" s="135"/>
      <c r="PGQ11" s="135"/>
      <c r="PGR11" s="135"/>
      <c r="PGS11" s="135"/>
      <c r="PGT11" s="135"/>
      <c r="PGU11" s="135"/>
      <c r="PGV11" s="135"/>
      <c r="PGW11" s="135"/>
      <c r="PGX11" s="135"/>
      <c r="PGY11" s="135"/>
      <c r="PGZ11" s="135"/>
      <c r="PHA11" s="135"/>
      <c r="PHB11" s="135"/>
      <c r="PHC11" s="135"/>
      <c r="PHD11" s="135"/>
      <c r="PHE11" s="135"/>
      <c r="PHF11" s="135"/>
      <c r="PHG11" s="135"/>
      <c r="PHH11" s="135"/>
      <c r="PHI11" s="135"/>
      <c r="PHJ11" s="135"/>
      <c r="PHK11" s="135"/>
      <c r="PHL11" s="135"/>
      <c r="PHM11" s="135"/>
      <c r="PHN11" s="135"/>
      <c r="PHO11" s="135"/>
      <c r="PHP11" s="135"/>
      <c r="PHQ11" s="135"/>
      <c r="PHR11" s="135"/>
      <c r="PHS11" s="135"/>
      <c r="PHT11" s="135"/>
      <c r="PHU11" s="135"/>
      <c r="PHV11" s="135"/>
      <c r="PHW11" s="135"/>
      <c r="PHX11" s="135"/>
      <c r="PHY11" s="135"/>
      <c r="PHZ11" s="135"/>
      <c r="PIA11" s="135"/>
      <c r="PIB11" s="135"/>
      <c r="PIC11" s="135"/>
      <c r="PID11" s="135"/>
      <c r="PIE11" s="135"/>
      <c r="PIF11" s="135"/>
      <c r="PIG11" s="135"/>
      <c r="PIH11" s="135"/>
      <c r="PII11" s="135"/>
      <c r="PIJ11" s="135"/>
      <c r="PIK11" s="135"/>
      <c r="PIL11" s="135"/>
      <c r="PIM11" s="135"/>
      <c r="PIN11" s="135"/>
      <c r="PIO11" s="135"/>
      <c r="PIP11" s="135"/>
      <c r="PIQ11" s="135"/>
      <c r="PIR11" s="135"/>
      <c r="PIS11" s="135"/>
      <c r="PIT11" s="135"/>
      <c r="PIU11" s="135"/>
      <c r="PIV11" s="135"/>
      <c r="PIW11" s="135"/>
      <c r="PIX11" s="135"/>
      <c r="PIY11" s="135"/>
      <c r="PIZ11" s="135"/>
      <c r="PJA11" s="135"/>
      <c r="PJB11" s="135"/>
      <c r="PJC11" s="135"/>
      <c r="PJD11" s="135"/>
      <c r="PJE11" s="135"/>
      <c r="PJF11" s="135"/>
      <c r="PJG11" s="135"/>
      <c r="PJH11" s="135"/>
      <c r="PJI11" s="135"/>
      <c r="PJJ11" s="135"/>
      <c r="PJK11" s="135"/>
      <c r="PJL11" s="135"/>
      <c r="PJM11" s="135"/>
      <c r="PJN11" s="135"/>
      <c r="PJO11" s="135"/>
      <c r="PJP11" s="135"/>
      <c r="PJQ11" s="135"/>
      <c r="PJR11" s="135"/>
      <c r="PJS11" s="135"/>
      <c r="PJT11" s="135"/>
      <c r="PJU11" s="135"/>
      <c r="PJV11" s="135"/>
      <c r="PJW11" s="135"/>
      <c r="PJX11" s="135"/>
      <c r="PJY11" s="135"/>
      <c r="PJZ11" s="135"/>
      <c r="PKA11" s="135"/>
      <c r="PKB11" s="135"/>
      <c r="PKC11" s="135"/>
      <c r="PKD11" s="135"/>
      <c r="PKE11" s="135"/>
      <c r="PKF11" s="135"/>
      <c r="PKG11" s="135"/>
      <c r="PKH11" s="135"/>
      <c r="PKI11" s="135"/>
      <c r="PKJ11" s="135"/>
      <c r="PKK11" s="135"/>
      <c r="PKL11" s="135"/>
      <c r="PKM11" s="135"/>
      <c r="PKN11" s="135"/>
      <c r="PKO11" s="135"/>
      <c r="PKP11" s="135"/>
      <c r="PKQ11" s="135"/>
      <c r="PKR11" s="135"/>
      <c r="PKS11" s="135"/>
      <c r="PKT11" s="135"/>
      <c r="PKU11" s="135"/>
      <c r="PKV11" s="135"/>
      <c r="PKW11" s="135"/>
      <c r="PKX11" s="135"/>
      <c r="PKY11" s="135"/>
      <c r="PKZ11" s="135"/>
      <c r="PLA11" s="135"/>
      <c r="PLB11" s="135"/>
      <c r="PLC11" s="135"/>
      <c r="PLD11" s="135"/>
      <c r="PLE11" s="135"/>
      <c r="PLF11" s="135"/>
      <c r="PLG11" s="135"/>
      <c r="PLH11" s="135"/>
      <c r="PLI11" s="135"/>
      <c r="PLJ11" s="135"/>
      <c r="PLK11" s="135"/>
      <c r="PLL11" s="135"/>
      <c r="PLM11" s="135"/>
      <c r="PLN11" s="135"/>
      <c r="PLO11" s="135"/>
      <c r="PLP11" s="135"/>
      <c r="PLQ11" s="135"/>
      <c r="PLR11" s="135"/>
      <c r="PLS11" s="135"/>
      <c r="PLT11" s="135"/>
      <c r="PLU11" s="135"/>
      <c r="PLV11" s="135"/>
      <c r="PLW11" s="135"/>
      <c r="PLX11" s="135"/>
      <c r="PLY11" s="135"/>
      <c r="PLZ11" s="135"/>
      <c r="PMA11" s="135"/>
      <c r="PMB11" s="135"/>
      <c r="PMC11" s="135"/>
      <c r="PMD11" s="135"/>
      <c r="PME11" s="135"/>
      <c r="PMF11" s="135"/>
      <c r="PMG11" s="135"/>
      <c r="PMH11" s="135"/>
      <c r="PMI11" s="135"/>
      <c r="PMJ11" s="135"/>
      <c r="PMK11" s="135"/>
      <c r="PML11" s="135"/>
      <c r="PMM11" s="135"/>
      <c r="PMN11" s="135"/>
      <c r="PMO11" s="135"/>
      <c r="PMP11" s="135"/>
      <c r="PMQ11" s="135"/>
      <c r="PMR11" s="135"/>
      <c r="PMS11" s="135"/>
      <c r="PMT11" s="135"/>
      <c r="PMU11" s="135"/>
      <c r="PMV11" s="135"/>
      <c r="PMW11" s="135"/>
      <c r="PMX11" s="135"/>
      <c r="PMY11" s="135"/>
      <c r="PMZ11" s="135"/>
      <c r="PNA11" s="135"/>
      <c r="PNB11" s="135"/>
      <c r="PNC11" s="135"/>
      <c r="PND11" s="135"/>
      <c r="PNE11" s="135"/>
      <c r="PNF11" s="135"/>
      <c r="PNG11" s="135"/>
      <c r="PNH11" s="135"/>
      <c r="PNI11" s="135"/>
      <c r="PNJ11" s="135"/>
      <c r="PNK11" s="135"/>
      <c r="PNL11" s="135"/>
      <c r="PNM11" s="135"/>
      <c r="PNN11" s="135"/>
      <c r="PNO11" s="135"/>
      <c r="PNP11" s="135"/>
      <c r="PNQ11" s="135"/>
      <c r="PNR11" s="135"/>
      <c r="PNS11" s="135"/>
      <c r="PNT11" s="135"/>
      <c r="PNU11" s="135"/>
      <c r="PNV11" s="135"/>
      <c r="PNW11" s="135"/>
      <c r="PNX11" s="135"/>
      <c r="PNY11" s="135"/>
      <c r="PNZ11" s="135"/>
      <c r="POA11" s="135"/>
      <c r="POB11" s="135"/>
      <c r="POC11" s="135"/>
      <c r="POD11" s="135"/>
      <c r="POE11" s="135"/>
      <c r="POF11" s="135"/>
      <c r="POG11" s="135"/>
      <c r="POH11" s="135"/>
      <c r="POI11" s="135"/>
      <c r="POJ11" s="135"/>
      <c r="POK11" s="135"/>
      <c r="POL11" s="135"/>
      <c r="POM11" s="135"/>
      <c r="PON11" s="135"/>
      <c r="POO11" s="135"/>
      <c r="POP11" s="135"/>
      <c r="POQ11" s="135"/>
      <c r="POR11" s="135"/>
      <c r="POS11" s="135"/>
      <c r="POT11" s="135"/>
      <c r="POU11" s="135"/>
      <c r="POV11" s="135"/>
      <c r="POW11" s="135"/>
      <c r="POX11" s="135"/>
      <c r="POY11" s="135"/>
      <c r="POZ11" s="135"/>
      <c r="PPA11" s="135"/>
      <c r="PPB11" s="135"/>
      <c r="PPC11" s="135"/>
      <c r="PPD11" s="135"/>
      <c r="PPE11" s="135"/>
      <c r="PPF11" s="135"/>
      <c r="PPG11" s="135"/>
      <c r="PPH11" s="135"/>
      <c r="PPI11" s="135"/>
      <c r="PPJ11" s="135"/>
      <c r="PPK11" s="135"/>
      <c r="PPL11" s="135"/>
      <c r="PPM11" s="135"/>
      <c r="PPN11" s="135"/>
      <c r="PPO11" s="135"/>
      <c r="PPP11" s="135"/>
      <c r="PPQ11" s="135"/>
      <c r="PPR11" s="135"/>
      <c r="PPS11" s="135"/>
      <c r="PPT11" s="135"/>
      <c r="PPU11" s="135"/>
      <c r="PPV11" s="135"/>
      <c r="PPW11" s="135"/>
      <c r="PPX11" s="135"/>
      <c r="PPY11" s="135"/>
      <c r="PPZ11" s="135"/>
      <c r="PQA11" s="135"/>
      <c r="PQB11" s="135"/>
      <c r="PQC11" s="135"/>
      <c r="PQD11" s="135"/>
      <c r="PQE11" s="135"/>
      <c r="PQF11" s="135"/>
      <c r="PQG11" s="135"/>
      <c r="PQH11" s="135"/>
      <c r="PQI11" s="135"/>
      <c r="PQJ11" s="135"/>
      <c r="PQK11" s="135"/>
      <c r="PQL11" s="135"/>
      <c r="PQM11" s="135"/>
      <c r="PQN11" s="135"/>
      <c r="PQO11" s="135"/>
      <c r="PQP11" s="135"/>
      <c r="PQQ11" s="135"/>
      <c r="PQR11" s="135"/>
      <c r="PQS11" s="135"/>
      <c r="PQT11" s="135"/>
      <c r="PQU11" s="135"/>
      <c r="PQV11" s="135"/>
      <c r="PQW11" s="135"/>
      <c r="PQX11" s="135"/>
      <c r="PQY11" s="135"/>
      <c r="PQZ11" s="135"/>
      <c r="PRA11" s="135"/>
      <c r="PRB11" s="135"/>
      <c r="PRC11" s="135"/>
      <c r="PRD11" s="135"/>
      <c r="PRE11" s="135"/>
      <c r="PRF11" s="135"/>
      <c r="PRG11" s="135"/>
      <c r="PRH11" s="135"/>
      <c r="PRI11" s="135"/>
      <c r="PRJ11" s="135"/>
      <c r="PRK11" s="135"/>
      <c r="PRL11" s="135"/>
      <c r="PRM11" s="135"/>
      <c r="PRN11" s="135"/>
      <c r="PRO11" s="135"/>
      <c r="PRP11" s="135"/>
      <c r="PRQ11" s="135"/>
      <c r="PRR11" s="135"/>
      <c r="PRS11" s="135"/>
      <c r="PRT11" s="135"/>
      <c r="PRU11" s="135"/>
      <c r="PRV11" s="135"/>
      <c r="PRW11" s="135"/>
      <c r="PRX11" s="135"/>
      <c r="PRY11" s="135"/>
      <c r="PRZ11" s="135"/>
      <c r="PSA11" s="135"/>
      <c r="PSB11" s="135"/>
      <c r="PSC11" s="135"/>
      <c r="PSD11" s="135"/>
      <c r="PSE11" s="135"/>
      <c r="PSF11" s="135"/>
      <c r="PSG11" s="135"/>
      <c r="PSH11" s="135"/>
      <c r="PSI11" s="135"/>
      <c r="PSJ11" s="135"/>
      <c r="PSK11" s="135"/>
      <c r="PSL11" s="135"/>
      <c r="PSM11" s="135"/>
      <c r="PSN11" s="135"/>
      <c r="PSO11" s="135"/>
      <c r="PSP11" s="135"/>
      <c r="PSQ11" s="135"/>
      <c r="PSR11" s="135"/>
      <c r="PSS11" s="135"/>
      <c r="PST11" s="135"/>
      <c r="PSU11" s="135"/>
      <c r="PSV11" s="135"/>
      <c r="PSW11" s="135"/>
      <c r="PSX11" s="135"/>
      <c r="PSY11" s="135"/>
      <c r="PSZ11" s="135"/>
      <c r="PTA11" s="135"/>
      <c r="PTB11" s="135"/>
      <c r="PTC11" s="135"/>
      <c r="PTD11" s="135"/>
      <c r="PTE11" s="135"/>
      <c r="PTF11" s="135"/>
      <c r="PTG11" s="135"/>
      <c r="PTH11" s="135"/>
      <c r="PTI11" s="135"/>
      <c r="PTJ11" s="135"/>
      <c r="PTK11" s="135"/>
      <c r="PTL11" s="135"/>
      <c r="PTM11" s="135"/>
      <c r="PTN11" s="135"/>
      <c r="PTO11" s="135"/>
      <c r="PTP11" s="135"/>
      <c r="PTQ11" s="135"/>
      <c r="PTR11" s="135"/>
      <c r="PTS11" s="135"/>
      <c r="PTT11" s="135"/>
      <c r="PTU11" s="135"/>
      <c r="PTV11" s="135"/>
      <c r="PTW11" s="135"/>
      <c r="PTX11" s="135"/>
      <c r="PTY11" s="135"/>
      <c r="PTZ11" s="135"/>
      <c r="PUA11" s="135"/>
      <c r="PUB11" s="135"/>
      <c r="PUC11" s="135"/>
      <c r="PUD11" s="135"/>
      <c r="PUE11" s="135"/>
      <c r="PUF11" s="135"/>
      <c r="PUG11" s="135"/>
      <c r="PUH11" s="135"/>
      <c r="PUI11" s="135"/>
      <c r="PUJ11" s="135"/>
      <c r="PUK11" s="135"/>
      <c r="PUL11" s="135"/>
      <c r="PUM11" s="135"/>
      <c r="PUN11" s="135"/>
      <c r="PUO11" s="135"/>
      <c r="PUP11" s="135"/>
      <c r="PUQ11" s="135"/>
      <c r="PUR11" s="135"/>
      <c r="PUS11" s="135"/>
      <c r="PUT11" s="135"/>
      <c r="PUU11" s="135"/>
      <c r="PUV11" s="135"/>
      <c r="PUW11" s="135"/>
      <c r="PUX11" s="135"/>
      <c r="PUY11" s="135"/>
      <c r="PUZ11" s="135"/>
      <c r="PVA11" s="135"/>
      <c r="PVB11" s="135"/>
      <c r="PVC11" s="135"/>
      <c r="PVD11" s="135"/>
      <c r="PVE11" s="135"/>
      <c r="PVF11" s="135"/>
      <c r="PVG11" s="135"/>
      <c r="PVH11" s="135"/>
      <c r="PVI11" s="135"/>
      <c r="PVJ11" s="135"/>
      <c r="PVK11" s="135"/>
      <c r="PVL11" s="135"/>
      <c r="PVM11" s="135"/>
      <c r="PVN11" s="135"/>
      <c r="PVO11" s="135"/>
      <c r="PVP11" s="135"/>
      <c r="PVQ11" s="135"/>
      <c r="PVR11" s="135"/>
      <c r="PVS11" s="135"/>
      <c r="PVT11" s="135"/>
      <c r="PVU11" s="135"/>
      <c r="PVV11" s="135"/>
      <c r="PVW11" s="135"/>
      <c r="PVX11" s="135"/>
      <c r="PVY11" s="135"/>
      <c r="PVZ11" s="135"/>
      <c r="PWA11" s="135"/>
      <c r="PWB11" s="135"/>
      <c r="PWC11" s="135"/>
      <c r="PWD11" s="135"/>
      <c r="PWE11" s="135"/>
      <c r="PWF11" s="135"/>
      <c r="PWG11" s="135"/>
      <c r="PWH11" s="135"/>
      <c r="PWI11" s="135"/>
      <c r="PWJ11" s="135"/>
      <c r="PWK11" s="135"/>
      <c r="PWL11" s="135"/>
      <c r="PWM11" s="135"/>
      <c r="PWN11" s="135"/>
      <c r="PWO11" s="135"/>
      <c r="PWP11" s="135"/>
      <c r="PWQ11" s="135"/>
      <c r="PWR11" s="135"/>
      <c r="PWS11" s="135"/>
      <c r="PWT11" s="135"/>
      <c r="PWU11" s="135"/>
      <c r="PWV11" s="135"/>
      <c r="PWW11" s="135"/>
      <c r="PWX11" s="135"/>
      <c r="PWY11" s="135"/>
      <c r="PWZ11" s="135"/>
      <c r="PXA11" s="135"/>
      <c r="PXB11" s="135"/>
      <c r="PXC11" s="135"/>
      <c r="PXD11" s="135"/>
      <c r="PXE11" s="135"/>
      <c r="PXF11" s="135"/>
      <c r="PXG11" s="135"/>
      <c r="PXH11" s="135"/>
      <c r="PXI11" s="135"/>
      <c r="PXJ11" s="135"/>
      <c r="PXK11" s="135"/>
      <c r="PXL11" s="135"/>
      <c r="PXM11" s="135"/>
      <c r="PXN11" s="135"/>
      <c r="PXO11" s="135"/>
      <c r="PXP11" s="135"/>
      <c r="PXQ11" s="135"/>
      <c r="PXR11" s="135"/>
      <c r="PXS11" s="135"/>
      <c r="PXT11" s="135"/>
      <c r="PXU11" s="135"/>
      <c r="PXV11" s="135"/>
      <c r="PXW11" s="135"/>
      <c r="PXX11" s="135"/>
      <c r="PXY11" s="135"/>
      <c r="PXZ11" s="135"/>
      <c r="PYA11" s="135"/>
      <c r="PYB11" s="135"/>
      <c r="PYC11" s="135"/>
      <c r="PYD11" s="135"/>
      <c r="PYE11" s="135"/>
      <c r="PYF11" s="135"/>
      <c r="PYG11" s="135"/>
      <c r="PYH11" s="135"/>
      <c r="PYI11" s="135"/>
      <c r="PYJ11" s="135"/>
      <c r="PYK11" s="135"/>
      <c r="PYL11" s="135"/>
      <c r="PYM11" s="135"/>
      <c r="PYN11" s="135"/>
      <c r="PYO11" s="135"/>
      <c r="PYP11" s="135"/>
      <c r="PYQ11" s="135"/>
      <c r="PYR11" s="135"/>
      <c r="PYS11" s="135"/>
      <c r="PYT11" s="135"/>
      <c r="PYU11" s="135"/>
      <c r="PYV11" s="135"/>
      <c r="PYW11" s="135"/>
      <c r="PYX11" s="135"/>
      <c r="PYY11" s="135"/>
      <c r="PYZ11" s="135"/>
      <c r="PZA11" s="135"/>
      <c r="PZB11" s="135"/>
      <c r="PZC11" s="135"/>
      <c r="PZD11" s="135"/>
      <c r="PZE11" s="135"/>
      <c r="PZF11" s="135"/>
      <c r="PZG11" s="135"/>
      <c r="PZH11" s="135"/>
      <c r="PZI11" s="135"/>
      <c r="PZJ11" s="135"/>
      <c r="PZK11" s="135"/>
      <c r="PZL11" s="135"/>
      <c r="PZM11" s="135"/>
      <c r="PZN11" s="135"/>
      <c r="PZO11" s="135"/>
      <c r="PZP11" s="135"/>
      <c r="PZQ11" s="135"/>
      <c r="PZR11" s="135"/>
      <c r="PZS11" s="135"/>
      <c r="PZT11" s="135"/>
      <c r="PZU11" s="135"/>
      <c r="PZV11" s="135"/>
      <c r="PZW11" s="135"/>
      <c r="PZX11" s="135"/>
      <c r="PZY11" s="135"/>
      <c r="PZZ11" s="135"/>
      <c r="QAA11" s="135"/>
      <c r="QAB11" s="135"/>
      <c r="QAC11" s="135"/>
      <c r="QAD11" s="135"/>
      <c r="QAE11" s="135"/>
      <c r="QAF11" s="135"/>
      <c r="QAG11" s="135"/>
      <c r="QAH11" s="135"/>
      <c r="QAI11" s="135"/>
      <c r="QAJ11" s="135"/>
      <c r="QAK11" s="135"/>
      <c r="QAL11" s="135"/>
      <c r="QAM11" s="135"/>
      <c r="QAN11" s="135"/>
      <c r="QAO11" s="135"/>
      <c r="QAP11" s="135"/>
      <c r="QAQ11" s="135"/>
      <c r="QAR11" s="135"/>
      <c r="QAS11" s="135"/>
      <c r="QAT11" s="135"/>
      <c r="QAU11" s="135"/>
      <c r="QAV11" s="135"/>
      <c r="QAW11" s="135"/>
      <c r="QAX11" s="135"/>
      <c r="QAY11" s="135"/>
      <c r="QAZ11" s="135"/>
      <c r="QBA11" s="135"/>
      <c r="QBB11" s="135"/>
      <c r="QBC11" s="135"/>
      <c r="QBD11" s="135"/>
      <c r="QBE11" s="135"/>
      <c r="QBF11" s="135"/>
      <c r="QBG11" s="135"/>
      <c r="QBH11" s="135"/>
      <c r="QBI11" s="135"/>
      <c r="QBJ11" s="135"/>
      <c r="QBK11" s="135"/>
      <c r="QBL11" s="135"/>
      <c r="QBM11" s="135"/>
      <c r="QBN11" s="135"/>
      <c r="QBO11" s="135"/>
      <c r="QBP11" s="135"/>
      <c r="QBQ11" s="135"/>
      <c r="QBR11" s="135"/>
      <c r="QBS11" s="135"/>
      <c r="QBT11" s="135"/>
      <c r="QBU11" s="135"/>
      <c r="QBV11" s="135"/>
      <c r="QBW11" s="135"/>
      <c r="QBX11" s="135"/>
      <c r="QBY11" s="135"/>
      <c r="QBZ11" s="135"/>
      <c r="QCA11" s="135"/>
      <c r="QCB11" s="135"/>
      <c r="QCC11" s="135"/>
      <c r="QCD11" s="135"/>
      <c r="QCE11" s="135"/>
      <c r="QCF11" s="135"/>
      <c r="QCG11" s="135"/>
      <c r="QCH11" s="135"/>
      <c r="QCI11" s="135"/>
      <c r="QCJ11" s="135"/>
      <c r="QCK11" s="135"/>
      <c r="QCL11" s="135"/>
      <c r="QCM11" s="135"/>
      <c r="QCN11" s="135"/>
      <c r="QCO11" s="135"/>
      <c r="QCP11" s="135"/>
      <c r="QCQ11" s="135"/>
      <c r="QCR11" s="135"/>
      <c r="QCS11" s="135"/>
      <c r="QCT11" s="135"/>
      <c r="QCU11" s="135"/>
      <c r="QCV11" s="135"/>
      <c r="QCW11" s="135"/>
      <c r="QCX11" s="135"/>
      <c r="QCY11" s="135"/>
      <c r="QCZ11" s="135"/>
      <c r="QDA11" s="135"/>
      <c r="QDB11" s="135"/>
      <c r="QDC11" s="135"/>
      <c r="QDD11" s="135"/>
      <c r="QDE11" s="135"/>
      <c r="QDF11" s="135"/>
      <c r="QDG11" s="135"/>
      <c r="QDH11" s="135"/>
      <c r="QDI11" s="135"/>
      <c r="QDJ11" s="135"/>
      <c r="QDK11" s="135"/>
      <c r="QDL11" s="135"/>
      <c r="QDM11" s="135"/>
      <c r="QDN11" s="135"/>
      <c r="QDO11" s="135"/>
      <c r="QDP11" s="135"/>
      <c r="QDQ11" s="135"/>
      <c r="QDR11" s="135"/>
      <c r="QDS11" s="135"/>
      <c r="QDT11" s="135"/>
      <c r="QDU11" s="135"/>
      <c r="QDV11" s="135"/>
      <c r="QDW11" s="135"/>
      <c r="QDX11" s="135"/>
      <c r="QDY11" s="135"/>
      <c r="QDZ11" s="135"/>
      <c r="QEA11" s="135"/>
      <c r="QEB11" s="135"/>
      <c r="QEC11" s="135"/>
      <c r="QED11" s="135"/>
      <c r="QEE11" s="135"/>
      <c r="QEF11" s="135"/>
      <c r="QEG11" s="135"/>
      <c r="QEH11" s="135"/>
      <c r="QEI11" s="135"/>
      <c r="QEJ11" s="135"/>
      <c r="QEK11" s="135"/>
      <c r="QEL11" s="135"/>
      <c r="QEM11" s="135"/>
      <c r="QEN11" s="135"/>
      <c r="QEO11" s="135"/>
      <c r="QEP11" s="135"/>
      <c r="QEQ11" s="135"/>
      <c r="QER11" s="135"/>
      <c r="QES11" s="135"/>
      <c r="QET11" s="135"/>
      <c r="QEU11" s="135"/>
      <c r="QEV11" s="135"/>
      <c r="QEW11" s="135"/>
      <c r="QEX11" s="135"/>
      <c r="QEY11" s="135"/>
      <c r="QEZ11" s="135"/>
      <c r="QFA11" s="135"/>
      <c r="QFB11" s="135"/>
      <c r="QFC11" s="135"/>
      <c r="QFD11" s="135"/>
      <c r="QFE11" s="135"/>
      <c r="QFF11" s="135"/>
      <c r="QFG11" s="135"/>
      <c r="QFH11" s="135"/>
      <c r="QFI11" s="135"/>
      <c r="QFJ11" s="135"/>
      <c r="QFK11" s="135"/>
      <c r="QFL11" s="135"/>
      <c r="QFM11" s="135"/>
      <c r="QFN11" s="135"/>
      <c r="QFO11" s="135"/>
      <c r="QFP11" s="135"/>
      <c r="QFQ11" s="135"/>
      <c r="QFR11" s="135"/>
      <c r="QFS11" s="135"/>
      <c r="QFT11" s="135"/>
      <c r="QFU11" s="135"/>
      <c r="QFV11" s="135"/>
      <c r="QFW11" s="135"/>
      <c r="QFX11" s="135"/>
      <c r="QFY11" s="135"/>
      <c r="QFZ11" s="135"/>
      <c r="QGA11" s="135"/>
      <c r="QGB11" s="135"/>
      <c r="QGC11" s="135"/>
      <c r="QGD11" s="135"/>
      <c r="QGE11" s="135"/>
      <c r="QGF11" s="135"/>
      <c r="QGG11" s="135"/>
      <c r="QGH11" s="135"/>
      <c r="QGI11" s="135"/>
      <c r="QGJ11" s="135"/>
      <c r="QGK11" s="135"/>
      <c r="QGL11" s="135"/>
      <c r="QGM11" s="135"/>
      <c r="QGN11" s="135"/>
      <c r="QGO11" s="135"/>
      <c r="QGP11" s="135"/>
      <c r="QGQ11" s="135"/>
      <c r="QGR11" s="135"/>
      <c r="QGS11" s="135"/>
      <c r="QGT11" s="135"/>
      <c r="QGU11" s="135"/>
      <c r="QGV11" s="135"/>
      <c r="QGW11" s="135"/>
      <c r="QGX11" s="135"/>
      <c r="QGY11" s="135"/>
      <c r="QGZ11" s="135"/>
      <c r="QHA11" s="135"/>
      <c r="QHB11" s="135"/>
      <c r="QHC11" s="135"/>
      <c r="QHD11" s="135"/>
      <c r="QHE11" s="135"/>
      <c r="QHF11" s="135"/>
      <c r="QHG11" s="135"/>
      <c r="QHH11" s="135"/>
      <c r="QHI11" s="135"/>
      <c r="QHJ11" s="135"/>
      <c r="QHK11" s="135"/>
      <c r="QHL11" s="135"/>
      <c r="QHM11" s="135"/>
      <c r="QHN11" s="135"/>
      <c r="QHO11" s="135"/>
      <c r="QHP11" s="135"/>
      <c r="QHQ11" s="135"/>
      <c r="QHR11" s="135"/>
      <c r="QHS11" s="135"/>
      <c r="QHT11" s="135"/>
      <c r="QHU11" s="135"/>
      <c r="QHV11" s="135"/>
      <c r="QHW11" s="135"/>
      <c r="QHX11" s="135"/>
      <c r="QHY11" s="135"/>
      <c r="QHZ11" s="135"/>
      <c r="QIA11" s="135"/>
      <c r="QIB11" s="135"/>
      <c r="QIC11" s="135"/>
      <c r="QID11" s="135"/>
      <c r="QIE11" s="135"/>
      <c r="QIF11" s="135"/>
      <c r="QIG11" s="135"/>
      <c r="QIH11" s="135"/>
      <c r="QII11" s="135"/>
      <c r="QIJ11" s="135"/>
      <c r="QIK11" s="135"/>
      <c r="QIL11" s="135"/>
      <c r="QIM11" s="135"/>
      <c r="QIN11" s="135"/>
      <c r="QIO11" s="135"/>
      <c r="QIP11" s="135"/>
      <c r="QIQ11" s="135"/>
      <c r="QIR11" s="135"/>
      <c r="QIS11" s="135"/>
      <c r="QIT11" s="135"/>
      <c r="QIU11" s="135"/>
      <c r="QIV11" s="135"/>
      <c r="QIW11" s="135"/>
      <c r="QIX11" s="135"/>
      <c r="QIY11" s="135"/>
      <c r="QIZ11" s="135"/>
      <c r="QJA11" s="135"/>
      <c r="QJB11" s="135"/>
      <c r="QJC11" s="135"/>
      <c r="QJD11" s="135"/>
      <c r="QJE11" s="135"/>
      <c r="QJF11" s="135"/>
      <c r="QJG11" s="135"/>
      <c r="QJH11" s="135"/>
      <c r="QJI11" s="135"/>
      <c r="QJJ11" s="135"/>
      <c r="QJK11" s="135"/>
      <c r="QJL11" s="135"/>
      <c r="QJM11" s="135"/>
      <c r="QJN11" s="135"/>
      <c r="QJO11" s="135"/>
      <c r="QJP11" s="135"/>
      <c r="QJQ11" s="135"/>
      <c r="QJR11" s="135"/>
      <c r="QJS11" s="135"/>
      <c r="QJT11" s="135"/>
      <c r="QJU11" s="135"/>
      <c r="QJV11" s="135"/>
      <c r="QJW11" s="135"/>
      <c r="QJX11" s="135"/>
      <c r="QJY11" s="135"/>
      <c r="QJZ11" s="135"/>
      <c r="QKA11" s="135"/>
      <c r="QKB11" s="135"/>
      <c r="QKC11" s="135"/>
      <c r="QKD11" s="135"/>
      <c r="QKE11" s="135"/>
      <c r="QKF11" s="135"/>
      <c r="QKG11" s="135"/>
      <c r="QKH11" s="135"/>
      <c r="QKI11" s="135"/>
      <c r="QKJ11" s="135"/>
      <c r="QKK11" s="135"/>
      <c r="QKL11" s="135"/>
      <c r="QKM11" s="135"/>
      <c r="QKN11" s="135"/>
      <c r="QKO11" s="135"/>
      <c r="QKP11" s="135"/>
      <c r="QKQ11" s="135"/>
      <c r="QKR11" s="135"/>
      <c r="QKS11" s="135"/>
      <c r="QKT11" s="135"/>
      <c r="QKU11" s="135"/>
      <c r="QKV11" s="135"/>
      <c r="QKW11" s="135"/>
      <c r="QKX11" s="135"/>
      <c r="QKY11" s="135"/>
      <c r="QKZ11" s="135"/>
      <c r="QLA11" s="135"/>
      <c r="QLB11" s="135"/>
      <c r="QLC11" s="135"/>
      <c r="QLD11" s="135"/>
      <c r="QLE11" s="135"/>
      <c r="QLF11" s="135"/>
      <c r="QLG11" s="135"/>
      <c r="QLH11" s="135"/>
      <c r="QLI11" s="135"/>
      <c r="QLJ11" s="135"/>
      <c r="QLK11" s="135"/>
      <c r="QLL11" s="135"/>
      <c r="QLM11" s="135"/>
      <c r="QLN11" s="135"/>
      <c r="QLO11" s="135"/>
      <c r="QLP11" s="135"/>
      <c r="QLQ11" s="135"/>
      <c r="QLR11" s="135"/>
      <c r="QLS11" s="135"/>
      <c r="QLT11" s="135"/>
      <c r="QLU11" s="135"/>
      <c r="QLV11" s="135"/>
      <c r="QLW11" s="135"/>
      <c r="QLX11" s="135"/>
      <c r="QLY11" s="135"/>
      <c r="QLZ11" s="135"/>
      <c r="QMA11" s="135"/>
      <c r="QMB11" s="135"/>
      <c r="QMC11" s="135"/>
      <c r="QMD11" s="135"/>
      <c r="QME11" s="135"/>
      <c r="QMF11" s="135"/>
      <c r="QMG11" s="135"/>
      <c r="QMH11" s="135"/>
      <c r="QMI11" s="135"/>
      <c r="QMJ11" s="135"/>
      <c r="QMK11" s="135"/>
      <c r="QML11" s="135"/>
      <c r="QMM11" s="135"/>
      <c r="QMN11" s="135"/>
      <c r="QMO11" s="135"/>
      <c r="QMP11" s="135"/>
      <c r="QMQ11" s="135"/>
      <c r="QMR11" s="135"/>
      <c r="QMS11" s="135"/>
      <c r="QMT11" s="135"/>
      <c r="QMU11" s="135"/>
      <c r="QMV11" s="135"/>
      <c r="QMW11" s="135"/>
      <c r="QMX11" s="135"/>
      <c r="QMY11" s="135"/>
      <c r="QMZ11" s="135"/>
      <c r="QNA11" s="135"/>
      <c r="QNB11" s="135"/>
      <c r="QNC11" s="135"/>
      <c r="QND11" s="135"/>
      <c r="QNE11" s="135"/>
      <c r="QNF11" s="135"/>
      <c r="QNG11" s="135"/>
      <c r="QNH11" s="135"/>
      <c r="QNI11" s="135"/>
      <c r="QNJ11" s="135"/>
      <c r="QNK11" s="135"/>
      <c r="QNL11" s="135"/>
      <c r="QNM11" s="135"/>
      <c r="QNN11" s="135"/>
      <c r="QNO11" s="135"/>
      <c r="QNP11" s="135"/>
      <c r="QNQ11" s="135"/>
      <c r="QNR11" s="135"/>
      <c r="QNS11" s="135"/>
      <c r="QNT11" s="135"/>
      <c r="QNU11" s="135"/>
      <c r="QNV11" s="135"/>
      <c r="QNW11" s="135"/>
      <c r="QNX11" s="135"/>
      <c r="QNY11" s="135"/>
      <c r="QNZ11" s="135"/>
      <c r="QOA11" s="135"/>
      <c r="QOB11" s="135"/>
      <c r="QOC11" s="135"/>
      <c r="QOD11" s="135"/>
      <c r="QOE11" s="135"/>
      <c r="QOF11" s="135"/>
      <c r="QOG11" s="135"/>
      <c r="QOH11" s="135"/>
      <c r="QOI11" s="135"/>
      <c r="QOJ11" s="135"/>
      <c r="QOK11" s="135"/>
      <c r="QOL11" s="135"/>
      <c r="QOM11" s="135"/>
      <c r="QON11" s="135"/>
      <c r="QOO11" s="135"/>
      <c r="QOP11" s="135"/>
      <c r="QOQ11" s="135"/>
      <c r="QOR11" s="135"/>
      <c r="QOS11" s="135"/>
      <c r="QOT11" s="135"/>
      <c r="QOU11" s="135"/>
      <c r="QOV11" s="135"/>
      <c r="QOW11" s="135"/>
      <c r="QOX11" s="135"/>
      <c r="QOY11" s="135"/>
      <c r="QOZ11" s="135"/>
      <c r="QPA11" s="135"/>
      <c r="QPB11" s="135"/>
      <c r="QPC11" s="135"/>
      <c r="QPD11" s="135"/>
      <c r="QPE11" s="135"/>
      <c r="QPF11" s="135"/>
      <c r="QPG11" s="135"/>
      <c r="QPH11" s="135"/>
      <c r="QPI11" s="135"/>
      <c r="QPJ11" s="135"/>
      <c r="QPK11" s="135"/>
      <c r="QPL11" s="135"/>
      <c r="QPM11" s="135"/>
      <c r="QPN11" s="135"/>
      <c r="QPO11" s="135"/>
      <c r="QPP11" s="135"/>
      <c r="QPQ11" s="135"/>
      <c r="QPR11" s="135"/>
      <c r="QPS11" s="135"/>
      <c r="QPT11" s="135"/>
      <c r="QPU11" s="135"/>
      <c r="QPV11" s="135"/>
      <c r="QPW11" s="135"/>
      <c r="QPX11" s="135"/>
      <c r="QPY11" s="135"/>
      <c r="QPZ11" s="135"/>
      <c r="QQA11" s="135"/>
      <c r="QQB11" s="135"/>
      <c r="QQC11" s="135"/>
      <c r="QQD11" s="135"/>
      <c r="QQE11" s="135"/>
      <c r="QQF11" s="135"/>
      <c r="QQG11" s="135"/>
      <c r="QQH11" s="135"/>
      <c r="QQI11" s="135"/>
      <c r="QQJ11" s="135"/>
      <c r="QQK11" s="135"/>
      <c r="QQL11" s="135"/>
      <c r="QQM11" s="135"/>
      <c r="QQN11" s="135"/>
      <c r="QQO11" s="135"/>
      <c r="QQP11" s="135"/>
      <c r="QQQ11" s="135"/>
      <c r="QQR11" s="135"/>
      <c r="QQS11" s="135"/>
      <c r="QQT11" s="135"/>
      <c r="QQU11" s="135"/>
      <c r="QQV11" s="135"/>
      <c r="QQW11" s="135"/>
      <c r="QQX11" s="135"/>
      <c r="QQY11" s="135"/>
      <c r="QQZ11" s="135"/>
      <c r="QRA11" s="135"/>
      <c r="QRB11" s="135"/>
      <c r="QRC11" s="135"/>
      <c r="QRD11" s="135"/>
      <c r="QRE11" s="135"/>
      <c r="QRF11" s="135"/>
      <c r="QRG11" s="135"/>
      <c r="QRH11" s="135"/>
      <c r="QRI11" s="135"/>
      <c r="QRJ11" s="135"/>
      <c r="QRK11" s="135"/>
      <c r="QRL11" s="135"/>
      <c r="QRM11" s="135"/>
      <c r="QRN11" s="135"/>
      <c r="QRO11" s="135"/>
      <c r="QRP11" s="135"/>
      <c r="QRQ11" s="135"/>
      <c r="QRR11" s="135"/>
      <c r="QRS11" s="135"/>
      <c r="QRT11" s="135"/>
      <c r="QRU11" s="135"/>
      <c r="QRV11" s="135"/>
      <c r="QRW11" s="135"/>
      <c r="QRX11" s="135"/>
      <c r="QRY11" s="135"/>
      <c r="QRZ11" s="135"/>
      <c r="QSA11" s="135"/>
      <c r="QSB11" s="135"/>
      <c r="QSC11" s="135"/>
      <c r="QSD11" s="135"/>
      <c r="QSE11" s="135"/>
      <c r="QSF11" s="135"/>
      <c r="QSG11" s="135"/>
      <c r="QSH11" s="135"/>
      <c r="QSI11" s="135"/>
      <c r="QSJ11" s="135"/>
      <c r="QSK11" s="135"/>
      <c r="QSL11" s="135"/>
      <c r="QSM11" s="135"/>
      <c r="QSN11" s="135"/>
      <c r="QSO11" s="135"/>
      <c r="QSP11" s="135"/>
      <c r="QSQ11" s="135"/>
      <c r="QSR11" s="135"/>
      <c r="QSS11" s="135"/>
      <c r="QST11" s="135"/>
      <c r="QSU11" s="135"/>
      <c r="QSV11" s="135"/>
      <c r="QSW11" s="135"/>
      <c r="QSX11" s="135"/>
      <c r="QSY11" s="135"/>
      <c r="QSZ11" s="135"/>
      <c r="QTA11" s="135"/>
      <c r="QTB11" s="135"/>
      <c r="QTC11" s="135"/>
      <c r="QTD11" s="135"/>
      <c r="QTE11" s="135"/>
      <c r="QTF11" s="135"/>
      <c r="QTG11" s="135"/>
      <c r="QTH11" s="135"/>
      <c r="QTI11" s="135"/>
      <c r="QTJ11" s="135"/>
      <c r="QTK11" s="135"/>
      <c r="QTL11" s="135"/>
      <c r="QTM11" s="135"/>
      <c r="QTN11" s="135"/>
      <c r="QTO11" s="135"/>
      <c r="QTP11" s="135"/>
      <c r="QTQ11" s="135"/>
      <c r="QTR11" s="135"/>
      <c r="QTS11" s="135"/>
      <c r="QTT11" s="135"/>
      <c r="QTU11" s="135"/>
      <c r="QTV11" s="135"/>
      <c r="QTW11" s="135"/>
      <c r="QTX11" s="135"/>
      <c r="QTY11" s="135"/>
      <c r="QTZ11" s="135"/>
      <c r="QUA11" s="135"/>
      <c r="QUB11" s="135"/>
      <c r="QUC11" s="135"/>
      <c r="QUD11" s="135"/>
      <c r="QUE11" s="135"/>
      <c r="QUF11" s="135"/>
      <c r="QUG11" s="135"/>
      <c r="QUH11" s="135"/>
      <c r="QUI11" s="135"/>
      <c r="QUJ11" s="135"/>
      <c r="QUK11" s="135"/>
      <c r="QUL11" s="135"/>
      <c r="QUM11" s="135"/>
      <c r="QUN11" s="135"/>
      <c r="QUO11" s="135"/>
      <c r="QUP11" s="135"/>
      <c r="QUQ11" s="135"/>
      <c r="QUR11" s="135"/>
      <c r="QUS11" s="135"/>
      <c r="QUT11" s="135"/>
      <c r="QUU11" s="135"/>
      <c r="QUV11" s="135"/>
      <c r="QUW11" s="135"/>
      <c r="QUX11" s="135"/>
      <c r="QUY11" s="135"/>
      <c r="QUZ11" s="135"/>
      <c r="QVA11" s="135"/>
      <c r="QVB11" s="135"/>
      <c r="QVC11" s="135"/>
      <c r="QVD11" s="135"/>
      <c r="QVE11" s="135"/>
      <c r="QVF11" s="135"/>
      <c r="QVG11" s="135"/>
      <c r="QVH11" s="135"/>
      <c r="QVI11" s="135"/>
      <c r="QVJ11" s="135"/>
      <c r="QVK11" s="135"/>
      <c r="QVL11" s="135"/>
      <c r="QVM11" s="135"/>
      <c r="QVN11" s="135"/>
      <c r="QVO11" s="135"/>
      <c r="QVP11" s="135"/>
      <c r="QVQ11" s="135"/>
      <c r="QVR11" s="135"/>
      <c r="QVS11" s="135"/>
      <c r="QVT11" s="135"/>
      <c r="QVU11" s="135"/>
      <c r="QVV11" s="135"/>
      <c r="QVW11" s="135"/>
      <c r="QVX11" s="135"/>
      <c r="QVY11" s="135"/>
      <c r="QVZ11" s="135"/>
      <c r="QWA11" s="135"/>
      <c r="QWB11" s="135"/>
      <c r="QWC11" s="135"/>
      <c r="QWD11" s="135"/>
      <c r="QWE11" s="135"/>
      <c r="QWF11" s="135"/>
      <c r="QWG11" s="135"/>
      <c r="QWH11" s="135"/>
      <c r="QWI11" s="135"/>
      <c r="QWJ11" s="135"/>
      <c r="QWK11" s="135"/>
      <c r="QWL11" s="135"/>
      <c r="QWM11" s="135"/>
      <c r="QWN11" s="135"/>
      <c r="QWO11" s="135"/>
      <c r="QWP11" s="135"/>
      <c r="QWQ11" s="135"/>
      <c r="QWR11" s="135"/>
      <c r="QWS11" s="135"/>
      <c r="QWT11" s="135"/>
      <c r="QWU11" s="135"/>
      <c r="QWV11" s="135"/>
      <c r="QWW11" s="135"/>
      <c r="QWX11" s="135"/>
      <c r="QWY11" s="135"/>
      <c r="QWZ11" s="135"/>
      <c r="QXA11" s="135"/>
      <c r="QXB11" s="135"/>
      <c r="QXC11" s="135"/>
      <c r="QXD11" s="135"/>
      <c r="QXE11" s="135"/>
      <c r="QXF11" s="135"/>
      <c r="QXG11" s="135"/>
      <c r="QXH11" s="135"/>
      <c r="QXI11" s="135"/>
      <c r="QXJ11" s="135"/>
      <c r="QXK11" s="135"/>
      <c r="QXL11" s="135"/>
      <c r="QXM11" s="135"/>
      <c r="QXN11" s="135"/>
      <c r="QXO11" s="135"/>
      <c r="QXP11" s="135"/>
      <c r="QXQ11" s="135"/>
      <c r="QXR11" s="135"/>
      <c r="QXS11" s="135"/>
      <c r="QXT11" s="135"/>
      <c r="QXU11" s="135"/>
      <c r="QXV11" s="135"/>
      <c r="QXW11" s="135"/>
      <c r="QXX11" s="135"/>
      <c r="QXY11" s="135"/>
      <c r="QXZ11" s="135"/>
      <c r="QYA11" s="135"/>
      <c r="QYB11" s="135"/>
      <c r="QYC11" s="135"/>
      <c r="QYD11" s="135"/>
      <c r="QYE11" s="135"/>
      <c r="QYF11" s="135"/>
      <c r="QYG11" s="135"/>
      <c r="QYH11" s="135"/>
      <c r="QYI11" s="135"/>
      <c r="QYJ11" s="135"/>
      <c r="QYK11" s="135"/>
      <c r="QYL11" s="135"/>
      <c r="QYM11" s="135"/>
      <c r="QYN11" s="135"/>
      <c r="QYO11" s="135"/>
      <c r="QYP11" s="135"/>
      <c r="QYQ11" s="135"/>
      <c r="QYR11" s="135"/>
      <c r="QYS11" s="135"/>
      <c r="QYT11" s="135"/>
      <c r="QYU11" s="135"/>
      <c r="QYV11" s="135"/>
      <c r="QYW11" s="135"/>
      <c r="QYX11" s="135"/>
      <c r="QYY11" s="135"/>
      <c r="QYZ11" s="135"/>
      <c r="QZA11" s="135"/>
      <c r="QZB11" s="135"/>
      <c r="QZC11" s="135"/>
      <c r="QZD11" s="135"/>
      <c r="QZE11" s="135"/>
      <c r="QZF11" s="135"/>
      <c r="QZG11" s="135"/>
      <c r="QZH11" s="135"/>
      <c r="QZI11" s="135"/>
      <c r="QZJ11" s="135"/>
      <c r="QZK11" s="135"/>
      <c r="QZL11" s="135"/>
      <c r="QZM11" s="135"/>
      <c r="QZN11" s="135"/>
      <c r="QZO11" s="135"/>
      <c r="QZP11" s="135"/>
      <c r="QZQ11" s="135"/>
      <c r="QZR11" s="135"/>
      <c r="QZS11" s="135"/>
      <c r="QZT11" s="135"/>
      <c r="QZU11" s="135"/>
      <c r="QZV11" s="135"/>
      <c r="QZW11" s="135"/>
      <c r="QZX11" s="135"/>
      <c r="QZY11" s="135"/>
      <c r="QZZ11" s="135"/>
      <c r="RAA11" s="135"/>
      <c r="RAB11" s="135"/>
      <c r="RAC11" s="135"/>
      <c r="RAD11" s="135"/>
      <c r="RAE11" s="135"/>
      <c r="RAF11" s="135"/>
      <c r="RAG11" s="135"/>
      <c r="RAH11" s="135"/>
      <c r="RAI11" s="135"/>
      <c r="RAJ11" s="135"/>
      <c r="RAK11" s="135"/>
      <c r="RAL11" s="135"/>
      <c r="RAM11" s="135"/>
      <c r="RAN11" s="135"/>
      <c r="RAO11" s="135"/>
      <c r="RAP11" s="135"/>
      <c r="RAQ11" s="135"/>
      <c r="RAR11" s="135"/>
      <c r="RAS11" s="135"/>
      <c r="RAT11" s="135"/>
      <c r="RAU11" s="135"/>
      <c r="RAV11" s="135"/>
      <c r="RAW11" s="135"/>
      <c r="RAX11" s="135"/>
      <c r="RAY11" s="135"/>
      <c r="RAZ11" s="135"/>
      <c r="RBA11" s="135"/>
      <c r="RBB11" s="135"/>
      <c r="RBC11" s="135"/>
      <c r="RBD11" s="135"/>
      <c r="RBE11" s="135"/>
      <c r="RBF11" s="135"/>
      <c r="RBG11" s="135"/>
      <c r="RBH11" s="135"/>
      <c r="RBI11" s="135"/>
      <c r="RBJ11" s="135"/>
      <c r="RBK11" s="135"/>
      <c r="RBL11" s="135"/>
      <c r="RBM11" s="135"/>
      <c r="RBN11" s="135"/>
      <c r="RBO11" s="135"/>
      <c r="RBP11" s="135"/>
      <c r="RBQ11" s="135"/>
      <c r="RBR11" s="135"/>
      <c r="RBS11" s="135"/>
      <c r="RBT11" s="135"/>
      <c r="RBU11" s="135"/>
      <c r="RBV11" s="135"/>
      <c r="RBW11" s="135"/>
      <c r="RBX11" s="135"/>
      <c r="RBY11" s="135"/>
      <c r="RBZ11" s="135"/>
      <c r="RCA11" s="135"/>
      <c r="RCB11" s="135"/>
      <c r="RCC11" s="135"/>
      <c r="RCD11" s="135"/>
      <c r="RCE11" s="135"/>
      <c r="RCF11" s="135"/>
      <c r="RCG11" s="135"/>
      <c r="RCH11" s="135"/>
      <c r="RCI11" s="135"/>
      <c r="RCJ11" s="135"/>
      <c r="RCK11" s="135"/>
      <c r="RCL11" s="135"/>
      <c r="RCM11" s="135"/>
      <c r="RCN11" s="135"/>
      <c r="RCO11" s="135"/>
      <c r="RCP11" s="135"/>
      <c r="RCQ11" s="135"/>
      <c r="RCR11" s="135"/>
      <c r="RCS11" s="135"/>
      <c r="RCT11" s="135"/>
      <c r="RCU11" s="135"/>
      <c r="RCV11" s="135"/>
      <c r="RCW11" s="135"/>
      <c r="RCX11" s="135"/>
      <c r="RCY11" s="135"/>
      <c r="RCZ11" s="135"/>
      <c r="RDA11" s="135"/>
      <c r="RDB11" s="135"/>
      <c r="RDC11" s="135"/>
      <c r="RDD11" s="135"/>
      <c r="RDE11" s="135"/>
      <c r="RDF11" s="135"/>
      <c r="RDG11" s="135"/>
      <c r="RDH11" s="135"/>
      <c r="RDI11" s="135"/>
      <c r="RDJ11" s="135"/>
      <c r="RDK11" s="135"/>
      <c r="RDL11" s="135"/>
      <c r="RDM11" s="135"/>
      <c r="RDN11" s="135"/>
      <c r="RDO11" s="135"/>
      <c r="RDP11" s="135"/>
      <c r="RDQ11" s="135"/>
      <c r="RDR11" s="135"/>
      <c r="RDS11" s="135"/>
      <c r="RDT11" s="135"/>
      <c r="RDU11" s="135"/>
      <c r="RDV11" s="135"/>
      <c r="RDW11" s="135"/>
      <c r="RDX11" s="135"/>
      <c r="RDY11" s="135"/>
      <c r="RDZ11" s="135"/>
      <c r="REA11" s="135"/>
      <c r="REB11" s="135"/>
      <c r="REC11" s="135"/>
      <c r="RED11" s="135"/>
      <c r="REE11" s="135"/>
      <c r="REF11" s="135"/>
      <c r="REG11" s="135"/>
      <c r="REH11" s="135"/>
      <c r="REI11" s="135"/>
      <c r="REJ11" s="135"/>
      <c r="REK11" s="135"/>
      <c r="REL11" s="135"/>
      <c r="REM11" s="135"/>
      <c r="REN11" s="135"/>
      <c r="REO11" s="135"/>
      <c r="REP11" s="135"/>
      <c r="REQ11" s="135"/>
      <c r="RER11" s="135"/>
      <c r="RES11" s="135"/>
      <c r="RET11" s="135"/>
      <c r="REU11" s="135"/>
      <c r="REV11" s="135"/>
      <c r="REW11" s="135"/>
      <c r="REX11" s="135"/>
      <c r="REY11" s="135"/>
      <c r="REZ11" s="135"/>
      <c r="RFA11" s="135"/>
      <c r="RFB11" s="135"/>
      <c r="RFC11" s="135"/>
      <c r="RFD11" s="135"/>
      <c r="RFE11" s="135"/>
      <c r="RFF11" s="135"/>
      <c r="RFG11" s="135"/>
      <c r="RFH11" s="135"/>
      <c r="RFI11" s="135"/>
      <c r="RFJ11" s="135"/>
      <c r="RFK11" s="135"/>
      <c r="RFL11" s="135"/>
      <c r="RFM11" s="135"/>
      <c r="RFN11" s="135"/>
      <c r="RFO11" s="135"/>
      <c r="RFP11" s="135"/>
      <c r="RFQ11" s="135"/>
      <c r="RFR11" s="135"/>
      <c r="RFS11" s="135"/>
      <c r="RFT11" s="135"/>
      <c r="RFU11" s="135"/>
      <c r="RFV11" s="135"/>
      <c r="RFW11" s="135"/>
      <c r="RFX11" s="135"/>
      <c r="RFY11" s="135"/>
      <c r="RFZ11" s="135"/>
      <c r="RGA11" s="135"/>
      <c r="RGB11" s="135"/>
      <c r="RGC11" s="135"/>
      <c r="RGD11" s="135"/>
      <c r="RGE11" s="135"/>
      <c r="RGF11" s="135"/>
      <c r="RGG11" s="135"/>
      <c r="RGH11" s="135"/>
      <c r="RGI11" s="135"/>
      <c r="RGJ11" s="135"/>
      <c r="RGK11" s="135"/>
      <c r="RGL11" s="135"/>
      <c r="RGM11" s="135"/>
      <c r="RGN11" s="135"/>
      <c r="RGO11" s="135"/>
      <c r="RGP11" s="135"/>
      <c r="RGQ11" s="135"/>
      <c r="RGR11" s="135"/>
      <c r="RGS11" s="135"/>
      <c r="RGT11" s="135"/>
      <c r="RGU11" s="135"/>
      <c r="RGV11" s="135"/>
      <c r="RGW11" s="135"/>
      <c r="RGX11" s="135"/>
      <c r="RGY11" s="135"/>
      <c r="RGZ11" s="135"/>
      <c r="RHA11" s="135"/>
      <c r="RHB11" s="135"/>
      <c r="RHC11" s="135"/>
      <c r="RHD11" s="135"/>
      <c r="RHE11" s="135"/>
      <c r="RHF11" s="135"/>
      <c r="RHG11" s="135"/>
      <c r="RHH11" s="135"/>
      <c r="RHI11" s="135"/>
      <c r="RHJ11" s="135"/>
      <c r="RHK11" s="135"/>
      <c r="RHL11" s="135"/>
      <c r="RHM11" s="135"/>
      <c r="RHN11" s="135"/>
      <c r="RHO11" s="135"/>
      <c r="RHP11" s="135"/>
      <c r="RHQ11" s="135"/>
      <c r="RHR11" s="135"/>
      <c r="RHS11" s="135"/>
      <c r="RHT11" s="135"/>
      <c r="RHU11" s="135"/>
      <c r="RHV11" s="135"/>
      <c r="RHW11" s="135"/>
      <c r="RHX11" s="135"/>
      <c r="RHY11" s="135"/>
      <c r="RHZ11" s="135"/>
      <c r="RIA11" s="135"/>
      <c r="RIB11" s="135"/>
      <c r="RIC11" s="135"/>
      <c r="RID11" s="135"/>
      <c r="RIE11" s="135"/>
      <c r="RIF11" s="135"/>
      <c r="RIG11" s="135"/>
      <c r="RIH11" s="135"/>
      <c r="RII11" s="135"/>
      <c r="RIJ11" s="135"/>
      <c r="RIK11" s="135"/>
      <c r="RIL11" s="135"/>
      <c r="RIM11" s="135"/>
      <c r="RIN11" s="135"/>
      <c r="RIO11" s="135"/>
      <c r="RIP11" s="135"/>
      <c r="RIQ11" s="135"/>
      <c r="RIR11" s="135"/>
      <c r="RIS11" s="135"/>
      <c r="RIT11" s="135"/>
      <c r="RIU11" s="135"/>
      <c r="RIV11" s="135"/>
      <c r="RIW11" s="135"/>
      <c r="RIX11" s="135"/>
      <c r="RIY11" s="135"/>
      <c r="RIZ11" s="135"/>
      <c r="RJA11" s="135"/>
      <c r="RJB11" s="135"/>
      <c r="RJC11" s="135"/>
      <c r="RJD11" s="135"/>
      <c r="RJE11" s="135"/>
      <c r="RJF11" s="135"/>
      <c r="RJG11" s="135"/>
      <c r="RJH11" s="135"/>
      <c r="RJI11" s="135"/>
      <c r="RJJ11" s="135"/>
      <c r="RJK11" s="135"/>
      <c r="RJL11" s="135"/>
      <c r="RJM11" s="135"/>
      <c r="RJN11" s="135"/>
      <c r="RJO11" s="135"/>
      <c r="RJP11" s="135"/>
      <c r="RJQ11" s="135"/>
      <c r="RJR11" s="135"/>
      <c r="RJS11" s="135"/>
      <c r="RJT11" s="135"/>
      <c r="RJU11" s="135"/>
      <c r="RJV11" s="135"/>
      <c r="RJW11" s="135"/>
      <c r="RJX11" s="135"/>
      <c r="RJY11" s="135"/>
      <c r="RJZ11" s="135"/>
      <c r="RKA11" s="135"/>
      <c r="RKB11" s="135"/>
      <c r="RKC11" s="135"/>
      <c r="RKD11" s="135"/>
      <c r="RKE11" s="135"/>
      <c r="RKF11" s="135"/>
      <c r="RKG11" s="135"/>
      <c r="RKH11" s="135"/>
      <c r="RKI11" s="135"/>
      <c r="RKJ11" s="135"/>
      <c r="RKK11" s="135"/>
      <c r="RKL11" s="135"/>
      <c r="RKM11" s="135"/>
      <c r="RKN11" s="135"/>
      <c r="RKO11" s="135"/>
      <c r="RKP11" s="135"/>
      <c r="RKQ11" s="135"/>
      <c r="RKR11" s="135"/>
      <c r="RKS11" s="135"/>
      <c r="RKT11" s="135"/>
      <c r="RKU11" s="135"/>
      <c r="RKV11" s="135"/>
      <c r="RKW11" s="135"/>
      <c r="RKX11" s="135"/>
      <c r="RKY11" s="135"/>
      <c r="RKZ11" s="135"/>
      <c r="RLA11" s="135"/>
      <c r="RLB11" s="135"/>
      <c r="RLC11" s="135"/>
      <c r="RLD11" s="135"/>
      <c r="RLE11" s="135"/>
      <c r="RLF11" s="135"/>
      <c r="RLG11" s="135"/>
      <c r="RLH11" s="135"/>
      <c r="RLI11" s="135"/>
      <c r="RLJ11" s="135"/>
      <c r="RLK11" s="135"/>
      <c r="RLL11" s="135"/>
      <c r="RLM11" s="135"/>
      <c r="RLN11" s="135"/>
      <c r="RLO11" s="135"/>
      <c r="RLP11" s="135"/>
      <c r="RLQ11" s="135"/>
      <c r="RLR11" s="135"/>
      <c r="RLS11" s="135"/>
      <c r="RLT11" s="135"/>
      <c r="RLU11" s="135"/>
      <c r="RLV11" s="135"/>
      <c r="RLW11" s="135"/>
      <c r="RLX11" s="135"/>
      <c r="RLY11" s="135"/>
      <c r="RLZ11" s="135"/>
      <c r="RMA11" s="135"/>
      <c r="RMB11" s="135"/>
      <c r="RMC11" s="135"/>
      <c r="RMD11" s="135"/>
      <c r="RME11" s="135"/>
      <c r="RMF11" s="135"/>
      <c r="RMG11" s="135"/>
      <c r="RMH11" s="135"/>
      <c r="RMI11" s="135"/>
      <c r="RMJ11" s="135"/>
      <c r="RMK11" s="135"/>
      <c r="RML11" s="135"/>
      <c r="RMM11" s="135"/>
      <c r="RMN11" s="135"/>
      <c r="RMO11" s="135"/>
      <c r="RMP11" s="135"/>
      <c r="RMQ11" s="135"/>
      <c r="RMR11" s="135"/>
      <c r="RMS11" s="135"/>
      <c r="RMT11" s="135"/>
      <c r="RMU11" s="135"/>
      <c r="RMV11" s="135"/>
      <c r="RMW11" s="135"/>
      <c r="RMX11" s="135"/>
      <c r="RMY11" s="135"/>
      <c r="RMZ11" s="135"/>
      <c r="RNA11" s="135"/>
      <c r="RNB11" s="135"/>
      <c r="RNC11" s="135"/>
      <c r="RND11" s="135"/>
      <c r="RNE11" s="135"/>
      <c r="RNF11" s="135"/>
      <c r="RNG11" s="135"/>
      <c r="RNH11" s="135"/>
      <c r="RNI11" s="135"/>
      <c r="RNJ11" s="135"/>
      <c r="RNK11" s="135"/>
      <c r="RNL11" s="135"/>
      <c r="RNM11" s="135"/>
      <c r="RNN11" s="135"/>
      <c r="RNO11" s="135"/>
      <c r="RNP11" s="135"/>
      <c r="RNQ11" s="135"/>
      <c r="RNR11" s="135"/>
      <c r="RNS11" s="135"/>
      <c r="RNT11" s="135"/>
      <c r="RNU11" s="135"/>
      <c r="RNV11" s="135"/>
      <c r="RNW11" s="135"/>
      <c r="RNX11" s="135"/>
      <c r="RNY11" s="135"/>
      <c r="RNZ11" s="135"/>
      <c r="ROA11" s="135"/>
      <c r="ROB11" s="135"/>
      <c r="ROC11" s="135"/>
      <c r="ROD11" s="135"/>
      <c r="ROE11" s="135"/>
      <c r="ROF11" s="135"/>
      <c r="ROG11" s="135"/>
      <c r="ROH11" s="135"/>
      <c r="ROI11" s="135"/>
      <c r="ROJ11" s="135"/>
      <c r="ROK11" s="135"/>
      <c r="ROL11" s="135"/>
      <c r="ROM11" s="135"/>
      <c r="RON11" s="135"/>
      <c r="ROO11" s="135"/>
      <c r="ROP11" s="135"/>
      <c r="ROQ11" s="135"/>
      <c r="ROR11" s="135"/>
      <c r="ROS11" s="135"/>
      <c r="ROT11" s="135"/>
      <c r="ROU11" s="135"/>
      <c r="ROV11" s="135"/>
      <c r="ROW11" s="135"/>
      <c r="ROX11" s="135"/>
      <c r="ROY11" s="135"/>
      <c r="ROZ11" s="135"/>
      <c r="RPA11" s="135"/>
      <c r="RPB11" s="135"/>
      <c r="RPC11" s="135"/>
      <c r="RPD11" s="135"/>
      <c r="RPE11" s="135"/>
      <c r="RPF11" s="135"/>
      <c r="RPG11" s="135"/>
      <c r="RPH11" s="135"/>
      <c r="RPI11" s="135"/>
      <c r="RPJ11" s="135"/>
      <c r="RPK11" s="135"/>
      <c r="RPL11" s="135"/>
      <c r="RPM11" s="135"/>
      <c r="RPN11" s="135"/>
      <c r="RPO11" s="135"/>
      <c r="RPP11" s="135"/>
      <c r="RPQ11" s="135"/>
      <c r="RPR11" s="135"/>
      <c r="RPS11" s="135"/>
      <c r="RPT11" s="135"/>
      <c r="RPU11" s="135"/>
      <c r="RPV11" s="135"/>
      <c r="RPW11" s="135"/>
      <c r="RPX11" s="135"/>
      <c r="RPY11" s="135"/>
      <c r="RPZ11" s="135"/>
      <c r="RQA11" s="135"/>
      <c r="RQB11" s="135"/>
      <c r="RQC11" s="135"/>
      <c r="RQD11" s="135"/>
      <c r="RQE11" s="135"/>
      <c r="RQF11" s="135"/>
      <c r="RQG11" s="135"/>
      <c r="RQH11" s="135"/>
      <c r="RQI11" s="135"/>
      <c r="RQJ11" s="135"/>
      <c r="RQK11" s="135"/>
      <c r="RQL11" s="135"/>
      <c r="RQM11" s="135"/>
      <c r="RQN11" s="135"/>
      <c r="RQO11" s="135"/>
      <c r="RQP11" s="135"/>
      <c r="RQQ11" s="135"/>
      <c r="RQR11" s="135"/>
      <c r="RQS11" s="135"/>
      <c r="RQT11" s="135"/>
      <c r="RQU11" s="135"/>
      <c r="RQV11" s="135"/>
      <c r="RQW11" s="135"/>
      <c r="RQX11" s="135"/>
      <c r="RQY11" s="135"/>
      <c r="RQZ11" s="135"/>
      <c r="RRA11" s="135"/>
      <c r="RRB11" s="135"/>
      <c r="RRC11" s="135"/>
      <c r="RRD11" s="135"/>
      <c r="RRE11" s="135"/>
      <c r="RRF11" s="135"/>
      <c r="RRG11" s="135"/>
      <c r="RRH11" s="135"/>
      <c r="RRI11" s="135"/>
      <c r="RRJ11" s="135"/>
      <c r="RRK11" s="135"/>
      <c r="RRL11" s="135"/>
      <c r="RRM11" s="135"/>
      <c r="RRN11" s="135"/>
      <c r="RRO11" s="135"/>
      <c r="RRP11" s="135"/>
      <c r="RRQ11" s="135"/>
      <c r="RRR11" s="135"/>
      <c r="RRS11" s="135"/>
      <c r="RRT11" s="135"/>
      <c r="RRU11" s="135"/>
      <c r="RRV11" s="135"/>
      <c r="RRW11" s="135"/>
      <c r="RRX11" s="135"/>
      <c r="RRY11" s="135"/>
      <c r="RRZ11" s="135"/>
      <c r="RSA11" s="135"/>
      <c r="RSB11" s="135"/>
      <c r="RSC11" s="135"/>
      <c r="RSD11" s="135"/>
      <c r="RSE11" s="135"/>
      <c r="RSF11" s="135"/>
      <c r="RSG11" s="135"/>
      <c r="RSH11" s="135"/>
      <c r="RSI11" s="135"/>
      <c r="RSJ11" s="135"/>
      <c r="RSK11" s="135"/>
      <c r="RSL11" s="135"/>
      <c r="RSM11" s="135"/>
      <c r="RSN11" s="135"/>
      <c r="RSO11" s="135"/>
      <c r="RSP11" s="135"/>
      <c r="RSQ11" s="135"/>
      <c r="RSR11" s="135"/>
      <c r="RSS11" s="135"/>
      <c r="RST11" s="135"/>
      <c r="RSU11" s="135"/>
      <c r="RSV11" s="135"/>
      <c r="RSW11" s="135"/>
      <c r="RSX11" s="135"/>
      <c r="RSY11" s="135"/>
      <c r="RSZ11" s="135"/>
      <c r="RTA11" s="135"/>
      <c r="RTB11" s="135"/>
      <c r="RTC11" s="135"/>
      <c r="RTD11" s="135"/>
      <c r="RTE11" s="135"/>
      <c r="RTF11" s="135"/>
      <c r="RTG11" s="135"/>
      <c r="RTH11" s="135"/>
      <c r="RTI11" s="135"/>
      <c r="RTJ11" s="135"/>
      <c r="RTK11" s="135"/>
      <c r="RTL11" s="135"/>
      <c r="RTM11" s="135"/>
      <c r="RTN11" s="135"/>
      <c r="RTO11" s="135"/>
      <c r="RTP11" s="135"/>
      <c r="RTQ11" s="135"/>
      <c r="RTR11" s="135"/>
      <c r="RTS11" s="135"/>
      <c r="RTT11" s="135"/>
      <c r="RTU11" s="135"/>
      <c r="RTV11" s="135"/>
      <c r="RTW11" s="135"/>
      <c r="RTX11" s="135"/>
      <c r="RTY11" s="135"/>
      <c r="RTZ11" s="135"/>
      <c r="RUA11" s="135"/>
      <c r="RUB11" s="135"/>
      <c r="RUC11" s="135"/>
      <c r="RUD11" s="135"/>
      <c r="RUE11" s="135"/>
      <c r="RUF11" s="135"/>
      <c r="RUG11" s="135"/>
      <c r="RUH11" s="135"/>
      <c r="RUI11" s="135"/>
      <c r="RUJ11" s="135"/>
      <c r="RUK11" s="135"/>
      <c r="RUL11" s="135"/>
      <c r="RUM11" s="135"/>
      <c r="RUN11" s="135"/>
      <c r="RUO11" s="135"/>
      <c r="RUP11" s="135"/>
      <c r="RUQ11" s="135"/>
      <c r="RUR11" s="135"/>
      <c r="RUS11" s="135"/>
      <c r="RUT11" s="135"/>
      <c r="RUU11" s="135"/>
      <c r="RUV11" s="135"/>
      <c r="RUW11" s="135"/>
      <c r="RUX11" s="135"/>
      <c r="RUY11" s="135"/>
      <c r="RUZ11" s="135"/>
      <c r="RVA11" s="135"/>
      <c r="RVB11" s="135"/>
      <c r="RVC11" s="135"/>
      <c r="RVD11" s="135"/>
      <c r="RVE11" s="135"/>
      <c r="RVF11" s="135"/>
      <c r="RVG11" s="135"/>
      <c r="RVH11" s="135"/>
      <c r="RVI11" s="135"/>
      <c r="RVJ11" s="135"/>
      <c r="RVK11" s="135"/>
      <c r="RVL11" s="135"/>
      <c r="RVM11" s="135"/>
      <c r="RVN11" s="135"/>
      <c r="RVO11" s="135"/>
      <c r="RVP11" s="135"/>
      <c r="RVQ11" s="135"/>
      <c r="RVR11" s="135"/>
      <c r="RVS11" s="135"/>
      <c r="RVT11" s="135"/>
      <c r="RVU11" s="135"/>
      <c r="RVV11" s="135"/>
      <c r="RVW11" s="135"/>
      <c r="RVX11" s="135"/>
      <c r="RVY11" s="135"/>
      <c r="RVZ11" s="135"/>
      <c r="RWA11" s="135"/>
      <c r="RWB11" s="135"/>
      <c r="RWC11" s="135"/>
      <c r="RWD11" s="135"/>
      <c r="RWE11" s="135"/>
      <c r="RWF11" s="135"/>
      <c r="RWG11" s="135"/>
      <c r="RWH11" s="135"/>
      <c r="RWI11" s="135"/>
      <c r="RWJ11" s="135"/>
      <c r="RWK11" s="135"/>
      <c r="RWL11" s="135"/>
      <c r="RWM11" s="135"/>
      <c r="RWN11" s="135"/>
      <c r="RWO11" s="135"/>
      <c r="RWP11" s="135"/>
      <c r="RWQ11" s="135"/>
      <c r="RWR11" s="135"/>
      <c r="RWS11" s="135"/>
      <c r="RWT11" s="135"/>
      <c r="RWU11" s="135"/>
      <c r="RWV11" s="135"/>
      <c r="RWW11" s="135"/>
      <c r="RWX11" s="135"/>
      <c r="RWY11" s="135"/>
      <c r="RWZ11" s="135"/>
      <c r="RXA11" s="135"/>
      <c r="RXB11" s="135"/>
      <c r="RXC11" s="135"/>
      <c r="RXD11" s="135"/>
      <c r="RXE11" s="135"/>
      <c r="RXF11" s="135"/>
      <c r="RXG11" s="135"/>
      <c r="RXH11" s="135"/>
      <c r="RXI11" s="135"/>
      <c r="RXJ11" s="135"/>
      <c r="RXK11" s="135"/>
      <c r="RXL11" s="135"/>
      <c r="RXM11" s="135"/>
      <c r="RXN11" s="135"/>
      <c r="RXO11" s="135"/>
      <c r="RXP11" s="135"/>
      <c r="RXQ11" s="135"/>
      <c r="RXR11" s="135"/>
      <c r="RXS11" s="135"/>
      <c r="RXT11" s="135"/>
      <c r="RXU11" s="135"/>
      <c r="RXV11" s="135"/>
      <c r="RXW11" s="135"/>
      <c r="RXX11" s="135"/>
      <c r="RXY11" s="135"/>
      <c r="RXZ11" s="135"/>
      <c r="RYA11" s="135"/>
      <c r="RYB11" s="135"/>
      <c r="RYC11" s="135"/>
      <c r="RYD11" s="135"/>
      <c r="RYE11" s="135"/>
      <c r="RYF11" s="135"/>
      <c r="RYG11" s="135"/>
      <c r="RYH11" s="135"/>
      <c r="RYI11" s="135"/>
      <c r="RYJ11" s="135"/>
      <c r="RYK11" s="135"/>
      <c r="RYL11" s="135"/>
      <c r="RYM11" s="135"/>
      <c r="RYN11" s="135"/>
      <c r="RYO11" s="135"/>
      <c r="RYP11" s="135"/>
      <c r="RYQ11" s="135"/>
      <c r="RYR11" s="135"/>
      <c r="RYS11" s="135"/>
      <c r="RYT11" s="135"/>
      <c r="RYU11" s="135"/>
      <c r="RYV11" s="135"/>
      <c r="RYW11" s="135"/>
      <c r="RYX11" s="135"/>
      <c r="RYY11" s="135"/>
      <c r="RYZ11" s="135"/>
      <c r="RZA11" s="135"/>
      <c r="RZB11" s="135"/>
      <c r="RZC11" s="135"/>
      <c r="RZD11" s="135"/>
      <c r="RZE11" s="135"/>
      <c r="RZF11" s="135"/>
      <c r="RZG11" s="135"/>
      <c r="RZH11" s="135"/>
      <c r="RZI11" s="135"/>
      <c r="RZJ11" s="135"/>
      <c r="RZK11" s="135"/>
      <c r="RZL11" s="135"/>
      <c r="RZM11" s="135"/>
      <c r="RZN11" s="135"/>
      <c r="RZO11" s="135"/>
      <c r="RZP11" s="135"/>
      <c r="RZQ11" s="135"/>
      <c r="RZR11" s="135"/>
      <c r="RZS11" s="135"/>
      <c r="RZT11" s="135"/>
      <c r="RZU11" s="135"/>
      <c r="RZV11" s="135"/>
      <c r="RZW11" s="135"/>
      <c r="RZX11" s="135"/>
      <c r="RZY11" s="135"/>
      <c r="RZZ11" s="135"/>
      <c r="SAA11" s="135"/>
      <c r="SAB11" s="135"/>
      <c r="SAC11" s="135"/>
      <c r="SAD11" s="135"/>
      <c r="SAE11" s="135"/>
      <c r="SAF11" s="135"/>
      <c r="SAG11" s="135"/>
      <c r="SAH11" s="135"/>
      <c r="SAI11" s="135"/>
      <c r="SAJ11" s="135"/>
      <c r="SAK11" s="135"/>
      <c r="SAL11" s="135"/>
      <c r="SAM11" s="135"/>
      <c r="SAN11" s="135"/>
      <c r="SAO11" s="135"/>
      <c r="SAP11" s="135"/>
      <c r="SAQ11" s="135"/>
      <c r="SAR11" s="135"/>
      <c r="SAS11" s="135"/>
      <c r="SAT11" s="135"/>
      <c r="SAU11" s="135"/>
      <c r="SAV11" s="135"/>
      <c r="SAW11" s="135"/>
      <c r="SAX11" s="135"/>
      <c r="SAY11" s="135"/>
      <c r="SAZ11" s="135"/>
      <c r="SBA11" s="135"/>
      <c r="SBB11" s="135"/>
      <c r="SBC11" s="135"/>
      <c r="SBD11" s="135"/>
      <c r="SBE11" s="135"/>
      <c r="SBF11" s="135"/>
      <c r="SBG11" s="135"/>
      <c r="SBH11" s="135"/>
      <c r="SBI11" s="135"/>
      <c r="SBJ11" s="135"/>
      <c r="SBK11" s="135"/>
      <c r="SBL11" s="135"/>
      <c r="SBM11" s="135"/>
      <c r="SBN11" s="135"/>
      <c r="SBO11" s="135"/>
      <c r="SBP11" s="135"/>
      <c r="SBQ11" s="135"/>
      <c r="SBR11" s="135"/>
      <c r="SBS11" s="135"/>
      <c r="SBT11" s="135"/>
      <c r="SBU11" s="135"/>
      <c r="SBV11" s="135"/>
      <c r="SBW11" s="135"/>
      <c r="SBX11" s="135"/>
      <c r="SBY11" s="135"/>
      <c r="SBZ11" s="135"/>
      <c r="SCA11" s="135"/>
      <c r="SCB11" s="135"/>
      <c r="SCC11" s="135"/>
      <c r="SCD11" s="135"/>
      <c r="SCE11" s="135"/>
      <c r="SCF11" s="135"/>
      <c r="SCG11" s="135"/>
      <c r="SCH11" s="135"/>
      <c r="SCI11" s="135"/>
      <c r="SCJ11" s="135"/>
      <c r="SCK11" s="135"/>
      <c r="SCL11" s="135"/>
      <c r="SCM11" s="135"/>
      <c r="SCN11" s="135"/>
      <c r="SCO11" s="135"/>
      <c r="SCP11" s="135"/>
      <c r="SCQ11" s="135"/>
      <c r="SCR11" s="135"/>
      <c r="SCS11" s="135"/>
      <c r="SCT11" s="135"/>
      <c r="SCU11" s="135"/>
      <c r="SCV11" s="135"/>
      <c r="SCW11" s="135"/>
      <c r="SCX11" s="135"/>
      <c r="SCY11" s="135"/>
      <c r="SCZ11" s="135"/>
      <c r="SDA11" s="135"/>
      <c r="SDB11" s="135"/>
      <c r="SDC11" s="135"/>
      <c r="SDD11" s="135"/>
      <c r="SDE11" s="135"/>
      <c r="SDF11" s="135"/>
      <c r="SDG11" s="135"/>
      <c r="SDH11" s="135"/>
      <c r="SDI11" s="135"/>
      <c r="SDJ11" s="135"/>
      <c r="SDK11" s="135"/>
      <c r="SDL11" s="135"/>
      <c r="SDM11" s="135"/>
      <c r="SDN11" s="135"/>
      <c r="SDO11" s="135"/>
      <c r="SDP11" s="135"/>
      <c r="SDQ11" s="135"/>
      <c r="SDR11" s="135"/>
      <c r="SDS11" s="135"/>
      <c r="SDT11" s="135"/>
      <c r="SDU11" s="135"/>
      <c r="SDV11" s="135"/>
      <c r="SDW11" s="135"/>
      <c r="SDX11" s="135"/>
      <c r="SDY11" s="135"/>
      <c r="SDZ11" s="135"/>
      <c r="SEA11" s="135"/>
      <c r="SEB11" s="135"/>
      <c r="SEC11" s="135"/>
      <c r="SED11" s="135"/>
      <c r="SEE11" s="135"/>
      <c r="SEF11" s="135"/>
      <c r="SEG11" s="135"/>
      <c r="SEH11" s="135"/>
      <c r="SEI11" s="135"/>
      <c r="SEJ11" s="135"/>
      <c r="SEK11" s="135"/>
      <c r="SEL11" s="135"/>
      <c r="SEM11" s="135"/>
      <c r="SEN11" s="135"/>
      <c r="SEO11" s="135"/>
      <c r="SEP11" s="135"/>
      <c r="SEQ11" s="135"/>
      <c r="SER11" s="135"/>
      <c r="SES11" s="135"/>
      <c r="SET11" s="135"/>
      <c r="SEU11" s="135"/>
      <c r="SEV11" s="135"/>
      <c r="SEW11" s="135"/>
      <c r="SEX11" s="135"/>
      <c r="SEY11" s="135"/>
      <c r="SEZ11" s="135"/>
      <c r="SFA11" s="135"/>
      <c r="SFB11" s="135"/>
      <c r="SFC11" s="135"/>
      <c r="SFD11" s="135"/>
      <c r="SFE11" s="135"/>
      <c r="SFF11" s="135"/>
      <c r="SFG11" s="135"/>
      <c r="SFH11" s="135"/>
      <c r="SFI11" s="135"/>
      <c r="SFJ11" s="135"/>
      <c r="SFK11" s="135"/>
      <c r="SFL11" s="135"/>
      <c r="SFM11" s="135"/>
      <c r="SFN11" s="135"/>
      <c r="SFO11" s="135"/>
      <c r="SFP11" s="135"/>
      <c r="SFQ11" s="135"/>
      <c r="SFR11" s="135"/>
      <c r="SFS11" s="135"/>
      <c r="SFT11" s="135"/>
      <c r="SFU11" s="135"/>
      <c r="SFV11" s="135"/>
      <c r="SFW11" s="135"/>
      <c r="SFX11" s="135"/>
      <c r="SFY11" s="135"/>
      <c r="SFZ11" s="135"/>
      <c r="SGA11" s="135"/>
      <c r="SGB11" s="135"/>
      <c r="SGC11" s="135"/>
      <c r="SGD11" s="135"/>
      <c r="SGE11" s="135"/>
      <c r="SGF11" s="135"/>
      <c r="SGG11" s="135"/>
      <c r="SGH11" s="135"/>
      <c r="SGI11" s="135"/>
      <c r="SGJ11" s="135"/>
      <c r="SGK11" s="135"/>
      <c r="SGL11" s="135"/>
      <c r="SGM11" s="135"/>
      <c r="SGN11" s="135"/>
      <c r="SGO11" s="135"/>
      <c r="SGP11" s="135"/>
      <c r="SGQ11" s="135"/>
      <c r="SGR11" s="135"/>
      <c r="SGS11" s="135"/>
      <c r="SGT11" s="135"/>
      <c r="SGU11" s="135"/>
      <c r="SGV11" s="135"/>
      <c r="SGW11" s="135"/>
      <c r="SGX11" s="135"/>
      <c r="SGY11" s="135"/>
      <c r="SGZ11" s="135"/>
      <c r="SHA11" s="135"/>
      <c r="SHB11" s="135"/>
      <c r="SHC11" s="135"/>
      <c r="SHD11" s="135"/>
      <c r="SHE11" s="135"/>
      <c r="SHF11" s="135"/>
      <c r="SHG11" s="135"/>
      <c r="SHH11" s="135"/>
      <c r="SHI11" s="135"/>
      <c r="SHJ11" s="135"/>
      <c r="SHK11" s="135"/>
      <c r="SHL11" s="135"/>
      <c r="SHM11" s="135"/>
      <c r="SHN11" s="135"/>
      <c r="SHO11" s="135"/>
      <c r="SHP11" s="135"/>
      <c r="SHQ11" s="135"/>
      <c r="SHR11" s="135"/>
      <c r="SHS11" s="135"/>
      <c r="SHT11" s="135"/>
      <c r="SHU11" s="135"/>
      <c r="SHV11" s="135"/>
      <c r="SHW11" s="135"/>
      <c r="SHX11" s="135"/>
      <c r="SHY11" s="135"/>
      <c r="SHZ11" s="135"/>
      <c r="SIA11" s="135"/>
      <c r="SIB11" s="135"/>
      <c r="SIC11" s="135"/>
      <c r="SID11" s="135"/>
      <c r="SIE11" s="135"/>
      <c r="SIF11" s="135"/>
      <c r="SIG11" s="135"/>
      <c r="SIH11" s="135"/>
      <c r="SII11" s="135"/>
      <c r="SIJ11" s="135"/>
      <c r="SIK11" s="135"/>
      <c r="SIL11" s="135"/>
      <c r="SIM11" s="135"/>
      <c r="SIN11" s="135"/>
      <c r="SIO11" s="135"/>
      <c r="SIP11" s="135"/>
      <c r="SIQ11" s="135"/>
      <c r="SIR11" s="135"/>
      <c r="SIS11" s="135"/>
      <c r="SIT11" s="135"/>
      <c r="SIU11" s="135"/>
      <c r="SIV11" s="135"/>
      <c r="SIW11" s="135"/>
      <c r="SIX11" s="135"/>
      <c r="SIY11" s="135"/>
      <c r="SIZ11" s="135"/>
      <c r="SJA11" s="135"/>
      <c r="SJB11" s="135"/>
      <c r="SJC11" s="135"/>
      <c r="SJD11" s="135"/>
      <c r="SJE11" s="135"/>
      <c r="SJF11" s="135"/>
      <c r="SJG11" s="135"/>
      <c r="SJH11" s="135"/>
      <c r="SJI11" s="135"/>
      <c r="SJJ11" s="135"/>
      <c r="SJK11" s="135"/>
      <c r="SJL11" s="135"/>
      <c r="SJM11" s="135"/>
      <c r="SJN11" s="135"/>
      <c r="SJO11" s="135"/>
      <c r="SJP11" s="135"/>
      <c r="SJQ11" s="135"/>
      <c r="SJR11" s="135"/>
      <c r="SJS11" s="135"/>
      <c r="SJT11" s="135"/>
      <c r="SJU11" s="135"/>
      <c r="SJV11" s="135"/>
      <c r="SJW11" s="135"/>
      <c r="SJX11" s="135"/>
      <c r="SJY11" s="135"/>
      <c r="SJZ11" s="135"/>
      <c r="SKA11" s="135"/>
      <c r="SKB11" s="135"/>
      <c r="SKC11" s="135"/>
      <c r="SKD11" s="135"/>
      <c r="SKE11" s="135"/>
      <c r="SKF11" s="135"/>
      <c r="SKG11" s="135"/>
      <c r="SKH11" s="135"/>
      <c r="SKI11" s="135"/>
      <c r="SKJ11" s="135"/>
      <c r="SKK11" s="135"/>
      <c r="SKL11" s="135"/>
      <c r="SKM11" s="135"/>
      <c r="SKN11" s="135"/>
      <c r="SKO11" s="135"/>
      <c r="SKP11" s="135"/>
      <c r="SKQ11" s="135"/>
      <c r="SKR11" s="135"/>
      <c r="SKS11" s="135"/>
      <c r="SKT11" s="135"/>
      <c r="SKU11" s="135"/>
      <c r="SKV11" s="135"/>
      <c r="SKW11" s="135"/>
      <c r="SKX11" s="135"/>
      <c r="SKY11" s="135"/>
      <c r="SKZ11" s="135"/>
      <c r="SLA11" s="135"/>
      <c r="SLB11" s="135"/>
      <c r="SLC11" s="135"/>
      <c r="SLD11" s="135"/>
      <c r="SLE11" s="135"/>
      <c r="SLF11" s="135"/>
      <c r="SLG11" s="135"/>
      <c r="SLH11" s="135"/>
      <c r="SLI11" s="135"/>
      <c r="SLJ11" s="135"/>
      <c r="SLK11" s="135"/>
      <c r="SLL11" s="135"/>
      <c r="SLM11" s="135"/>
      <c r="SLN11" s="135"/>
      <c r="SLO11" s="135"/>
      <c r="SLP11" s="135"/>
      <c r="SLQ11" s="135"/>
      <c r="SLR11" s="135"/>
      <c r="SLS11" s="135"/>
      <c r="SLT11" s="135"/>
      <c r="SLU11" s="135"/>
      <c r="SLV11" s="135"/>
      <c r="SLW11" s="135"/>
      <c r="SLX11" s="135"/>
      <c r="SLY11" s="135"/>
      <c r="SLZ11" s="135"/>
      <c r="SMA11" s="135"/>
      <c r="SMB11" s="135"/>
      <c r="SMC11" s="135"/>
      <c r="SMD11" s="135"/>
      <c r="SME11" s="135"/>
      <c r="SMF11" s="135"/>
      <c r="SMG11" s="135"/>
      <c r="SMH11" s="135"/>
      <c r="SMI11" s="135"/>
      <c r="SMJ11" s="135"/>
      <c r="SMK11" s="135"/>
      <c r="SML11" s="135"/>
      <c r="SMM11" s="135"/>
      <c r="SMN11" s="135"/>
      <c r="SMO11" s="135"/>
      <c r="SMP11" s="135"/>
      <c r="SMQ11" s="135"/>
      <c r="SMR11" s="135"/>
      <c r="SMS11" s="135"/>
      <c r="SMT11" s="135"/>
      <c r="SMU11" s="135"/>
      <c r="SMV11" s="135"/>
      <c r="SMW11" s="135"/>
      <c r="SMX11" s="135"/>
      <c r="SMY11" s="135"/>
      <c r="SMZ11" s="135"/>
      <c r="SNA11" s="135"/>
      <c r="SNB11" s="135"/>
      <c r="SNC11" s="135"/>
      <c r="SND11" s="135"/>
      <c r="SNE11" s="135"/>
      <c r="SNF11" s="135"/>
      <c r="SNG11" s="135"/>
      <c r="SNH11" s="135"/>
      <c r="SNI11" s="135"/>
      <c r="SNJ11" s="135"/>
      <c r="SNK11" s="135"/>
      <c r="SNL11" s="135"/>
      <c r="SNM11" s="135"/>
      <c r="SNN11" s="135"/>
      <c r="SNO11" s="135"/>
      <c r="SNP11" s="135"/>
      <c r="SNQ11" s="135"/>
      <c r="SNR11" s="135"/>
      <c r="SNS11" s="135"/>
      <c r="SNT11" s="135"/>
      <c r="SNU11" s="135"/>
      <c r="SNV11" s="135"/>
      <c r="SNW11" s="135"/>
      <c r="SNX11" s="135"/>
      <c r="SNY11" s="135"/>
      <c r="SNZ11" s="135"/>
      <c r="SOA11" s="135"/>
      <c r="SOB11" s="135"/>
      <c r="SOC11" s="135"/>
      <c r="SOD11" s="135"/>
      <c r="SOE11" s="135"/>
      <c r="SOF11" s="135"/>
      <c r="SOG11" s="135"/>
      <c r="SOH11" s="135"/>
      <c r="SOI11" s="135"/>
      <c r="SOJ11" s="135"/>
      <c r="SOK11" s="135"/>
      <c r="SOL11" s="135"/>
      <c r="SOM11" s="135"/>
      <c r="SON11" s="135"/>
      <c r="SOO11" s="135"/>
      <c r="SOP11" s="135"/>
      <c r="SOQ11" s="135"/>
      <c r="SOR11" s="135"/>
      <c r="SOS11" s="135"/>
      <c r="SOT11" s="135"/>
      <c r="SOU11" s="135"/>
      <c r="SOV11" s="135"/>
      <c r="SOW11" s="135"/>
      <c r="SOX11" s="135"/>
      <c r="SOY11" s="135"/>
      <c r="SOZ11" s="135"/>
      <c r="SPA11" s="135"/>
      <c r="SPB11" s="135"/>
      <c r="SPC11" s="135"/>
      <c r="SPD11" s="135"/>
      <c r="SPE11" s="135"/>
      <c r="SPF11" s="135"/>
      <c r="SPG11" s="135"/>
      <c r="SPH11" s="135"/>
      <c r="SPI11" s="135"/>
      <c r="SPJ11" s="135"/>
      <c r="SPK11" s="135"/>
      <c r="SPL11" s="135"/>
      <c r="SPM11" s="135"/>
      <c r="SPN11" s="135"/>
      <c r="SPO11" s="135"/>
      <c r="SPP11" s="135"/>
      <c r="SPQ11" s="135"/>
      <c r="SPR11" s="135"/>
      <c r="SPS11" s="135"/>
      <c r="SPT11" s="135"/>
      <c r="SPU11" s="135"/>
      <c r="SPV11" s="135"/>
      <c r="SPW11" s="135"/>
      <c r="SPX11" s="135"/>
      <c r="SPY11" s="135"/>
      <c r="SPZ11" s="135"/>
      <c r="SQA11" s="135"/>
      <c r="SQB11" s="135"/>
      <c r="SQC11" s="135"/>
      <c r="SQD11" s="135"/>
      <c r="SQE11" s="135"/>
      <c r="SQF11" s="135"/>
      <c r="SQG11" s="135"/>
      <c r="SQH11" s="135"/>
      <c r="SQI11" s="135"/>
      <c r="SQJ11" s="135"/>
      <c r="SQK11" s="135"/>
      <c r="SQL11" s="135"/>
      <c r="SQM11" s="135"/>
      <c r="SQN11" s="135"/>
      <c r="SQO11" s="135"/>
      <c r="SQP11" s="135"/>
      <c r="SQQ11" s="135"/>
      <c r="SQR11" s="135"/>
      <c r="SQS11" s="135"/>
      <c r="SQT11" s="135"/>
      <c r="SQU11" s="135"/>
      <c r="SQV11" s="135"/>
      <c r="SQW11" s="135"/>
      <c r="SQX11" s="135"/>
      <c r="SQY11" s="135"/>
      <c r="SQZ11" s="135"/>
      <c r="SRA11" s="135"/>
      <c r="SRB11" s="135"/>
      <c r="SRC11" s="135"/>
      <c r="SRD11" s="135"/>
      <c r="SRE11" s="135"/>
      <c r="SRF11" s="135"/>
      <c r="SRG11" s="135"/>
      <c r="SRH11" s="135"/>
      <c r="SRI11" s="135"/>
      <c r="SRJ11" s="135"/>
      <c r="SRK11" s="135"/>
      <c r="SRL11" s="135"/>
      <c r="SRM11" s="135"/>
      <c r="SRN11" s="135"/>
      <c r="SRO11" s="135"/>
      <c r="SRP11" s="135"/>
      <c r="SRQ11" s="135"/>
      <c r="SRR11" s="135"/>
      <c r="SRS11" s="135"/>
      <c r="SRT11" s="135"/>
      <c r="SRU11" s="135"/>
      <c r="SRV11" s="135"/>
      <c r="SRW11" s="135"/>
      <c r="SRX11" s="135"/>
      <c r="SRY11" s="135"/>
      <c r="SRZ11" s="135"/>
      <c r="SSA11" s="135"/>
      <c r="SSB11" s="135"/>
      <c r="SSC11" s="135"/>
      <c r="SSD11" s="135"/>
      <c r="SSE11" s="135"/>
      <c r="SSF11" s="135"/>
      <c r="SSG11" s="135"/>
      <c r="SSH11" s="135"/>
      <c r="SSI11" s="135"/>
      <c r="SSJ11" s="135"/>
      <c r="SSK11" s="135"/>
      <c r="SSL11" s="135"/>
      <c r="SSM11" s="135"/>
      <c r="SSN11" s="135"/>
      <c r="SSO11" s="135"/>
      <c r="SSP11" s="135"/>
      <c r="SSQ11" s="135"/>
      <c r="SSR11" s="135"/>
      <c r="SSS11" s="135"/>
      <c r="SST11" s="135"/>
      <c r="SSU11" s="135"/>
      <c r="SSV11" s="135"/>
      <c r="SSW11" s="135"/>
      <c r="SSX11" s="135"/>
      <c r="SSY11" s="135"/>
      <c r="SSZ11" s="135"/>
      <c r="STA11" s="135"/>
      <c r="STB11" s="135"/>
      <c r="STC11" s="135"/>
      <c r="STD11" s="135"/>
      <c r="STE11" s="135"/>
      <c r="STF11" s="135"/>
      <c r="STG11" s="135"/>
      <c r="STH11" s="135"/>
      <c r="STI11" s="135"/>
      <c r="STJ11" s="135"/>
      <c r="STK11" s="135"/>
      <c r="STL11" s="135"/>
      <c r="STM11" s="135"/>
      <c r="STN11" s="135"/>
      <c r="STO11" s="135"/>
      <c r="STP11" s="135"/>
      <c r="STQ11" s="135"/>
      <c r="STR11" s="135"/>
      <c r="STS11" s="135"/>
      <c r="STT11" s="135"/>
      <c r="STU11" s="135"/>
      <c r="STV11" s="135"/>
      <c r="STW11" s="135"/>
      <c r="STX11" s="135"/>
      <c r="STY11" s="135"/>
      <c r="STZ11" s="135"/>
      <c r="SUA11" s="135"/>
      <c r="SUB11" s="135"/>
      <c r="SUC11" s="135"/>
      <c r="SUD11" s="135"/>
      <c r="SUE11" s="135"/>
      <c r="SUF11" s="135"/>
      <c r="SUG11" s="135"/>
      <c r="SUH11" s="135"/>
      <c r="SUI11" s="135"/>
      <c r="SUJ11" s="135"/>
      <c r="SUK11" s="135"/>
      <c r="SUL11" s="135"/>
      <c r="SUM11" s="135"/>
      <c r="SUN11" s="135"/>
      <c r="SUO11" s="135"/>
      <c r="SUP11" s="135"/>
      <c r="SUQ11" s="135"/>
      <c r="SUR11" s="135"/>
      <c r="SUS11" s="135"/>
      <c r="SUT11" s="135"/>
      <c r="SUU11" s="135"/>
      <c r="SUV11" s="135"/>
      <c r="SUW11" s="135"/>
      <c r="SUX11" s="135"/>
      <c r="SUY11" s="135"/>
      <c r="SUZ11" s="135"/>
      <c r="SVA11" s="135"/>
      <c r="SVB11" s="135"/>
      <c r="SVC11" s="135"/>
      <c r="SVD11" s="135"/>
      <c r="SVE11" s="135"/>
      <c r="SVF11" s="135"/>
      <c r="SVG11" s="135"/>
      <c r="SVH11" s="135"/>
      <c r="SVI11" s="135"/>
      <c r="SVJ11" s="135"/>
      <c r="SVK11" s="135"/>
      <c r="SVL11" s="135"/>
      <c r="SVM11" s="135"/>
      <c r="SVN11" s="135"/>
      <c r="SVO11" s="135"/>
      <c r="SVP11" s="135"/>
      <c r="SVQ11" s="135"/>
      <c r="SVR11" s="135"/>
      <c r="SVS11" s="135"/>
      <c r="SVT11" s="135"/>
      <c r="SVU11" s="135"/>
      <c r="SVV11" s="135"/>
      <c r="SVW11" s="135"/>
      <c r="SVX11" s="135"/>
      <c r="SVY11" s="135"/>
      <c r="SVZ11" s="135"/>
      <c r="SWA11" s="135"/>
      <c r="SWB11" s="135"/>
      <c r="SWC11" s="135"/>
      <c r="SWD11" s="135"/>
      <c r="SWE11" s="135"/>
      <c r="SWF11" s="135"/>
      <c r="SWG11" s="135"/>
      <c r="SWH11" s="135"/>
      <c r="SWI11" s="135"/>
      <c r="SWJ11" s="135"/>
      <c r="SWK11" s="135"/>
      <c r="SWL11" s="135"/>
      <c r="SWM11" s="135"/>
      <c r="SWN11" s="135"/>
      <c r="SWO11" s="135"/>
      <c r="SWP11" s="135"/>
      <c r="SWQ11" s="135"/>
      <c r="SWR11" s="135"/>
      <c r="SWS11" s="135"/>
      <c r="SWT11" s="135"/>
      <c r="SWU11" s="135"/>
      <c r="SWV11" s="135"/>
      <c r="SWW11" s="135"/>
      <c r="SWX11" s="135"/>
      <c r="SWY11" s="135"/>
      <c r="SWZ11" s="135"/>
      <c r="SXA11" s="135"/>
      <c r="SXB11" s="135"/>
      <c r="SXC11" s="135"/>
      <c r="SXD11" s="135"/>
      <c r="SXE11" s="135"/>
      <c r="SXF11" s="135"/>
      <c r="SXG11" s="135"/>
      <c r="SXH11" s="135"/>
      <c r="SXI11" s="135"/>
      <c r="SXJ11" s="135"/>
      <c r="SXK11" s="135"/>
      <c r="SXL11" s="135"/>
      <c r="SXM11" s="135"/>
      <c r="SXN11" s="135"/>
      <c r="SXO11" s="135"/>
      <c r="SXP11" s="135"/>
      <c r="SXQ11" s="135"/>
      <c r="SXR11" s="135"/>
      <c r="SXS11" s="135"/>
      <c r="SXT11" s="135"/>
      <c r="SXU11" s="135"/>
      <c r="SXV11" s="135"/>
      <c r="SXW11" s="135"/>
      <c r="SXX11" s="135"/>
      <c r="SXY11" s="135"/>
      <c r="SXZ11" s="135"/>
      <c r="SYA11" s="135"/>
      <c r="SYB11" s="135"/>
      <c r="SYC11" s="135"/>
      <c r="SYD11" s="135"/>
      <c r="SYE11" s="135"/>
      <c r="SYF11" s="135"/>
      <c r="SYG11" s="135"/>
      <c r="SYH11" s="135"/>
      <c r="SYI11" s="135"/>
      <c r="SYJ11" s="135"/>
      <c r="SYK11" s="135"/>
      <c r="SYL11" s="135"/>
      <c r="SYM11" s="135"/>
      <c r="SYN11" s="135"/>
      <c r="SYO11" s="135"/>
      <c r="SYP11" s="135"/>
      <c r="SYQ11" s="135"/>
      <c r="SYR11" s="135"/>
      <c r="SYS11" s="135"/>
      <c r="SYT11" s="135"/>
      <c r="SYU11" s="135"/>
      <c r="SYV11" s="135"/>
      <c r="SYW11" s="135"/>
      <c r="SYX11" s="135"/>
      <c r="SYY11" s="135"/>
      <c r="SYZ11" s="135"/>
      <c r="SZA11" s="135"/>
      <c r="SZB11" s="135"/>
      <c r="SZC11" s="135"/>
      <c r="SZD11" s="135"/>
      <c r="SZE11" s="135"/>
      <c r="SZF11" s="135"/>
      <c r="SZG11" s="135"/>
      <c r="SZH11" s="135"/>
      <c r="SZI11" s="135"/>
      <c r="SZJ11" s="135"/>
      <c r="SZK11" s="135"/>
      <c r="SZL11" s="135"/>
      <c r="SZM11" s="135"/>
      <c r="SZN11" s="135"/>
      <c r="SZO11" s="135"/>
      <c r="SZP11" s="135"/>
      <c r="SZQ11" s="135"/>
      <c r="SZR11" s="135"/>
      <c r="SZS11" s="135"/>
      <c r="SZT11" s="135"/>
      <c r="SZU11" s="135"/>
      <c r="SZV11" s="135"/>
      <c r="SZW11" s="135"/>
      <c r="SZX11" s="135"/>
      <c r="SZY11" s="135"/>
      <c r="SZZ11" s="135"/>
      <c r="TAA11" s="135"/>
      <c r="TAB11" s="135"/>
      <c r="TAC11" s="135"/>
      <c r="TAD11" s="135"/>
      <c r="TAE11" s="135"/>
      <c r="TAF11" s="135"/>
      <c r="TAG11" s="135"/>
      <c r="TAH11" s="135"/>
      <c r="TAI11" s="135"/>
      <c r="TAJ11" s="135"/>
      <c r="TAK11" s="135"/>
      <c r="TAL11" s="135"/>
      <c r="TAM11" s="135"/>
      <c r="TAN11" s="135"/>
      <c r="TAO11" s="135"/>
      <c r="TAP11" s="135"/>
      <c r="TAQ11" s="135"/>
      <c r="TAR11" s="135"/>
      <c r="TAS11" s="135"/>
      <c r="TAT11" s="135"/>
      <c r="TAU11" s="135"/>
      <c r="TAV11" s="135"/>
      <c r="TAW11" s="135"/>
      <c r="TAX11" s="135"/>
      <c r="TAY11" s="135"/>
      <c r="TAZ11" s="135"/>
      <c r="TBA11" s="135"/>
      <c r="TBB11" s="135"/>
      <c r="TBC11" s="135"/>
      <c r="TBD11" s="135"/>
      <c r="TBE11" s="135"/>
      <c r="TBF11" s="135"/>
      <c r="TBG11" s="135"/>
      <c r="TBH11" s="135"/>
      <c r="TBI11" s="135"/>
      <c r="TBJ11" s="135"/>
      <c r="TBK11" s="135"/>
      <c r="TBL11" s="135"/>
      <c r="TBM11" s="135"/>
      <c r="TBN11" s="135"/>
      <c r="TBO11" s="135"/>
      <c r="TBP11" s="135"/>
      <c r="TBQ11" s="135"/>
      <c r="TBR11" s="135"/>
      <c r="TBS11" s="135"/>
      <c r="TBT11" s="135"/>
      <c r="TBU11" s="135"/>
      <c r="TBV11" s="135"/>
      <c r="TBW11" s="135"/>
      <c r="TBX11" s="135"/>
      <c r="TBY11" s="135"/>
      <c r="TBZ11" s="135"/>
      <c r="TCA11" s="135"/>
      <c r="TCB11" s="135"/>
      <c r="TCC11" s="135"/>
      <c r="TCD11" s="135"/>
      <c r="TCE11" s="135"/>
      <c r="TCF11" s="135"/>
      <c r="TCG11" s="135"/>
      <c r="TCH11" s="135"/>
      <c r="TCI11" s="135"/>
      <c r="TCJ11" s="135"/>
      <c r="TCK11" s="135"/>
      <c r="TCL11" s="135"/>
      <c r="TCM11" s="135"/>
      <c r="TCN11" s="135"/>
      <c r="TCO11" s="135"/>
      <c r="TCP11" s="135"/>
      <c r="TCQ11" s="135"/>
      <c r="TCR11" s="135"/>
      <c r="TCS11" s="135"/>
      <c r="TCT11" s="135"/>
      <c r="TCU11" s="135"/>
      <c r="TCV11" s="135"/>
      <c r="TCW11" s="135"/>
      <c r="TCX11" s="135"/>
      <c r="TCY11" s="135"/>
      <c r="TCZ11" s="135"/>
      <c r="TDA11" s="135"/>
      <c r="TDB11" s="135"/>
      <c r="TDC11" s="135"/>
      <c r="TDD11" s="135"/>
      <c r="TDE11" s="135"/>
      <c r="TDF11" s="135"/>
      <c r="TDG11" s="135"/>
      <c r="TDH11" s="135"/>
      <c r="TDI11" s="135"/>
      <c r="TDJ11" s="135"/>
      <c r="TDK11" s="135"/>
      <c r="TDL11" s="135"/>
      <c r="TDM11" s="135"/>
      <c r="TDN11" s="135"/>
      <c r="TDO11" s="135"/>
      <c r="TDP11" s="135"/>
      <c r="TDQ11" s="135"/>
      <c r="TDR11" s="135"/>
      <c r="TDS11" s="135"/>
      <c r="TDT11" s="135"/>
      <c r="TDU11" s="135"/>
      <c r="TDV11" s="135"/>
      <c r="TDW11" s="135"/>
      <c r="TDX11" s="135"/>
      <c r="TDY11" s="135"/>
      <c r="TDZ11" s="135"/>
      <c r="TEA11" s="135"/>
      <c r="TEB11" s="135"/>
      <c r="TEC11" s="135"/>
      <c r="TED11" s="135"/>
      <c r="TEE11" s="135"/>
      <c r="TEF11" s="135"/>
      <c r="TEG11" s="135"/>
      <c r="TEH11" s="135"/>
      <c r="TEI11" s="135"/>
      <c r="TEJ11" s="135"/>
      <c r="TEK11" s="135"/>
      <c r="TEL11" s="135"/>
      <c r="TEM11" s="135"/>
      <c r="TEN11" s="135"/>
      <c r="TEO11" s="135"/>
      <c r="TEP11" s="135"/>
      <c r="TEQ11" s="135"/>
      <c r="TER11" s="135"/>
      <c r="TES11" s="135"/>
      <c r="TET11" s="135"/>
      <c r="TEU11" s="135"/>
      <c r="TEV11" s="135"/>
      <c r="TEW11" s="135"/>
      <c r="TEX11" s="135"/>
      <c r="TEY11" s="135"/>
      <c r="TEZ11" s="135"/>
      <c r="TFA11" s="135"/>
      <c r="TFB11" s="135"/>
      <c r="TFC11" s="135"/>
      <c r="TFD11" s="135"/>
      <c r="TFE11" s="135"/>
      <c r="TFF11" s="135"/>
      <c r="TFG11" s="135"/>
      <c r="TFH11" s="135"/>
      <c r="TFI11" s="135"/>
      <c r="TFJ11" s="135"/>
      <c r="TFK11" s="135"/>
      <c r="TFL11" s="135"/>
      <c r="TFM11" s="135"/>
      <c r="TFN11" s="135"/>
      <c r="TFO11" s="135"/>
      <c r="TFP11" s="135"/>
      <c r="TFQ11" s="135"/>
      <c r="TFR11" s="135"/>
      <c r="TFS11" s="135"/>
      <c r="TFT11" s="135"/>
      <c r="TFU11" s="135"/>
      <c r="TFV11" s="135"/>
      <c r="TFW11" s="135"/>
      <c r="TFX11" s="135"/>
      <c r="TFY11" s="135"/>
      <c r="TFZ11" s="135"/>
      <c r="TGA11" s="135"/>
      <c r="TGB11" s="135"/>
      <c r="TGC11" s="135"/>
      <c r="TGD11" s="135"/>
      <c r="TGE11" s="135"/>
      <c r="TGF11" s="135"/>
      <c r="TGG11" s="135"/>
      <c r="TGH11" s="135"/>
      <c r="TGI11" s="135"/>
      <c r="TGJ11" s="135"/>
      <c r="TGK11" s="135"/>
      <c r="TGL11" s="135"/>
      <c r="TGM11" s="135"/>
      <c r="TGN11" s="135"/>
      <c r="TGO11" s="135"/>
      <c r="TGP11" s="135"/>
      <c r="TGQ11" s="135"/>
      <c r="TGR11" s="135"/>
      <c r="TGS11" s="135"/>
      <c r="TGT11" s="135"/>
      <c r="TGU11" s="135"/>
      <c r="TGV11" s="135"/>
      <c r="TGW11" s="135"/>
      <c r="TGX11" s="135"/>
      <c r="TGY11" s="135"/>
      <c r="TGZ11" s="135"/>
      <c r="THA11" s="135"/>
      <c r="THB11" s="135"/>
      <c r="THC11" s="135"/>
      <c r="THD11" s="135"/>
      <c r="THE11" s="135"/>
      <c r="THF11" s="135"/>
      <c r="THG11" s="135"/>
      <c r="THH11" s="135"/>
      <c r="THI11" s="135"/>
      <c r="THJ11" s="135"/>
      <c r="THK11" s="135"/>
      <c r="THL11" s="135"/>
      <c r="THM11" s="135"/>
      <c r="THN11" s="135"/>
      <c r="THO11" s="135"/>
      <c r="THP11" s="135"/>
      <c r="THQ11" s="135"/>
      <c r="THR11" s="135"/>
      <c r="THS11" s="135"/>
      <c r="THT11" s="135"/>
      <c r="THU11" s="135"/>
      <c r="THV11" s="135"/>
      <c r="THW11" s="135"/>
      <c r="THX11" s="135"/>
      <c r="THY11" s="135"/>
      <c r="THZ11" s="135"/>
      <c r="TIA11" s="135"/>
      <c r="TIB11" s="135"/>
      <c r="TIC11" s="135"/>
      <c r="TID11" s="135"/>
      <c r="TIE11" s="135"/>
      <c r="TIF11" s="135"/>
      <c r="TIG11" s="135"/>
      <c r="TIH11" s="135"/>
      <c r="TII11" s="135"/>
      <c r="TIJ11" s="135"/>
      <c r="TIK11" s="135"/>
      <c r="TIL11" s="135"/>
      <c r="TIM11" s="135"/>
      <c r="TIN11" s="135"/>
      <c r="TIO11" s="135"/>
      <c r="TIP11" s="135"/>
      <c r="TIQ11" s="135"/>
      <c r="TIR11" s="135"/>
      <c r="TIS11" s="135"/>
      <c r="TIT11" s="135"/>
      <c r="TIU11" s="135"/>
      <c r="TIV11" s="135"/>
      <c r="TIW11" s="135"/>
      <c r="TIX11" s="135"/>
      <c r="TIY11" s="135"/>
      <c r="TIZ11" s="135"/>
      <c r="TJA11" s="135"/>
      <c r="TJB11" s="135"/>
      <c r="TJC11" s="135"/>
      <c r="TJD11" s="135"/>
      <c r="TJE11" s="135"/>
      <c r="TJF11" s="135"/>
      <c r="TJG11" s="135"/>
      <c r="TJH11" s="135"/>
      <c r="TJI11" s="135"/>
      <c r="TJJ11" s="135"/>
      <c r="TJK11" s="135"/>
      <c r="TJL11" s="135"/>
      <c r="TJM11" s="135"/>
      <c r="TJN11" s="135"/>
      <c r="TJO11" s="135"/>
      <c r="TJP11" s="135"/>
      <c r="TJQ11" s="135"/>
      <c r="TJR11" s="135"/>
      <c r="TJS11" s="135"/>
      <c r="TJT11" s="135"/>
      <c r="TJU11" s="135"/>
      <c r="TJV11" s="135"/>
      <c r="TJW11" s="135"/>
      <c r="TJX11" s="135"/>
      <c r="TJY11" s="135"/>
      <c r="TJZ11" s="135"/>
      <c r="TKA11" s="135"/>
      <c r="TKB11" s="135"/>
      <c r="TKC11" s="135"/>
      <c r="TKD11" s="135"/>
      <c r="TKE11" s="135"/>
      <c r="TKF11" s="135"/>
      <c r="TKG11" s="135"/>
      <c r="TKH11" s="135"/>
      <c r="TKI11" s="135"/>
      <c r="TKJ11" s="135"/>
      <c r="TKK11" s="135"/>
      <c r="TKL11" s="135"/>
      <c r="TKM11" s="135"/>
      <c r="TKN11" s="135"/>
      <c r="TKO11" s="135"/>
      <c r="TKP11" s="135"/>
      <c r="TKQ11" s="135"/>
      <c r="TKR11" s="135"/>
      <c r="TKS11" s="135"/>
      <c r="TKT11" s="135"/>
      <c r="TKU11" s="135"/>
      <c r="TKV11" s="135"/>
      <c r="TKW11" s="135"/>
      <c r="TKX11" s="135"/>
      <c r="TKY11" s="135"/>
      <c r="TKZ11" s="135"/>
      <c r="TLA11" s="135"/>
      <c r="TLB11" s="135"/>
      <c r="TLC11" s="135"/>
      <c r="TLD11" s="135"/>
      <c r="TLE11" s="135"/>
      <c r="TLF11" s="135"/>
      <c r="TLG11" s="135"/>
      <c r="TLH11" s="135"/>
      <c r="TLI11" s="135"/>
      <c r="TLJ11" s="135"/>
      <c r="TLK11" s="135"/>
      <c r="TLL11" s="135"/>
      <c r="TLM11" s="135"/>
      <c r="TLN11" s="135"/>
      <c r="TLO11" s="135"/>
      <c r="TLP11" s="135"/>
      <c r="TLQ11" s="135"/>
      <c r="TLR11" s="135"/>
      <c r="TLS11" s="135"/>
      <c r="TLT11" s="135"/>
      <c r="TLU11" s="135"/>
      <c r="TLV11" s="135"/>
      <c r="TLW11" s="135"/>
      <c r="TLX11" s="135"/>
      <c r="TLY11" s="135"/>
      <c r="TLZ11" s="135"/>
      <c r="TMA11" s="135"/>
      <c r="TMB11" s="135"/>
      <c r="TMC11" s="135"/>
      <c r="TMD11" s="135"/>
      <c r="TME11" s="135"/>
      <c r="TMF11" s="135"/>
      <c r="TMG11" s="135"/>
      <c r="TMH11" s="135"/>
      <c r="TMI11" s="135"/>
      <c r="TMJ11" s="135"/>
      <c r="TMK11" s="135"/>
      <c r="TML11" s="135"/>
      <c r="TMM11" s="135"/>
      <c r="TMN11" s="135"/>
      <c r="TMO11" s="135"/>
      <c r="TMP11" s="135"/>
      <c r="TMQ11" s="135"/>
      <c r="TMR11" s="135"/>
      <c r="TMS11" s="135"/>
      <c r="TMT11" s="135"/>
      <c r="TMU11" s="135"/>
      <c r="TMV11" s="135"/>
      <c r="TMW11" s="135"/>
      <c r="TMX11" s="135"/>
      <c r="TMY11" s="135"/>
      <c r="TMZ11" s="135"/>
      <c r="TNA11" s="135"/>
      <c r="TNB11" s="135"/>
      <c r="TNC11" s="135"/>
      <c r="TND11" s="135"/>
      <c r="TNE11" s="135"/>
      <c r="TNF11" s="135"/>
      <c r="TNG11" s="135"/>
      <c r="TNH11" s="135"/>
      <c r="TNI11" s="135"/>
      <c r="TNJ11" s="135"/>
      <c r="TNK11" s="135"/>
      <c r="TNL11" s="135"/>
      <c r="TNM11" s="135"/>
      <c r="TNN11" s="135"/>
      <c r="TNO11" s="135"/>
      <c r="TNP11" s="135"/>
      <c r="TNQ11" s="135"/>
      <c r="TNR11" s="135"/>
      <c r="TNS11" s="135"/>
      <c r="TNT11" s="135"/>
      <c r="TNU11" s="135"/>
      <c r="TNV11" s="135"/>
      <c r="TNW11" s="135"/>
      <c r="TNX11" s="135"/>
      <c r="TNY11" s="135"/>
      <c r="TNZ11" s="135"/>
      <c r="TOA11" s="135"/>
      <c r="TOB11" s="135"/>
      <c r="TOC11" s="135"/>
      <c r="TOD11" s="135"/>
      <c r="TOE11" s="135"/>
      <c r="TOF11" s="135"/>
      <c r="TOG11" s="135"/>
      <c r="TOH11" s="135"/>
      <c r="TOI11" s="135"/>
      <c r="TOJ11" s="135"/>
      <c r="TOK11" s="135"/>
      <c r="TOL11" s="135"/>
      <c r="TOM11" s="135"/>
      <c r="TON11" s="135"/>
      <c r="TOO11" s="135"/>
      <c r="TOP11" s="135"/>
      <c r="TOQ11" s="135"/>
      <c r="TOR11" s="135"/>
      <c r="TOS11" s="135"/>
      <c r="TOT11" s="135"/>
      <c r="TOU11" s="135"/>
      <c r="TOV11" s="135"/>
      <c r="TOW11" s="135"/>
      <c r="TOX11" s="135"/>
      <c r="TOY11" s="135"/>
      <c r="TOZ11" s="135"/>
      <c r="TPA11" s="135"/>
      <c r="TPB11" s="135"/>
      <c r="TPC11" s="135"/>
      <c r="TPD11" s="135"/>
      <c r="TPE11" s="135"/>
      <c r="TPF11" s="135"/>
      <c r="TPG11" s="135"/>
      <c r="TPH11" s="135"/>
      <c r="TPI11" s="135"/>
      <c r="TPJ11" s="135"/>
      <c r="TPK11" s="135"/>
      <c r="TPL11" s="135"/>
      <c r="TPM11" s="135"/>
      <c r="TPN11" s="135"/>
      <c r="TPO11" s="135"/>
      <c r="TPP11" s="135"/>
      <c r="TPQ11" s="135"/>
      <c r="TPR11" s="135"/>
      <c r="TPS11" s="135"/>
      <c r="TPT11" s="135"/>
      <c r="TPU11" s="135"/>
      <c r="TPV11" s="135"/>
      <c r="TPW11" s="135"/>
      <c r="TPX11" s="135"/>
      <c r="TPY11" s="135"/>
      <c r="TPZ11" s="135"/>
      <c r="TQA11" s="135"/>
      <c r="TQB11" s="135"/>
      <c r="TQC11" s="135"/>
      <c r="TQD11" s="135"/>
      <c r="TQE11" s="135"/>
      <c r="TQF11" s="135"/>
      <c r="TQG11" s="135"/>
      <c r="TQH11" s="135"/>
      <c r="TQI11" s="135"/>
      <c r="TQJ11" s="135"/>
      <c r="TQK11" s="135"/>
      <c r="TQL11" s="135"/>
      <c r="TQM11" s="135"/>
      <c r="TQN11" s="135"/>
      <c r="TQO11" s="135"/>
      <c r="TQP11" s="135"/>
      <c r="TQQ11" s="135"/>
      <c r="TQR11" s="135"/>
      <c r="TQS11" s="135"/>
      <c r="TQT11" s="135"/>
      <c r="TQU11" s="135"/>
      <c r="TQV11" s="135"/>
      <c r="TQW11" s="135"/>
      <c r="TQX11" s="135"/>
      <c r="TQY11" s="135"/>
      <c r="TQZ11" s="135"/>
      <c r="TRA11" s="135"/>
      <c r="TRB11" s="135"/>
      <c r="TRC11" s="135"/>
      <c r="TRD11" s="135"/>
      <c r="TRE11" s="135"/>
      <c r="TRF11" s="135"/>
      <c r="TRG11" s="135"/>
      <c r="TRH11" s="135"/>
      <c r="TRI11" s="135"/>
      <c r="TRJ11" s="135"/>
      <c r="TRK11" s="135"/>
      <c r="TRL11" s="135"/>
      <c r="TRM11" s="135"/>
      <c r="TRN11" s="135"/>
      <c r="TRO11" s="135"/>
      <c r="TRP11" s="135"/>
      <c r="TRQ11" s="135"/>
      <c r="TRR11" s="135"/>
      <c r="TRS11" s="135"/>
      <c r="TRT11" s="135"/>
      <c r="TRU11" s="135"/>
      <c r="TRV11" s="135"/>
      <c r="TRW11" s="135"/>
      <c r="TRX11" s="135"/>
      <c r="TRY11" s="135"/>
      <c r="TRZ11" s="135"/>
      <c r="TSA11" s="135"/>
      <c r="TSB11" s="135"/>
      <c r="TSC11" s="135"/>
      <c r="TSD11" s="135"/>
      <c r="TSE11" s="135"/>
      <c r="TSF11" s="135"/>
      <c r="TSG11" s="135"/>
      <c r="TSH11" s="135"/>
      <c r="TSI11" s="135"/>
      <c r="TSJ11" s="135"/>
      <c r="TSK11" s="135"/>
      <c r="TSL11" s="135"/>
      <c r="TSM11" s="135"/>
      <c r="TSN11" s="135"/>
      <c r="TSO11" s="135"/>
      <c r="TSP11" s="135"/>
      <c r="TSQ11" s="135"/>
      <c r="TSR11" s="135"/>
      <c r="TSS11" s="135"/>
      <c r="TST11" s="135"/>
      <c r="TSU11" s="135"/>
      <c r="TSV11" s="135"/>
      <c r="TSW11" s="135"/>
      <c r="TSX11" s="135"/>
      <c r="TSY11" s="135"/>
      <c r="TSZ11" s="135"/>
      <c r="TTA11" s="135"/>
      <c r="TTB11" s="135"/>
      <c r="TTC11" s="135"/>
      <c r="TTD11" s="135"/>
      <c r="TTE11" s="135"/>
      <c r="TTF11" s="135"/>
      <c r="TTG11" s="135"/>
      <c r="TTH11" s="135"/>
      <c r="TTI11" s="135"/>
      <c r="TTJ11" s="135"/>
      <c r="TTK11" s="135"/>
      <c r="TTL11" s="135"/>
      <c r="TTM11" s="135"/>
      <c r="TTN11" s="135"/>
      <c r="TTO11" s="135"/>
      <c r="TTP11" s="135"/>
      <c r="TTQ11" s="135"/>
      <c r="TTR11" s="135"/>
      <c r="TTS11" s="135"/>
      <c r="TTT11" s="135"/>
      <c r="TTU11" s="135"/>
      <c r="TTV11" s="135"/>
      <c r="TTW11" s="135"/>
      <c r="TTX11" s="135"/>
      <c r="TTY11" s="135"/>
      <c r="TTZ11" s="135"/>
      <c r="TUA11" s="135"/>
      <c r="TUB11" s="135"/>
      <c r="TUC11" s="135"/>
      <c r="TUD11" s="135"/>
      <c r="TUE11" s="135"/>
      <c r="TUF11" s="135"/>
      <c r="TUG11" s="135"/>
      <c r="TUH11" s="135"/>
      <c r="TUI11" s="135"/>
      <c r="TUJ11" s="135"/>
      <c r="TUK11" s="135"/>
      <c r="TUL11" s="135"/>
      <c r="TUM11" s="135"/>
      <c r="TUN11" s="135"/>
      <c r="TUO11" s="135"/>
      <c r="TUP11" s="135"/>
      <c r="TUQ11" s="135"/>
      <c r="TUR11" s="135"/>
      <c r="TUS11" s="135"/>
      <c r="TUT11" s="135"/>
      <c r="TUU11" s="135"/>
      <c r="TUV11" s="135"/>
      <c r="TUW11" s="135"/>
      <c r="TUX11" s="135"/>
      <c r="TUY11" s="135"/>
      <c r="TUZ11" s="135"/>
      <c r="TVA11" s="135"/>
      <c r="TVB11" s="135"/>
      <c r="TVC11" s="135"/>
      <c r="TVD11" s="135"/>
      <c r="TVE11" s="135"/>
      <c r="TVF11" s="135"/>
      <c r="TVG11" s="135"/>
      <c r="TVH11" s="135"/>
      <c r="TVI11" s="135"/>
      <c r="TVJ11" s="135"/>
      <c r="TVK11" s="135"/>
      <c r="TVL11" s="135"/>
      <c r="TVM11" s="135"/>
      <c r="TVN11" s="135"/>
      <c r="TVO11" s="135"/>
      <c r="TVP11" s="135"/>
      <c r="TVQ11" s="135"/>
      <c r="TVR11" s="135"/>
      <c r="TVS11" s="135"/>
      <c r="TVT11" s="135"/>
      <c r="TVU11" s="135"/>
      <c r="TVV11" s="135"/>
      <c r="TVW11" s="135"/>
      <c r="TVX11" s="135"/>
      <c r="TVY11" s="135"/>
      <c r="TVZ11" s="135"/>
      <c r="TWA11" s="135"/>
      <c r="TWB11" s="135"/>
      <c r="TWC11" s="135"/>
      <c r="TWD11" s="135"/>
      <c r="TWE11" s="135"/>
      <c r="TWF11" s="135"/>
      <c r="TWG11" s="135"/>
      <c r="TWH11" s="135"/>
      <c r="TWI11" s="135"/>
      <c r="TWJ11" s="135"/>
      <c r="TWK11" s="135"/>
      <c r="TWL11" s="135"/>
      <c r="TWM11" s="135"/>
      <c r="TWN11" s="135"/>
      <c r="TWO11" s="135"/>
      <c r="TWP11" s="135"/>
      <c r="TWQ11" s="135"/>
      <c r="TWR11" s="135"/>
      <c r="TWS11" s="135"/>
      <c r="TWT11" s="135"/>
      <c r="TWU11" s="135"/>
      <c r="TWV11" s="135"/>
      <c r="TWW11" s="135"/>
      <c r="TWX11" s="135"/>
      <c r="TWY11" s="135"/>
      <c r="TWZ11" s="135"/>
      <c r="TXA11" s="135"/>
      <c r="TXB11" s="135"/>
      <c r="TXC11" s="135"/>
      <c r="TXD11" s="135"/>
      <c r="TXE11" s="135"/>
      <c r="TXF11" s="135"/>
      <c r="TXG11" s="135"/>
      <c r="TXH11" s="135"/>
      <c r="TXI11" s="135"/>
      <c r="TXJ11" s="135"/>
      <c r="TXK11" s="135"/>
      <c r="TXL11" s="135"/>
      <c r="TXM11" s="135"/>
      <c r="TXN11" s="135"/>
      <c r="TXO11" s="135"/>
      <c r="TXP11" s="135"/>
      <c r="TXQ11" s="135"/>
      <c r="TXR11" s="135"/>
      <c r="TXS11" s="135"/>
      <c r="TXT11" s="135"/>
      <c r="TXU11" s="135"/>
      <c r="TXV11" s="135"/>
      <c r="TXW11" s="135"/>
      <c r="TXX11" s="135"/>
      <c r="TXY11" s="135"/>
      <c r="TXZ11" s="135"/>
      <c r="TYA11" s="135"/>
      <c r="TYB11" s="135"/>
      <c r="TYC11" s="135"/>
      <c r="TYD11" s="135"/>
      <c r="TYE11" s="135"/>
      <c r="TYF11" s="135"/>
      <c r="TYG11" s="135"/>
      <c r="TYH11" s="135"/>
      <c r="TYI11" s="135"/>
      <c r="TYJ11" s="135"/>
      <c r="TYK11" s="135"/>
      <c r="TYL11" s="135"/>
      <c r="TYM11" s="135"/>
      <c r="TYN11" s="135"/>
      <c r="TYO11" s="135"/>
      <c r="TYP11" s="135"/>
      <c r="TYQ11" s="135"/>
      <c r="TYR11" s="135"/>
      <c r="TYS11" s="135"/>
      <c r="TYT11" s="135"/>
      <c r="TYU11" s="135"/>
      <c r="TYV11" s="135"/>
      <c r="TYW11" s="135"/>
      <c r="TYX11" s="135"/>
      <c r="TYY11" s="135"/>
      <c r="TYZ11" s="135"/>
      <c r="TZA11" s="135"/>
      <c r="TZB11" s="135"/>
      <c r="TZC11" s="135"/>
      <c r="TZD11" s="135"/>
      <c r="TZE11" s="135"/>
      <c r="TZF11" s="135"/>
      <c r="TZG11" s="135"/>
      <c r="TZH11" s="135"/>
      <c r="TZI11" s="135"/>
      <c r="TZJ11" s="135"/>
      <c r="TZK11" s="135"/>
      <c r="TZL11" s="135"/>
      <c r="TZM11" s="135"/>
      <c r="TZN11" s="135"/>
      <c r="TZO11" s="135"/>
      <c r="TZP11" s="135"/>
      <c r="TZQ11" s="135"/>
      <c r="TZR11" s="135"/>
      <c r="TZS11" s="135"/>
      <c r="TZT11" s="135"/>
      <c r="TZU11" s="135"/>
      <c r="TZV11" s="135"/>
      <c r="TZW11" s="135"/>
      <c r="TZX11" s="135"/>
      <c r="TZY11" s="135"/>
      <c r="TZZ11" s="135"/>
      <c r="UAA11" s="135"/>
      <c r="UAB11" s="135"/>
      <c r="UAC11" s="135"/>
      <c r="UAD11" s="135"/>
      <c r="UAE11" s="135"/>
      <c r="UAF11" s="135"/>
      <c r="UAG11" s="135"/>
      <c r="UAH11" s="135"/>
      <c r="UAI11" s="135"/>
      <c r="UAJ11" s="135"/>
      <c r="UAK11" s="135"/>
      <c r="UAL11" s="135"/>
      <c r="UAM11" s="135"/>
      <c r="UAN11" s="135"/>
      <c r="UAO11" s="135"/>
      <c r="UAP11" s="135"/>
      <c r="UAQ11" s="135"/>
      <c r="UAR11" s="135"/>
      <c r="UAS11" s="135"/>
      <c r="UAT11" s="135"/>
      <c r="UAU11" s="135"/>
      <c r="UAV11" s="135"/>
      <c r="UAW11" s="135"/>
      <c r="UAX11" s="135"/>
      <c r="UAY11" s="135"/>
      <c r="UAZ11" s="135"/>
      <c r="UBA11" s="135"/>
      <c r="UBB11" s="135"/>
      <c r="UBC11" s="135"/>
      <c r="UBD11" s="135"/>
      <c r="UBE11" s="135"/>
      <c r="UBF11" s="135"/>
      <c r="UBG11" s="135"/>
      <c r="UBH11" s="135"/>
      <c r="UBI11" s="135"/>
      <c r="UBJ11" s="135"/>
      <c r="UBK11" s="135"/>
      <c r="UBL11" s="135"/>
      <c r="UBM11" s="135"/>
      <c r="UBN11" s="135"/>
      <c r="UBO11" s="135"/>
      <c r="UBP11" s="135"/>
      <c r="UBQ11" s="135"/>
      <c r="UBR11" s="135"/>
      <c r="UBS11" s="135"/>
      <c r="UBT11" s="135"/>
      <c r="UBU11" s="135"/>
      <c r="UBV11" s="135"/>
      <c r="UBW11" s="135"/>
      <c r="UBX11" s="135"/>
      <c r="UBY11" s="135"/>
      <c r="UBZ11" s="135"/>
      <c r="UCA11" s="135"/>
      <c r="UCB11" s="135"/>
      <c r="UCC11" s="135"/>
      <c r="UCD11" s="135"/>
      <c r="UCE11" s="135"/>
      <c r="UCF11" s="135"/>
      <c r="UCG11" s="135"/>
      <c r="UCH11" s="135"/>
      <c r="UCI11" s="135"/>
      <c r="UCJ11" s="135"/>
      <c r="UCK11" s="135"/>
      <c r="UCL11" s="135"/>
      <c r="UCM11" s="135"/>
      <c r="UCN11" s="135"/>
      <c r="UCO11" s="135"/>
      <c r="UCP11" s="135"/>
      <c r="UCQ11" s="135"/>
      <c r="UCR11" s="135"/>
      <c r="UCS11" s="135"/>
      <c r="UCT11" s="135"/>
      <c r="UCU11" s="135"/>
      <c r="UCV11" s="135"/>
      <c r="UCW11" s="135"/>
      <c r="UCX11" s="135"/>
      <c r="UCY11" s="135"/>
      <c r="UCZ11" s="135"/>
      <c r="UDA11" s="135"/>
      <c r="UDB11" s="135"/>
      <c r="UDC11" s="135"/>
      <c r="UDD11" s="135"/>
      <c r="UDE11" s="135"/>
      <c r="UDF11" s="135"/>
      <c r="UDG11" s="135"/>
      <c r="UDH11" s="135"/>
      <c r="UDI11" s="135"/>
      <c r="UDJ11" s="135"/>
      <c r="UDK11" s="135"/>
      <c r="UDL11" s="135"/>
      <c r="UDM11" s="135"/>
      <c r="UDN11" s="135"/>
      <c r="UDO11" s="135"/>
      <c r="UDP11" s="135"/>
      <c r="UDQ11" s="135"/>
      <c r="UDR11" s="135"/>
      <c r="UDS11" s="135"/>
      <c r="UDT11" s="135"/>
      <c r="UDU11" s="135"/>
      <c r="UDV11" s="135"/>
      <c r="UDW11" s="135"/>
      <c r="UDX11" s="135"/>
      <c r="UDY11" s="135"/>
      <c r="UDZ11" s="135"/>
      <c r="UEA11" s="135"/>
      <c r="UEB11" s="135"/>
      <c r="UEC11" s="135"/>
      <c r="UED11" s="135"/>
      <c r="UEE11" s="135"/>
      <c r="UEF11" s="135"/>
      <c r="UEG11" s="135"/>
      <c r="UEH11" s="135"/>
      <c r="UEI11" s="135"/>
      <c r="UEJ11" s="135"/>
      <c r="UEK11" s="135"/>
      <c r="UEL11" s="135"/>
      <c r="UEM11" s="135"/>
      <c r="UEN11" s="135"/>
      <c r="UEO11" s="135"/>
      <c r="UEP11" s="135"/>
      <c r="UEQ11" s="135"/>
      <c r="UER11" s="135"/>
      <c r="UES11" s="135"/>
      <c r="UET11" s="135"/>
      <c r="UEU11" s="135"/>
      <c r="UEV11" s="135"/>
      <c r="UEW11" s="135"/>
      <c r="UEX11" s="135"/>
      <c r="UEY11" s="135"/>
      <c r="UEZ11" s="135"/>
      <c r="UFA11" s="135"/>
      <c r="UFB11" s="135"/>
      <c r="UFC11" s="135"/>
      <c r="UFD11" s="135"/>
      <c r="UFE11" s="135"/>
      <c r="UFF11" s="135"/>
      <c r="UFG11" s="135"/>
      <c r="UFH11" s="135"/>
      <c r="UFI11" s="135"/>
      <c r="UFJ11" s="135"/>
      <c r="UFK11" s="135"/>
      <c r="UFL11" s="135"/>
      <c r="UFM11" s="135"/>
      <c r="UFN11" s="135"/>
      <c r="UFO11" s="135"/>
      <c r="UFP11" s="135"/>
      <c r="UFQ11" s="135"/>
      <c r="UFR11" s="135"/>
      <c r="UFS11" s="135"/>
      <c r="UFT11" s="135"/>
      <c r="UFU11" s="135"/>
      <c r="UFV11" s="135"/>
      <c r="UFW11" s="135"/>
      <c r="UFX11" s="135"/>
      <c r="UFY11" s="135"/>
      <c r="UFZ11" s="135"/>
      <c r="UGA11" s="135"/>
      <c r="UGB11" s="135"/>
      <c r="UGC11" s="135"/>
      <c r="UGD11" s="135"/>
      <c r="UGE11" s="135"/>
      <c r="UGF11" s="135"/>
      <c r="UGG11" s="135"/>
      <c r="UGH11" s="135"/>
      <c r="UGI11" s="135"/>
      <c r="UGJ11" s="135"/>
      <c r="UGK11" s="135"/>
      <c r="UGL11" s="135"/>
      <c r="UGM11" s="135"/>
      <c r="UGN11" s="135"/>
      <c r="UGO11" s="135"/>
      <c r="UGP11" s="135"/>
      <c r="UGQ11" s="135"/>
      <c r="UGR11" s="135"/>
      <c r="UGS11" s="135"/>
      <c r="UGT11" s="135"/>
      <c r="UGU11" s="135"/>
      <c r="UGV11" s="135"/>
      <c r="UGW11" s="135"/>
      <c r="UGX11" s="135"/>
      <c r="UGY11" s="135"/>
      <c r="UGZ11" s="135"/>
      <c r="UHA11" s="135"/>
      <c r="UHB11" s="135"/>
      <c r="UHC11" s="135"/>
      <c r="UHD11" s="135"/>
      <c r="UHE11" s="135"/>
      <c r="UHF11" s="135"/>
      <c r="UHG11" s="135"/>
      <c r="UHH11" s="135"/>
      <c r="UHI11" s="135"/>
      <c r="UHJ11" s="135"/>
      <c r="UHK11" s="135"/>
      <c r="UHL11" s="135"/>
      <c r="UHM11" s="135"/>
      <c r="UHN11" s="135"/>
      <c r="UHO11" s="135"/>
      <c r="UHP11" s="135"/>
      <c r="UHQ11" s="135"/>
      <c r="UHR11" s="135"/>
      <c r="UHS11" s="135"/>
      <c r="UHT11" s="135"/>
      <c r="UHU11" s="135"/>
      <c r="UHV11" s="135"/>
      <c r="UHW11" s="135"/>
      <c r="UHX11" s="135"/>
      <c r="UHY11" s="135"/>
      <c r="UHZ11" s="135"/>
      <c r="UIA11" s="135"/>
      <c r="UIB11" s="135"/>
      <c r="UIC11" s="135"/>
      <c r="UID11" s="135"/>
      <c r="UIE11" s="135"/>
      <c r="UIF11" s="135"/>
      <c r="UIG11" s="135"/>
      <c r="UIH11" s="135"/>
      <c r="UII11" s="135"/>
      <c r="UIJ11" s="135"/>
      <c r="UIK11" s="135"/>
      <c r="UIL11" s="135"/>
      <c r="UIM11" s="135"/>
      <c r="UIN11" s="135"/>
      <c r="UIO11" s="135"/>
      <c r="UIP11" s="135"/>
      <c r="UIQ11" s="135"/>
      <c r="UIR11" s="135"/>
      <c r="UIS11" s="135"/>
      <c r="UIT11" s="135"/>
      <c r="UIU11" s="135"/>
      <c r="UIV11" s="135"/>
      <c r="UIW11" s="135"/>
      <c r="UIX11" s="135"/>
      <c r="UIY11" s="135"/>
      <c r="UIZ11" s="135"/>
      <c r="UJA11" s="135"/>
      <c r="UJB11" s="135"/>
      <c r="UJC11" s="135"/>
      <c r="UJD11" s="135"/>
      <c r="UJE11" s="135"/>
      <c r="UJF11" s="135"/>
      <c r="UJG11" s="135"/>
      <c r="UJH11" s="135"/>
      <c r="UJI11" s="135"/>
      <c r="UJJ11" s="135"/>
      <c r="UJK11" s="135"/>
      <c r="UJL11" s="135"/>
      <c r="UJM11" s="135"/>
      <c r="UJN11" s="135"/>
      <c r="UJO11" s="135"/>
      <c r="UJP11" s="135"/>
      <c r="UJQ11" s="135"/>
      <c r="UJR11" s="135"/>
      <c r="UJS11" s="135"/>
      <c r="UJT11" s="135"/>
      <c r="UJU11" s="135"/>
      <c r="UJV11" s="135"/>
      <c r="UJW11" s="135"/>
      <c r="UJX11" s="135"/>
      <c r="UJY11" s="135"/>
      <c r="UJZ11" s="135"/>
      <c r="UKA11" s="135"/>
      <c r="UKB11" s="135"/>
      <c r="UKC11" s="135"/>
      <c r="UKD11" s="135"/>
      <c r="UKE11" s="135"/>
      <c r="UKF11" s="135"/>
      <c r="UKG11" s="135"/>
      <c r="UKH11" s="135"/>
      <c r="UKI11" s="135"/>
      <c r="UKJ11" s="135"/>
      <c r="UKK11" s="135"/>
      <c r="UKL11" s="135"/>
      <c r="UKM11" s="135"/>
      <c r="UKN11" s="135"/>
      <c r="UKO11" s="135"/>
      <c r="UKP11" s="135"/>
      <c r="UKQ11" s="135"/>
      <c r="UKR11" s="135"/>
      <c r="UKS11" s="135"/>
      <c r="UKT11" s="135"/>
      <c r="UKU11" s="135"/>
      <c r="UKV11" s="135"/>
      <c r="UKW11" s="135"/>
      <c r="UKX11" s="135"/>
      <c r="UKY11" s="135"/>
      <c r="UKZ11" s="135"/>
      <c r="ULA11" s="135"/>
      <c r="ULB11" s="135"/>
      <c r="ULC11" s="135"/>
      <c r="ULD11" s="135"/>
      <c r="ULE11" s="135"/>
      <c r="ULF11" s="135"/>
      <c r="ULG11" s="135"/>
      <c r="ULH11" s="135"/>
      <c r="ULI11" s="135"/>
      <c r="ULJ11" s="135"/>
      <c r="ULK11" s="135"/>
      <c r="ULL11" s="135"/>
      <c r="ULM11" s="135"/>
      <c r="ULN11" s="135"/>
      <c r="ULO11" s="135"/>
      <c r="ULP11" s="135"/>
      <c r="ULQ11" s="135"/>
      <c r="ULR11" s="135"/>
      <c r="ULS11" s="135"/>
      <c r="ULT11" s="135"/>
      <c r="ULU11" s="135"/>
      <c r="ULV11" s="135"/>
      <c r="ULW11" s="135"/>
      <c r="ULX11" s="135"/>
      <c r="ULY11" s="135"/>
      <c r="ULZ11" s="135"/>
      <c r="UMA11" s="135"/>
      <c r="UMB11" s="135"/>
      <c r="UMC11" s="135"/>
      <c r="UMD11" s="135"/>
      <c r="UME11" s="135"/>
      <c r="UMF11" s="135"/>
      <c r="UMG11" s="135"/>
      <c r="UMH11" s="135"/>
      <c r="UMI11" s="135"/>
      <c r="UMJ11" s="135"/>
      <c r="UMK11" s="135"/>
      <c r="UML11" s="135"/>
      <c r="UMM11" s="135"/>
      <c r="UMN11" s="135"/>
      <c r="UMO11" s="135"/>
      <c r="UMP11" s="135"/>
      <c r="UMQ11" s="135"/>
      <c r="UMR11" s="135"/>
      <c r="UMS11" s="135"/>
      <c r="UMT11" s="135"/>
      <c r="UMU11" s="135"/>
      <c r="UMV11" s="135"/>
      <c r="UMW11" s="135"/>
      <c r="UMX11" s="135"/>
      <c r="UMY11" s="135"/>
      <c r="UMZ11" s="135"/>
      <c r="UNA11" s="135"/>
      <c r="UNB11" s="135"/>
      <c r="UNC11" s="135"/>
      <c r="UND11" s="135"/>
      <c r="UNE11" s="135"/>
      <c r="UNF11" s="135"/>
      <c r="UNG11" s="135"/>
      <c r="UNH11" s="135"/>
      <c r="UNI11" s="135"/>
      <c r="UNJ11" s="135"/>
      <c r="UNK11" s="135"/>
      <c r="UNL11" s="135"/>
      <c r="UNM11" s="135"/>
      <c r="UNN11" s="135"/>
      <c r="UNO11" s="135"/>
      <c r="UNP11" s="135"/>
      <c r="UNQ11" s="135"/>
      <c r="UNR11" s="135"/>
      <c r="UNS11" s="135"/>
      <c r="UNT11" s="135"/>
      <c r="UNU11" s="135"/>
      <c r="UNV11" s="135"/>
      <c r="UNW11" s="135"/>
      <c r="UNX11" s="135"/>
      <c r="UNY11" s="135"/>
      <c r="UNZ11" s="135"/>
      <c r="UOA11" s="135"/>
      <c r="UOB11" s="135"/>
      <c r="UOC11" s="135"/>
      <c r="UOD11" s="135"/>
      <c r="UOE11" s="135"/>
      <c r="UOF11" s="135"/>
      <c r="UOG11" s="135"/>
      <c r="UOH11" s="135"/>
      <c r="UOI11" s="135"/>
      <c r="UOJ11" s="135"/>
      <c r="UOK11" s="135"/>
      <c r="UOL11" s="135"/>
      <c r="UOM11" s="135"/>
      <c r="UON11" s="135"/>
      <c r="UOO11" s="135"/>
      <c r="UOP11" s="135"/>
      <c r="UOQ11" s="135"/>
      <c r="UOR11" s="135"/>
      <c r="UOS11" s="135"/>
      <c r="UOT11" s="135"/>
      <c r="UOU11" s="135"/>
      <c r="UOV11" s="135"/>
      <c r="UOW11" s="135"/>
      <c r="UOX11" s="135"/>
      <c r="UOY11" s="135"/>
      <c r="UOZ11" s="135"/>
      <c r="UPA11" s="135"/>
      <c r="UPB11" s="135"/>
      <c r="UPC11" s="135"/>
      <c r="UPD11" s="135"/>
      <c r="UPE11" s="135"/>
      <c r="UPF11" s="135"/>
      <c r="UPG11" s="135"/>
      <c r="UPH11" s="135"/>
      <c r="UPI11" s="135"/>
      <c r="UPJ11" s="135"/>
      <c r="UPK11" s="135"/>
      <c r="UPL11" s="135"/>
      <c r="UPM11" s="135"/>
      <c r="UPN11" s="135"/>
      <c r="UPO11" s="135"/>
      <c r="UPP11" s="135"/>
      <c r="UPQ11" s="135"/>
      <c r="UPR11" s="135"/>
      <c r="UPS11" s="135"/>
      <c r="UPT11" s="135"/>
      <c r="UPU11" s="135"/>
      <c r="UPV11" s="135"/>
      <c r="UPW11" s="135"/>
      <c r="UPX11" s="135"/>
      <c r="UPY11" s="135"/>
      <c r="UPZ11" s="135"/>
      <c r="UQA11" s="135"/>
      <c r="UQB11" s="135"/>
      <c r="UQC11" s="135"/>
      <c r="UQD11" s="135"/>
      <c r="UQE11" s="135"/>
      <c r="UQF11" s="135"/>
      <c r="UQG11" s="135"/>
      <c r="UQH11" s="135"/>
      <c r="UQI11" s="135"/>
      <c r="UQJ11" s="135"/>
      <c r="UQK11" s="135"/>
      <c r="UQL11" s="135"/>
      <c r="UQM11" s="135"/>
      <c r="UQN11" s="135"/>
      <c r="UQO11" s="135"/>
      <c r="UQP11" s="135"/>
      <c r="UQQ11" s="135"/>
      <c r="UQR11" s="135"/>
      <c r="UQS11" s="135"/>
      <c r="UQT11" s="135"/>
      <c r="UQU11" s="135"/>
      <c r="UQV11" s="135"/>
      <c r="UQW11" s="135"/>
      <c r="UQX11" s="135"/>
      <c r="UQY11" s="135"/>
      <c r="UQZ11" s="135"/>
      <c r="URA11" s="135"/>
      <c r="URB11" s="135"/>
      <c r="URC11" s="135"/>
      <c r="URD11" s="135"/>
      <c r="URE11" s="135"/>
      <c r="URF11" s="135"/>
      <c r="URG11" s="135"/>
      <c r="URH11" s="135"/>
      <c r="URI11" s="135"/>
      <c r="URJ11" s="135"/>
      <c r="URK11" s="135"/>
      <c r="URL11" s="135"/>
      <c r="URM11" s="135"/>
      <c r="URN11" s="135"/>
      <c r="URO11" s="135"/>
      <c r="URP11" s="135"/>
      <c r="URQ11" s="135"/>
      <c r="URR11" s="135"/>
      <c r="URS11" s="135"/>
      <c r="URT11" s="135"/>
      <c r="URU11" s="135"/>
      <c r="URV11" s="135"/>
      <c r="URW11" s="135"/>
      <c r="URX11" s="135"/>
      <c r="URY11" s="135"/>
      <c r="URZ11" s="135"/>
      <c r="USA11" s="135"/>
      <c r="USB11" s="135"/>
      <c r="USC11" s="135"/>
      <c r="USD11" s="135"/>
      <c r="USE11" s="135"/>
      <c r="USF11" s="135"/>
      <c r="USG11" s="135"/>
      <c r="USH11" s="135"/>
      <c r="USI11" s="135"/>
      <c r="USJ11" s="135"/>
      <c r="USK11" s="135"/>
      <c r="USL11" s="135"/>
      <c r="USM11" s="135"/>
      <c r="USN11" s="135"/>
      <c r="USO11" s="135"/>
      <c r="USP11" s="135"/>
      <c r="USQ11" s="135"/>
      <c r="USR11" s="135"/>
      <c r="USS11" s="135"/>
      <c r="UST11" s="135"/>
      <c r="USU11" s="135"/>
      <c r="USV11" s="135"/>
      <c r="USW11" s="135"/>
      <c r="USX11" s="135"/>
      <c r="USY11" s="135"/>
      <c r="USZ11" s="135"/>
      <c r="UTA11" s="135"/>
      <c r="UTB11" s="135"/>
      <c r="UTC11" s="135"/>
      <c r="UTD11" s="135"/>
      <c r="UTE11" s="135"/>
      <c r="UTF11" s="135"/>
      <c r="UTG11" s="135"/>
      <c r="UTH11" s="135"/>
      <c r="UTI11" s="135"/>
      <c r="UTJ11" s="135"/>
      <c r="UTK11" s="135"/>
      <c r="UTL11" s="135"/>
      <c r="UTM11" s="135"/>
      <c r="UTN11" s="135"/>
      <c r="UTO11" s="135"/>
      <c r="UTP11" s="135"/>
      <c r="UTQ11" s="135"/>
      <c r="UTR11" s="135"/>
      <c r="UTS11" s="135"/>
      <c r="UTT11" s="135"/>
      <c r="UTU11" s="135"/>
      <c r="UTV11" s="135"/>
      <c r="UTW11" s="135"/>
      <c r="UTX11" s="135"/>
      <c r="UTY11" s="135"/>
      <c r="UTZ11" s="135"/>
      <c r="UUA11" s="135"/>
      <c r="UUB11" s="135"/>
      <c r="UUC11" s="135"/>
      <c r="UUD11" s="135"/>
      <c r="UUE11" s="135"/>
      <c r="UUF11" s="135"/>
      <c r="UUG11" s="135"/>
      <c r="UUH11" s="135"/>
      <c r="UUI11" s="135"/>
      <c r="UUJ11" s="135"/>
      <c r="UUK11" s="135"/>
      <c r="UUL11" s="135"/>
      <c r="UUM11" s="135"/>
      <c r="UUN11" s="135"/>
      <c r="UUO11" s="135"/>
      <c r="UUP11" s="135"/>
      <c r="UUQ11" s="135"/>
      <c r="UUR11" s="135"/>
      <c r="UUS11" s="135"/>
      <c r="UUT11" s="135"/>
      <c r="UUU11" s="135"/>
      <c r="UUV11" s="135"/>
      <c r="UUW11" s="135"/>
      <c r="UUX11" s="135"/>
      <c r="UUY11" s="135"/>
      <c r="UUZ11" s="135"/>
      <c r="UVA11" s="135"/>
      <c r="UVB11" s="135"/>
      <c r="UVC11" s="135"/>
      <c r="UVD11" s="135"/>
      <c r="UVE11" s="135"/>
      <c r="UVF11" s="135"/>
      <c r="UVG11" s="135"/>
      <c r="UVH11" s="135"/>
      <c r="UVI11" s="135"/>
      <c r="UVJ11" s="135"/>
      <c r="UVK11" s="135"/>
      <c r="UVL11" s="135"/>
      <c r="UVM11" s="135"/>
      <c r="UVN11" s="135"/>
      <c r="UVO11" s="135"/>
      <c r="UVP11" s="135"/>
      <c r="UVQ11" s="135"/>
      <c r="UVR11" s="135"/>
      <c r="UVS11" s="135"/>
      <c r="UVT11" s="135"/>
      <c r="UVU11" s="135"/>
      <c r="UVV11" s="135"/>
      <c r="UVW11" s="135"/>
      <c r="UVX11" s="135"/>
      <c r="UVY11" s="135"/>
      <c r="UVZ11" s="135"/>
      <c r="UWA11" s="135"/>
      <c r="UWB11" s="135"/>
      <c r="UWC11" s="135"/>
      <c r="UWD11" s="135"/>
      <c r="UWE11" s="135"/>
      <c r="UWF11" s="135"/>
      <c r="UWG11" s="135"/>
      <c r="UWH11" s="135"/>
      <c r="UWI11" s="135"/>
      <c r="UWJ11" s="135"/>
      <c r="UWK11" s="135"/>
      <c r="UWL11" s="135"/>
      <c r="UWM11" s="135"/>
      <c r="UWN11" s="135"/>
      <c r="UWO11" s="135"/>
      <c r="UWP11" s="135"/>
      <c r="UWQ11" s="135"/>
      <c r="UWR11" s="135"/>
      <c r="UWS11" s="135"/>
      <c r="UWT11" s="135"/>
      <c r="UWU11" s="135"/>
      <c r="UWV11" s="135"/>
      <c r="UWW11" s="135"/>
      <c r="UWX11" s="135"/>
      <c r="UWY11" s="135"/>
      <c r="UWZ11" s="135"/>
      <c r="UXA11" s="135"/>
      <c r="UXB11" s="135"/>
      <c r="UXC11" s="135"/>
      <c r="UXD11" s="135"/>
      <c r="UXE11" s="135"/>
      <c r="UXF11" s="135"/>
      <c r="UXG11" s="135"/>
      <c r="UXH11" s="135"/>
      <c r="UXI11" s="135"/>
      <c r="UXJ11" s="135"/>
      <c r="UXK11" s="135"/>
      <c r="UXL11" s="135"/>
      <c r="UXM11" s="135"/>
      <c r="UXN11" s="135"/>
      <c r="UXO11" s="135"/>
      <c r="UXP11" s="135"/>
      <c r="UXQ11" s="135"/>
      <c r="UXR11" s="135"/>
      <c r="UXS11" s="135"/>
      <c r="UXT11" s="135"/>
      <c r="UXU11" s="135"/>
      <c r="UXV11" s="135"/>
      <c r="UXW11" s="135"/>
      <c r="UXX11" s="135"/>
      <c r="UXY11" s="135"/>
      <c r="UXZ11" s="135"/>
      <c r="UYA11" s="135"/>
      <c r="UYB11" s="135"/>
      <c r="UYC11" s="135"/>
      <c r="UYD11" s="135"/>
      <c r="UYE11" s="135"/>
      <c r="UYF11" s="135"/>
      <c r="UYG11" s="135"/>
      <c r="UYH11" s="135"/>
      <c r="UYI11" s="135"/>
      <c r="UYJ11" s="135"/>
      <c r="UYK11" s="135"/>
      <c r="UYL11" s="135"/>
      <c r="UYM11" s="135"/>
      <c r="UYN11" s="135"/>
      <c r="UYO11" s="135"/>
      <c r="UYP11" s="135"/>
      <c r="UYQ11" s="135"/>
      <c r="UYR11" s="135"/>
      <c r="UYS11" s="135"/>
      <c r="UYT11" s="135"/>
      <c r="UYU11" s="135"/>
      <c r="UYV11" s="135"/>
      <c r="UYW11" s="135"/>
      <c r="UYX11" s="135"/>
      <c r="UYY11" s="135"/>
      <c r="UYZ11" s="135"/>
      <c r="UZA11" s="135"/>
      <c r="UZB11" s="135"/>
      <c r="UZC11" s="135"/>
      <c r="UZD11" s="135"/>
      <c r="UZE11" s="135"/>
      <c r="UZF11" s="135"/>
      <c r="UZG11" s="135"/>
      <c r="UZH11" s="135"/>
      <c r="UZI11" s="135"/>
      <c r="UZJ11" s="135"/>
      <c r="UZK11" s="135"/>
      <c r="UZL11" s="135"/>
      <c r="UZM11" s="135"/>
      <c r="UZN11" s="135"/>
      <c r="UZO11" s="135"/>
      <c r="UZP11" s="135"/>
      <c r="UZQ11" s="135"/>
      <c r="UZR11" s="135"/>
      <c r="UZS11" s="135"/>
      <c r="UZT11" s="135"/>
      <c r="UZU11" s="135"/>
      <c r="UZV11" s="135"/>
      <c r="UZW11" s="135"/>
      <c r="UZX11" s="135"/>
      <c r="UZY11" s="135"/>
      <c r="UZZ11" s="135"/>
      <c r="VAA11" s="135"/>
      <c r="VAB11" s="135"/>
      <c r="VAC11" s="135"/>
      <c r="VAD11" s="135"/>
      <c r="VAE11" s="135"/>
      <c r="VAF11" s="135"/>
      <c r="VAG11" s="135"/>
      <c r="VAH11" s="135"/>
      <c r="VAI11" s="135"/>
      <c r="VAJ11" s="135"/>
      <c r="VAK11" s="135"/>
      <c r="VAL11" s="135"/>
      <c r="VAM11" s="135"/>
      <c r="VAN11" s="135"/>
      <c r="VAO11" s="135"/>
      <c r="VAP11" s="135"/>
      <c r="VAQ11" s="135"/>
      <c r="VAR11" s="135"/>
      <c r="VAS11" s="135"/>
      <c r="VAT11" s="135"/>
      <c r="VAU11" s="135"/>
      <c r="VAV11" s="135"/>
      <c r="VAW11" s="135"/>
      <c r="VAX11" s="135"/>
      <c r="VAY11" s="135"/>
      <c r="VAZ11" s="135"/>
      <c r="VBA11" s="135"/>
      <c r="VBB11" s="135"/>
      <c r="VBC11" s="135"/>
      <c r="VBD11" s="135"/>
      <c r="VBE11" s="135"/>
      <c r="VBF11" s="135"/>
      <c r="VBG11" s="135"/>
      <c r="VBH11" s="135"/>
      <c r="VBI11" s="135"/>
      <c r="VBJ11" s="135"/>
      <c r="VBK11" s="135"/>
      <c r="VBL11" s="135"/>
      <c r="VBM11" s="135"/>
      <c r="VBN11" s="135"/>
      <c r="VBO11" s="135"/>
      <c r="VBP11" s="135"/>
      <c r="VBQ11" s="135"/>
      <c r="VBR11" s="135"/>
      <c r="VBS11" s="135"/>
      <c r="VBT11" s="135"/>
      <c r="VBU11" s="135"/>
      <c r="VBV11" s="135"/>
      <c r="VBW11" s="135"/>
      <c r="VBX11" s="135"/>
      <c r="VBY11" s="135"/>
      <c r="VBZ11" s="135"/>
      <c r="VCA11" s="135"/>
      <c r="VCB11" s="135"/>
      <c r="VCC11" s="135"/>
      <c r="VCD11" s="135"/>
      <c r="VCE11" s="135"/>
      <c r="VCF11" s="135"/>
      <c r="VCG11" s="135"/>
      <c r="VCH11" s="135"/>
      <c r="VCI11" s="135"/>
      <c r="VCJ11" s="135"/>
      <c r="VCK11" s="135"/>
      <c r="VCL11" s="135"/>
      <c r="VCM11" s="135"/>
      <c r="VCN11" s="135"/>
      <c r="VCO11" s="135"/>
      <c r="VCP11" s="135"/>
      <c r="VCQ11" s="135"/>
      <c r="VCR11" s="135"/>
      <c r="VCS11" s="135"/>
      <c r="VCT11" s="135"/>
      <c r="VCU11" s="135"/>
      <c r="VCV11" s="135"/>
      <c r="VCW11" s="135"/>
      <c r="VCX11" s="135"/>
      <c r="VCY11" s="135"/>
      <c r="VCZ11" s="135"/>
      <c r="VDA11" s="135"/>
      <c r="VDB11" s="135"/>
      <c r="VDC11" s="135"/>
      <c r="VDD11" s="135"/>
      <c r="VDE11" s="135"/>
      <c r="VDF11" s="135"/>
      <c r="VDG11" s="135"/>
      <c r="VDH11" s="135"/>
      <c r="VDI11" s="135"/>
      <c r="VDJ11" s="135"/>
      <c r="VDK11" s="135"/>
      <c r="VDL11" s="135"/>
      <c r="VDM11" s="135"/>
      <c r="VDN11" s="135"/>
      <c r="VDO11" s="135"/>
      <c r="VDP11" s="135"/>
      <c r="VDQ11" s="135"/>
      <c r="VDR11" s="135"/>
      <c r="VDS11" s="135"/>
      <c r="VDT11" s="135"/>
      <c r="VDU11" s="135"/>
      <c r="VDV11" s="135"/>
      <c r="VDW11" s="135"/>
      <c r="VDX11" s="135"/>
      <c r="VDY11" s="135"/>
      <c r="VDZ11" s="135"/>
      <c r="VEA11" s="135"/>
      <c r="VEB11" s="135"/>
      <c r="VEC11" s="135"/>
      <c r="VED11" s="135"/>
      <c r="VEE11" s="135"/>
      <c r="VEF11" s="135"/>
      <c r="VEG11" s="135"/>
      <c r="VEH11" s="135"/>
      <c r="VEI11" s="135"/>
      <c r="VEJ11" s="135"/>
      <c r="VEK11" s="135"/>
      <c r="VEL11" s="135"/>
      <c r="VEM11" s="135"/>
      <c r="VEN11" s="135"/>
      <c r="VEO11" s="135"/>
      <c r="VEP11" s="135"/>
      <c r="VEQ11" s="135"/>
      <c r="VER11" s="135"/>
      <c r="VES11" s="135"/>
      <c r="VET11" s="135"/>
      <c r="VEU11" s="135"/>
      <c r="VEV11" s="135"/>
      <c r="VEW11" s="135"/>
      <c r="VEX11" s="135"/>
      <c r="VEY11" s="135"/>
      <c r="VEZ11" s="135"/>
      <c r="VFA11" s="135"/>
      <c r="VFB11" s="135"/>
      <c r="VFC11" s="135"/>
      <c r="VFD11" s="135"/>
      <c r="VFE11" s="135"/>
      <c r="VFF11" s="135"/>
      <c r="VFG11" s="135"/>
      <c r="VFH11" s="135"/>
      <c r="VFI11" s="135"/>
      <c r="VFJ11" s="135"/>
      <c r="VFK11" s="135"/>
      <c r="VFL11" s="135"/>
      <c r="VFM11" s="135"/>
      <c r="VFN11" s="135"/>
      <c r="VFO11" s="135"/>
      <c r="VFP11" s="135"/>
      <c r="VFQ11" s="135"/>
      <c r="VFR11" s="135"/>
      <c r="VFS11" s="135"/>
      <c r="VFT11" s="135"/>
      <c r="VFU11" s="135"/>
      <c r="VFV11" s="135"/>
      <c r="VFW11" s="135"/>
      <c r="VFX11" s="135"/>
      <c r="VFY11" s="135"/>
      <c r="VFZ11" s="135"/>
      <c r="VGA11" s="135"/>
      <c r="VGB11" s="135"/>
      <c r="VGC11" s="135"/>
      <c r="VGD11" s="135"/>
      <c r="VGE11" s="135"/>
      <c r="VGF11" s="135"/>
      <c r="VGG11" s="135"/>
      <c r="VGH11" s="135"/>
      <c r="VGI11" s="135"/>
      <c r="VGJ11" s="135"/>
      <c r="VGK11" s="135"/>
      <c r="VGL11" s="135"/>
      <c r="VGM11" s="135"/>
      <c r="VGN11" s="135"/>
      <c r="VGO11" s="135"/>
      <c r="VGP11" s="135"/>
      <c r="VGQ11" s="135"/>
      <c r="VGR11" s="135"/>
      <c r="VGS11" s="135"/>
      <c r="VGT11" s="135"/>
      <c r="VGU11" s="135"/>
      <c r="VGV11" s="135"/>
      <c r="VGW11" s="135"/>
      <c r="VGX11" s="135"/>
      <c r="VGY11" s="135"/>
      <c r="VGZ11" s="135"/>
      <c r="VHA11" s="135"/>
      <c r="VHB11" s="135"/>
      <c r="VHC11" s="135"/>
      <c r="VHD11" s="135"/>
      <c r="VHE11" s="135"/>
      <c r="VHF11" s="135"/>
      <c r="VHG11" s="135"/>
      <c r="VHH11" s="135"/>
      <c r="VHI11" s="135"/>
      <c r="VHJ11" s="135"/>
      <c r="VHK11" s="135"/>
      <c r="VHL11" s="135"/>
      <c r="VHM11" s="135"/>
      <c r="VHN11" s="135"/>
      <c r="VHO11" s="135"/>
      <c r="VHP11" s="135"/>
      <c r="VHQ11" s="135"/>
      <c r="VHR11" s="135"/>
      <c r="VHS11" s="135"/>
      <c r="VHT11" s="135"/>
      <c r="VHU11" s="135"/>
      <c r="VHV11" s="135"/>
      <c r="VHW11" s="135"/>
      <c r="VHX11" s="135"/>
      <c r="VHY11" s="135"/>
      <c r="VHZ11" s="135"/>
      <c r="VIA11" s="135"/>
      <c r="VIB11" s="135"/>
      <c r="VIC11" s="135"/>
      <c r="VID11" s="135"/>
      <c r="VIE11" s="135"/>
      <c r="VIF11" s="135"/>
      <c r="VIG11" s="135"/>
      <c r="VIH11" s="135"/>
      <c r="VII11" s="135"/>
      <c r="VIJ11" s="135"/>
      <c r="VIK11" s="135"/>
      <c r="VIL11" s="135"/>
      <c r="VIM11" s="135"/>
      <c r="VIN11" s="135"/>
      <c r="VIO11" s="135"/>
      <c r="VIP11" s="135"/>
      <c r="VIQ11" s="135"/>
      <c r="VIR11" s="135"/>
      <c r="VIS11" s="135"/>
      <c r="VIT11" s="135"/>
      <c r="VIU11" s="135"/>
      <c r="VIV11" s="135"/>
      <c r="VIW11" s="135"/>
      <c r="VIX11" s="135"/>
      <c r="VIY11" s="135"/>
      <c r="VIZ11" s="135"/>
      <c r="VJA11" s="135"/>
      <c r="VJB11" s="135"/>
      <c r="VJC11" s="135"/>
      <c r="VJD11" s="135"/>
      <c r="VJE11" s="135"/>
      <c r="VJF11" s="135"/>
      <c r="VJG11" s="135"/>
      <c r="VJH11" s="135"/>
      <c r="VJI11" s="135"/>
      <c r="VJJ11" s="135"/>
      <c r="VJK11" s="135"/>
      <c r="VJL11" s="135"/>
      <c r="VJM11" s="135"/>
      <c r="VJN11" s="135"/>
      <c r="VJO11" s="135"/>
      <c r="VJP11" s="135"/>
      <c r="VJQ11" s="135"/>
      <c r="VJR11" s="135"/>
      <c r="VJS11" s="135"/>
      <c r="VJT11" s="135"/>
      <c r="VJU11" s="135"/>
      <c r="VJV11" s="135"/>
      <c r="VJW11" s="135"/>
      <c r="VJX11" s="135"/>
      <c r="VJY11" s="135"/>
      <c r="VJZ11" s="135"/>
      <c r="VKA11" s="135"/>
      <c r="VKB11" s="135"/>
      <c r="VKC11" s="135"/>
      <c r="VKD11" s="135"/>
      <c r="VKE11" s="135"/>
      <c r="VKF11" s="135"/>
      <c r="VKG11" s="135"/>
      <c r="VKH11" s="135"/>
      <c r="VKI11" s="135"/>
      <c r="VKJ11" s="135"/>
      <c r="VKK11" s="135"/>
      <c r="VKL11" s="135"/>
      <c r="VKM11" s="135"/>
      <c r="VKN11" s="135"/>
      <c r="VKO11" s="135"/>
      <c r="VKP11" s="135"/>
      <c r="VKQ11" s="135"/>
      <c r="VKR11" s="135"/>
      <c r="VKS11" s="135"/>
      <c r="VKT11" s="135"/>
      <c r="VKU11" s="135"/>
      <c r="VKV11" s="135"/>
      <c r="VKW11" s="135"/>
      <c r="VKX11" s="135"/>
      <c r="VKY11" s="135"/>
      <c r="VKZ11" s="135"/>
      <c r="VLA11" s="135"/>
      <c r="VLB11" s="135"/>
      <c r="VLC11" s="135"/>
      <c r="VLD11" s="135"/>
      <c r="VLE11" s="135"/>
      <c r="VLF11" s="135"/>
      <c r="VLG11" s="135"/>
      <c r="VLH11" s="135"/>
      <c r="VLI11" s="135"/>
      <c r="VLJ11" s="135"/>
      <c r="VLK11" s="135"/>
      <c r="VLL11" s="135"/>
      <c r="VLM11" s="135"/>
      <c r="VLN11" s="135"/>
      <c r="VLO11" s="135"/>
      <c r="VLP11" s="135"/>
      <c r="VLQ11" s="135"/>
      <c r="VLR11" s="135"/>
      <c r="VLS11" s="135"/>
      <c r="VLT11" s="135"/>
      <c r="VLU11" s="135"/>
      <c r="VLV11" s="135"/>
      <c r="VLW11" s="135"/>
      <c r="VLX11" s="135"/>
      <c r="VLY11" s="135"/>
      <c r="VLZ11" s="135"/>
      <c r="VMA11" s="135"/>
      <c r="VMB11" s="135"/>
      <c r="VMC11" s="135"/>
      <c r="VMD11" s="135"/>
      <c r="VME11" s="135"/>
      <c r="VMF11" s="135"/>
      <c r="VMG11" s="135"/>
      <c r="VMH11" s="135"/>
      <c r="VMI11" s="135"/>
      <c r="VMJ11" s="135"/>
      <c r="VMK11" s="135"/>
      <c r="VML11" s="135"/>
      <c r="VMM11" s="135"/>
      <c r="VMN11" s="135"/>
      <c r="VMO11" s="135"/>
      <c r="VMP11" s="135"/>
      <c r="VMQ11" s="135"/>
      <c r="VMR11" s="135"/>
      <c r="VMS11" s="135"/>
      <c r="VMT11" s="135"/>
      <c r="VMU11" s="135"/>
      <c r="VMV11" s="135"/>
      <c r="VMW11" s="135"/>
      <c r="VMX11" s="135"/>
      <c r="VMY11" s="135"/>
      <c r="VMZ11" s="135"/>
      <c r="VNA11" s="135"/>
      <c r="VNB11" s="135"/>
      <c r="VNC11" s="135"/>
      <c r="VND11" s="135"/>
      <c r="VNE11" s="135"/>
      <c r="VNF11" s="135"/>
      <c r="VNG11" s="135"/>
      <c r="VNH11" s="135"/>
      <c r="VNI11" s="135"/>
      <c r="VNJ11" s="135"/>
      <c r="VNK11" s="135"/>
      <c r="VNL11" s="135"/>
      <c r="VNM11" s="135"/>
      <c r="VNN11" s="135"/>
      <c r="VNO11" s="135"/>
      <c r="VNP11" s="135"/>
      <c r="VNQ11" s="135"/>
      <c r="VNR11" s="135"/>
      <c r="VNS11" s="135"/>
      <c r="VNT11" s="135"/>
      <c r="VNU11" s="135"/>
      <c r="VNV11" s="135"/>
      <c r="VNW11" s="135"/>
      <c r="VNX11" s="135"/>
      <c r="VNY11" s="135"/>
      <c r="VNZ11" s="135"/>
      <c r="VOA11" s="135"/>
      <c r="VOB11" s="135"/>
      <c r="VOC11" s="135"/>
      <c r="VOD11" s="135"/>
      <c r="VOE11" s="135"/>
      <c r="VOF11" s="135"/>
      <c r="VOG11" s="135"/>
      <c r="VOH11" s="135"/>
      <c r="VOI11" s="135"/>
      <c r="VOJ11" s="135"/>
      <c r="VOK11" s="135"/>
      <c r="VOL11" s="135"/>
      <c r="VOM11" s="135"/>
      <c r="VON11" s="135"/>
      <c r="VOO11" s="135"/>
      <c r="VOP11" s="135"/>
      <c r="VOQ11" s="135"/>
      <c r="VOR11" s="135"/>
      <c r="VOS11" s="135"/>
      <c r="VOT11" s="135"/>
      <c r="VOU11" s="135"/>
      <c r="VOV11" s="135"/>
      <c r="VOW11" s="135"/>
      <c r="VOX11" s="135"/>
      <c r="VOY11" s="135"/>
      <c r="VOZ11" s="135"/>
      <c r="VPA11" s="135"/>
      <c r="VPB11" s="135"/>
      <c r="VPC11" s="135"/>
      <c r="VPD11" s="135"/>
      <c r="VPE11" s="135"/>
      <c r="VPF11" s="135"/>
      <c r="VPG11" s="135"/>
      <c r="VPH11" s="135"/>
      <c r="VPI11" s="135"/>
      <c r="VPJ11" s="135"/>
      <c r="VPK11" s="135"/>
      <c r="VPL11" s="135"/>
      <c r="VPM11" s="135"/>
      <c r="VPN11" s="135"/>
      <c r="VPO11" s="135"/>
      <c r="VPP11" s="135"/>
      <c r="VPQ11" s="135"/>
      <c r="VPR11" s="135"/>
      <c r="VPS11" s="135"/>
      <c r="VPT11" s="135"/>
      <c r="VPU11" s="135"/>
      <c r="VPV11" s="135"/>
      <c r="VPW11" s="135"/>
      <c r="VPX11" s="135"/>
      <c r="VPY11" s="135"/>
      <c r="VPZ11" s="135"/>
      <c r="VQA11" s="135"/>
      <c r="VQB11" s="135"/>
      <c r="VQC11" s="135"/>
      <c r="VQD11" s="135"/>
      <c r="VQE11" s="135"/>
      <c r="VQF11" s="135"/>
      <c r="VQG11" s="135"/>
      <c r="VQH11" s="135"/>
      <c r="VQI11" s="135"/>
      <c r="VQJ11" s="135"/>
      <c r="VQK11" s="135"/>
      <c r="VQL11" s="135"/>
      <c r="VQM11" s="135"/>
      <c r="VQN11" s="135"/>
      <c r="VQO11" s="135"/>
      <c r="VQP11" s="135"/>
      <c r="VQQ11" s="135"/>
      <c r="VQR11" s="135"/>
      <c r="VQS11" s="135"/>
      <c r="VQT11" s="135"/>
      <c r="VQU11" s="135"/>
      <c r="VQV11" s="135"/>
      <c r="VQW11" s="135"/>
      <c r="VQX11" s="135"/>
      <c r="VQY11" s="135"/>
      <c r="VQZ11" s="135"/>
      <c r="VRA11" s="135"/>
      <c r="VRB11" s="135"/>
      <c r="VRC11" s="135"/>
      <c r="VRD11" s="135"/>
      <c r="VRE11" s="135"/>
      <c r="VRF11" s="135"/>
      <c r="VRG11" s="135"/>
      <c r="VRH11" s="135"/>
      <c r="VRI11" s="135"/>
      <c r="VRJ11" s="135"/>
      <c r="VRK11" s="135"/>
      <c r="VRL11" s="135"/>
      <c r="VRM11" s="135"/>
      <c r="VRN11" s="135"/>
      <c r="VRO11" s="135"/>
      <c r="VRP11" s="135"/>
      <c r="VRQ11" s="135"/>
      <c r="VRR11" s="135"/>
      <c r="VRS11" s="135"/>
      <c r="VRT11" s="135"/>
      <c r="VRU11" s="135"/>
      <c r="VRV11" s="135"/>
      <c r="VRW11" s="135"/>
      <c r="VRX11" s="135"/>
      <c r="VRY11" s="135"/>
      <c r="VRZ11" s="135"/>
      <c r="VSA11" s="135"/>
      <c r="VSB11" s="135"/>
      <c r="VSC11" s="135"/>
      <c r="VSD11" s="135"/>
      <c r="VSE11" s="135"/>
      <c r="VSF11" s="135"/>
      <c r="VSG11" s="135"/>
      <c r="VSH11" s="135"/>
      <c r="VSI11" s="135"/>
      <c r="VSJ11" s="135"/>
      <c r="VSK11" s="135"/>
      <c r="VSL11" s="135"/>
      <c r="VSM11" s="135"/>
      <c r="VSN11" s="135"/>
      <c r="VSO11" s="135"/>
      <c r="VSP11" s="135"/>
      <c r="VSQ11" s="135"/>
      <c r="VSR11" s="135"/>
      <c r="VSS11" s="135"/>
      <c r="VST11" s="135"/>
      <c r="VSU11" s="135"/>
      <c r="VSV11" s="135"/>
      <c r="VSW11" s="135"/>
      <c r="VSX11" s="135"/>
      <c r="VSY11" s="135"/>
      <c r="VSZ11" s="135"/>
      <c r="VTA11" s="135"/>
      <c r="VTB11" s="135"/>
      <c r="VTC11" s="135"/>
      <c r="VTD11" s="135"/>
      <c r="VTE11" s="135"/>
      <c r="VTF11" s="135"/>
      <c r="VTG11" s="135"/>
      <c r="VTH11" s="135"/>
      <c r="VTI11" s="135"/>
      <c r="VTJ11" s="135"/>
      <c r="VTK11" s="135"/>
      <c r="VTL11" s="135"/>
      <c r="VTM11" s="135"/>
      <c r="VTN11" s="135"/>
      <c r="VTO11" s="135"/>
      <c r="VTP11" s="135"/>
      <c r="VTQ11" s="135"/>
      <c r="VTR11" s="135"/>
      <c r="VTS11" s="135"/>
      <c r="VTT11" s="135"/>
      <c r="VTU11" s="135"/>
      <c r="VTV11" s="135"/>
      <c r="VTW11" s="135"/>
      <c r="VTX11" s="135"/>
      <c r="VTY11" s="135"/>
      <c r="VTZ11" s="135"/>
      <c r="VUA11" s="135"/>
      <c r="VUB11" s="135"/>
      <c r="VUC11" s="135"/>
      <c r="VUD11" s="135"/>
      <c r="VUE11" s="135"/>
      <c r="VUF11" s="135"/>
      <c r="VUG11" s="135"/>
      <c r="VUH11" s="135"/>
      <c r="VUI11" s="135"/>
      <c r="VUJ11" s="135"/>
      <c r="VUK11" s="135"/>
      <c r="VUL11" s="135"/>
      <c r="VUM11" s="135"/>
      <c r="VUN11" s="135"/>
      <c r="VUO11" s="135"/>
      <c r="VUP11" s="135"/>
      <c r="VUQ11" s="135"/>
      <c r="VUR11" s="135"/>
      <c r="VUS11" s="135"/>
      <c r="VUT11" s="135"/>
      <c r="VUU11" s="135"/>
      <c r="VUV11" s="135"/>
      <c r="VUW11" s="135"/>
      <c r="VUX11" s="135"/>
      <c r="VUY11" s="135"/>
      <c r="VUZ11" s="135"/>
      <c r="VVA11" s="135"/>
      <c r="VVB11" s="135"/>
      <c r="VVC11" s="135"/>
      <c r="VVD11" s="135"/>
      <c r="VVE11" s="135"/>
      <c r="VVF11" s="135"/>
      <c r="VVG11" s="135"/>
      <c r="VVH11" s="135"/>
      <c r="VVI11" s="135"/>
      <c r="VVJ11" s="135"/>
      <c r="VVK11" s="135"/>
      <c r="VVL11" s="135"/>
      <c r="VVM11" s="135"/>
      <c r="VVN11" s="135"/>
      <c r="VVO11" s="135"/>
      <c r="VVP11" s="135"/>
      <c r="VVQ11" s="135"/>
      <c r="VVR11" s="135"/>
      <c r="VVS11" s="135"/>
      <c r="VVT11" s="135"/>
      <c r="VVU11" s="135"/>
      <c r="VVV11" s="135"/>
      <c r="VVW11" s="135"/>
      <c r="VVX11" s="135"/>
      <c r="VVY11" s="135"/>
      <c r="VVZ11" s="135"/>
      <c r="VWA11" s="135"/>
      <c r="VWB11" s="135"/>
      <c r="VWC11" s="135"/>
      <c r="VWD11" s="135"/>
      <c r="VWE11" s="135"/>
      <c r="VWF11" s="135"/>
      <c r="VWG11" s="135"/>
      <c r="VWH11" s="135"/>
      <c r="VWI11" s="135"/>
      <c r="VWJ11" s="135"/>
      <c r="VWK11" s="135"/>
      <c r="VWL11" s="135"/>
      <c r="VWM11" s="135"/>
      <c r="VWN11" s="135"/>
      <c r="VWO11" s="135"/>
      <c r="VWP11" s="135"/>
      <c r="VWQ11" s="135"/>
      <c r="VWR11" s="135"/>
      <c r="VWS11" s="135"/>
      <c r="VWT11" s="135"/>
      <c r="VWU11" s="135"/>
      <c r="VWV11" s="135"/>
      <c r="VWW11" s="135"/>
      <c r="VWX11" s="135"/>
      <c r="VWY11" s="135"/>
      <c r="VWZ11" s="135"/>
      <c r="VXA11" s="135"/>
      <c r="VXB11" s="135"/>
      <c r="VXC11" s="135"/>
      <c r="VXD11" s="135"/>
      <c r="VXE11" s="135"/>
      <c r="VXF11" s="135"/>
      <c r="VXG11" s="135"/>
      <c r="VXH11" s="135"/>
      <c r="VXI11" s="135"/>
      <c r="VXJ11" s="135"/>
      <c r="VXK11" s="135"/>
      <c r="VXL11" s="135"/>
      <c r="VXM11" s="135"/>
      <c r="VXN11" s="135"/>
      <c r="VXO11" s="135"/>
      <c r="VXP11" s="135"/>
      <c r="VXQ11" s="135"/>
      <c r="VXR11" s="135"/>
      <c r="VXS11" s="135"/>
      <c r="VXT11" s="135"/>
      <c r="VXU11" s="135"/>
      <c r="VXV11" s="135"/>
      <c r="VXW11" s="135"/>
      <c r="VXX11" s="135"/>
      <c r="VXY11" s="135"/>
      <c r="VXZ11" s="135"/>
      <c r="VYA11" s="135"/>
      <c r="VYB11" s="135"/>
      <c r="VYC11" s="135"/>
      <c r="VYD11" s="135"/>
      <c r="VYE11" s="135"/>
      <c r="VYF11" s="135"/>
      <c r="VYG11" s="135"/>
      <c r="VYH11" s="135"/>
      <c r="VYI11" s="135"/>
      <c r="VYJ11" s="135"/>
      <c r="VYK11" s="135"/>
      <c r="VYL11" s="135"/>
      <c r="VYM11" s="135"/>
      <c r="VYN11" s="135"/>
      <c r="VYO11" s="135"/>
      <c r="VYP11" s="135"/>
      <c r="VYQ11" s="135"/>
      <c r="VYR11" s="135"/>
      <c r="VYS11" s="135"/>
      <c r="VYT11" s="135"/>
      <c r="VYU11" s="135"/>
      <c r="VYV11" s="135"/>
      <c r="VYW11" s="135"/>
      <c r="VYX11" s="135"/>
      <c r="VYY11" s="135"/>
      <c r="VYZ11" s="135"/>
      <c r="VZA11" s="135"/>
      <c r="VZB11" s="135"/>
      <c r="VZC11" s="135"/>
      <c r="VZD11" s="135"/>
      <c r="VZE11" s="135"/>
      <c r="VZF11" s="135"/>
      <c r="VZG11" s="135"/>
      <c r="VZH11" s="135"/>
      <c r="VZI11" s="135"/>
      <c r="VZJ11" s="135"/>
      <c r="VZK11" s="135"/>
      <c r="VZL11" s="135"/>
      <c r="VZM11" s="135"/>
      <c r="VZN11" s="135"/>
      <c r="VZO11" s="135"/>
      <c r="VZP11" s="135"/>
      <c r="VZQ11" s="135"/>
      <c r="VZR11" s="135"/>
      <c r="VZS11" s="135"/>
      <c r="VZT11" s="135"/>
      <c r="VZU11" s="135"/>
      <c r="VZV11" s="135"/>
      <c r="VZW11" s="135"/>
      <c r="VZX11" s="135"/>
      <c r="VZY11" s="135"/>
      <c r="VZZ11" s="135"/>
      <c r="WAA11" s="135"/>
      <c r="WAB11" s="135"/>
      <c r="WAC11" s="135"/>
      <c r="WAD11" s="135"/>
      <c r="WAE11" s="135"/>
      <c r="WAF11" s="135"/>
      <c r="WAG11" s="135"/>
      <c r="WAH11" s="135"/>
      <c r="WAI11" s="135"/>
      <c r="WAJ11" s="135"/>
      <c r="WAK11" s="135"/>
      <c r="WAL11" s="135"/>
      <c r="WAM11" s="135"/>
      <c r="WAN11" s="135"/>
      <c r="WAO11" s="135"/>
      <c r="WAP11" s="135"/>
      <c r="WAQ11" s="135"/>
      <c r="WAR11" s="135"/>
      <c r="WAS11" s="135"/>
      <c r="WAT11" s="135"/>
      <c r="WAU11" s="135"/>
      <c r="WAV11" s="135"/>
      <c r="WAW11" s="135"/>
      <c r="WAX11" s="135"/>
      <c r="WAY11" s="135"/>
      <c r="WAZ11" s="135"/>
      <c r="WBA11" s="135"/>
      <c r="WBB11" s="135"/>
      <c r="WBC11" s="135"/>
      <c r="WBD11" s="135"/>
      <c r="WBE11" s="135"/>
      <c r="WBF11" s="135"/>
      <c r="WBG11" s="135"/>
      <c r="WBH11" s="135"/>
      <c r="WBI11" s="135"/>
      <c r="WBJ11" s="135"/>
      <c r="WBK11" s="135"/>
      <c r="WBL11" s="135"/>
      <c r="WBM11" s="135"/>
      <c r="WBN11" s="135"/>
      <c r="WBO11" s="135"/>
      <c r="WBP11" s="135"/>
      <c r="WBQ11" s="135"/>
      <c r="WBR11" s="135"/>
      <c r="WBS11" s="135"/>
      <c r="WBT11" s="135"/>
      <c r="WBU11" s="135"/>
      <c r="WBV11" s="135"/>
      <c r="WBW11" s="135"/>
      <c r="WBX11" s="135"/>
      <c r="WBY11" s="135"/>
      <c r="WBZ11" s="135"/>
      <c r="WCA11" s="135"/>
      <c r="WCB11" s="135"/>
      <c r="WCC11" s="135"/>
      <c r="WCD11" s="135"/>
      <c r="WCE11" s="135"/>
      <c r="WCF11" s="135"/>
      <c r="WCG11" s="135"/>
      <c r="WCH11" s="135"/>
      <c r="WCI11" s="135"/>
      <c r="WCJ11" s="135"/>
      <c r="WCK11" s="135"/>
      <c r="WCL11" s="135"/>
      <c r="WCM11" s="135"/>
      <c r="WCN11" s="135"/>
      <c r="WCO11" s="135"/>
      <c r="WCP11" s="135"/>
      <c r="WCQ11" s="135"/>
      <c r="WCR11" s="135"/>
      <c r="WCS11" s="135"/>
      <c r="WCT11" s="135"/>
      <c r="WCU11" s="135"/>
      <c r="WCV11" s="135"/>
      <c r="WCW11" s="135"/>
      <c r="WCX11" s="135"/>
      <c r="WCY11" s="135"/>
      <c r="WCZ11" s="135"/>
      <c r="WDA11" s="135"/>
      <c r="WDB11" s="135"/>
      <c r="WDC11" s="135"/>
      <c r="WDD11" s="135"/>
      <c r="WDE11" s="135"/>
      <c r="WDF11" s="135"/>
      <c r="WDG11" s="135"/>
      <c r="WDH11" s="135"/>
      <c r="WDI11" s="135"/>
      <c r="WDJ11" s="135"/>
      <c r="WDK11" s="135"/>
      <c r="WDL11" s="135"/>
      <c r="WDM11" s="135"/>
      <c r="WDN11" s="135"/>
      <c r="WDO11" s="135"/>
      <c r="WDP11" s="135"/>
      <c r="WDQ11" s="135"/>
      <c r="WDR11" s="135"/>
      <c r="WDS11" s="135"/>
      <c r="WDT11" s="135"/>
      <c r="WDU11" s="135"/>
      <c r="WDV11" s="135"/>
      <c r="WDW11" s="135"/>
      <c r="WDX11" s="135"/>
      <c r="WDY11" s="135"/>
      <c r="WDZ11" s="135"/>
      <c r="WEA11" s="135"/>
      <c r="WEB11" s="135"/>
      <c r="WEC11" s="135"/>
      <c r="WED11" s="135"/>
      <c r="WEE11" s="135"/>
      <c r="WEF11" s="135"/>
      <c r="WEG11" s="135"/>
      <c r="WEH11" s="135"/>
      <c r="WEI11" s="135"/>
      <c r="WEJ11" s="135"/>
      <c r="WEK11" s="135"/>
      <c r="WEL11" s="135"/>
      <c r="WEM11" s="135"/>
      <c r="WEN11" s="135"/>
      <c r="WEO11" s="135"/>
      <c r="WEP11" s="135"/>
      <c r="WEQ11" s="135"/>
      <c r="WER11" s="135"/>
      <c r="WES11" s="135"/>
      <c r="WET11" s="135"/>
      <c r="WEU11" s="135"/>
      <c r="WEV11" s="135"/>
      <c r="WEW11" s="135"/>
      <c r="WEX11" s="135"/>
      <c r="WEY11" s="135"/>
      <c r="WEZ11" s="135"/>
      <c r="WFA11" s="135"/>
      <c r="WFB11" s="135"/>
      <c r="WFC11" s="135"/>
      <c r="WFD11" s="135"/>
      <c r="WFE11" s="135"/>
      <c r="WFF11" s="135"/>
      <c r="WFG11" s="135"/>
      <c r="WFH11" s="135"/>
      <c r="WFI11" s="135"/>
      <c r="WFJ11" s="135"/>
      <c r="WFK11" s="135"/>
      <c r="WFL11" s="135"/>
      <c r="WFM11" s="135"/>
      <c r="WFN11" s="135"/>
      <c r="WFO11" s="135"/>
      <c r="WFP11" s="135"/>
      <c r="WFQ11" s="135"/>
      <c r="WFR11" s="135"/>
      <c r="WFS11" s="135"/>
      <c r="WFT11" s="135"/>
      <c r="WFU11" s="135"/>
      <c r="WFV11" s="135"/>
      <c r="WFW11" s="135"/>
      <c r="WFX11" s="135"/>
      <c r="WFY11" s="135"/>
      <c r="WFZ11" s="135"/>
      <c r="WGA11" s="135"/>
      <c r="WGB11" s="135"/>
      <c r="WGC11" s="135"/>
      <c r="WGD11" s="135"/>
      <c r="WGE11" s="135"/>
      <c r="WGF11" s="135"/>
      <c r="WGG11" s="135"/>
      <c r="WGH11" s="135"/>
      <c r="WGI11" s="135"/>
      <c r="WGJ11" s="135"/>
      <c r="WGK11" s="135"/>
      <c r="WGL11" s="135"/>
      <c r="WGM11" s="135"/>
      <c r="WGN11" s="135"/>
      <c r="WGO11" s="135"/>
      <c r="WGP11" s="135"/>
      <c r="WGQ11" s="135"/>
      <c r="WGR11" s="135"/>
      <c r="WGS11" s="135"/>
      <c r="WGT11" s="135"/>
      <c r="WGU11" s="135"/>
      <c r="WGV11" s="135"/>
      <c r="WGW11" s="135"/>
      <c r="WGX11" s="135"/>
      <c r="WGY11" s="135"/>
      <c r="WGZ11" s="135"/>
      <c r="WHA11" s="135"/>
      <c r="WHB11" s="135"/>
      <c r="WHC11" s="135"/>
      <c r="WHD11" s="135"/>
      <c r="WHE11" s="135"/>
      <c r="WHF11" s="135"/>
      <c r="WHG11" s="135"/>
      <c r="WHH11" s="135"/>
      <c r="WHI11" s="135"/>
      <c r="WHJ11" s="135"/>
      <c r="WHK11" s="135"/>
      <c r="WHL11" s="135"/>
      <c r="WHM11" s="135"/>
      <c r="WHN11" s="135"/>
      <c r="WHO11" s="135"/>
      <c r="WHP11" s="135"/>
      <c r="WHQ11" s="135"/>
      <c r="WHR11" s="135"/>
      <c r="WHS11" s="135"/>
      <c r="WHT11" s="135"/>
      <c r="WHU11" s="135"/>
      <c r="WHV11" s="135"/>
      <c r="WHW11" s="135"/>
      <c r="WHX11" s="135"/>
      <c r="WHY11" s="135"/>
      <c r="WHZ11" s="135"/>
      <c r="WIA11" s="135"/>
      <c r="WIB11" s="135"/>
      <c r="WIC11" s="135"/>
      <c r="WID11" s="135"/>
      <c r="WIE11" s="135"/>
      <c r="WIF11" s="135"/>
      <c r="WIG11" s="135"/>
      <c r="WIH11" s="135"/>
      <c r="WII11" s="135"/>
      <c r="WIJ11" s="135"/>
      <c r="WIK11" s="135"/>
      <c r="WIL11" s="135"/>
      <c r="WIM11" s="135"/>
      <c r="WIN11" s="135"/>
      <c r="WIO11" s="135"/>
      <c r="WIP11" s="135"/>
      <c r="WIQ11" s="135"/>
      <c r="WIR11" s="135"/>
      <c r="WIS11" s="135"/>
      <c r="WIT11" s="135"/>
      <c r="WIU11" s="135"/>
      <c r="WIV11" s="135"/>
      <c r="WIW11" s="135"/>
      <c r="WIX11" s="135"/>
      <c r="WIY11" s="135"/>
      <c r="WIZ11" s="135"/>
      <c r="WJA11" s="135"/>
      <c r="WJB11" s="135"/>
      <c r="WJC11" s="135"/>
      <c r="WJD11" s="135"/>
      <c r="WJE11" s="135"/>
      <c r="WJF11" s="135"/>
      <c r="WJG11" s="135"/>
      <c r="WJH11" s="135"/>
      <c r="WJI11" s="135"/>
      <c r="WJJ11" s="135"/>
      <c r="WJK11" s="135"/>
      <c r="WJL11" s="135"/>
      <c r="WJM11" s="135"/>
      <c r="WJN11" s="135"/>
      <c r="WJO11" s="135"/>
      <c r="WJP11" s="135"/>
      <c r="WJQ11" s="135"/>
      <c r="WJR11" s="135"/>
      <c r="WJS11" s="135"/>
      <c r="WJT11" s="135"/>
      <c r="WJU11" s="135"/>
      <c r="WJV11" s="135"/>
      <c r="WJW11" s="135"/>
      <c r="WJX11" s="135"/>
      <c r="WJY11" s="135"/>
      <c r="WJZ11" s="135"/>
      <c r="WKA11" s="135"/>
      <c r="WKB11" s="135"/>
      <c r="WKC11" s="135"/>
      <c r="WKD11" s="135"/>
      <c r="WKE11" s="135"/>
      <c r="WKF11" s="135"/>
      <c r="WKG11" s="135"/>
      <c r="WKH11" s="135"/>
      <c r="WKI11" s="135"/>
      <c r="WKJ11" s="135"/>
      <c r="WKK11" s="135"/>
      <c r="WKL11" s="135"/>
      <c r="WKM11" s="135"/>
      <c r="WKN11" s="135"/>
      <c r="WKO11" s="135"/>
      <c r="WKP11" s="135"/>
      <c r="WKQ11" s="135"/>
      <c r="WKR11" s="135"/>
      <c r="WKS11" s="135"/>
      <c r="WKT11" s="135"/>
      <c r="WKU11" s="135"/>
      <c r="WKV11" s="135"/>
      <c r="WKW11" s="135"/>
      <c r="WKX11" s="135"/>
      <c r="WKY11" s="135"/>
      <c r="WKZ11" s="135"/>
      <c r="WLA11" s="135"/>
      <c r="WLB11" s="135"/>
      <c r="WLC11" s="135"/>
      <c r="WLD11" s="135"/>
      <c r="WLE11" s="135"/>
      <c r="WLF11" s="135"/>
      <c r="WLG11" s="135"/>
      <c r="WLH11" s="135"/>
      <c r="WLI11" s="135"/>
      <c r="WLJ11" s="135"/>
      <c r="WLK11" s="135"/>
      <c r="WLL11" s="135"/>
      <c r="WLM11" s="135"/>
      <c r="WLN11" s="135"/>
      <c r="WLO11" s="135"/>
      <c r="WLP11" s="135"/>
      <c r="WLQ11" s="135"/>
      <c r="WLR11" s="135"/>
      <c r="WLS11" s="135"/>
      <c r="WLT11" s="135"/>
      <c r="WLU11" s="135"/>
      <c r="WLV11" s="135"/>
      <c r="WLW11" s="135"/>
      <c r="WLX11" s="135"/>
      <c r="WLY11" s="135"/>
      <c r="WLZ11" s="135"/>
      <c r="WMA11" s="135"/>
      <c r="WMB11" s="135"/>
      <c r="WMC11" s="135"/>
      <c r="WMD11" s="135"/>
      <c r="WME11" s="135"/>
      <c r="WMF11" s="135"/>
      <c r="WMG11" s="135"/>
      <c r="WMH11" s="135"/>
      <c r="WMI11" s="135"/>
      <c r="WMJ11" s="135"/>
      <c r="WMK11" s="135"/>
      <c r="WML11" s="135"/>
      <c r="WMM11" s="135"/>
      <c r="WMN11" s="135"/>
      <c r="WMO11" s="135"/>
      <c r="WMP11" s="135"/>
      <c r="WMQ11" s="135"/>
      <c r="WMR11" s="135"/>
      <c r="WMS11" s="135"/>
      <c r="WMT11" s="135"/>
      <c r="WMU11" s="135"/>
      <c r="WMV11" s="135"/>
      <c r="WMW11" s="135"/>
      <c r="WMX11" s="135"/>
      <c r="WMY11" s="135"/>
      <c r="WMZ11" s="135"/>
      <c r="WNA11" s="135"/>
      <c r="WNB11" s="135"/>
      <c r="WNC11" s="135"/>
      <c r="WND11" s="135"/>
      <c r="WNE11" s="135"/>
      <c r="WNF11" s="135"/>
      <c r="WNG11" s="135"/>
      <c r="WNH11" s="135"/>
      <c r="WNI11" s="135"/>
      <c r="WNJ11" s="135"/>
      <c r="WNK11" s="135"/>
      <c r="WNL11" s="135"/>
      <c r="WNM11" s="135"/>
      <c r="WNN11" s="135"/>
      <c r="WNO11" s="135"/>
      <c r="WNP11" s="135"/>
      <c r="WNQ11" s="135"/>
      <c r="WNR11" s="135"/>
      <c r="WNS11" s="135"/>
      <c r="WNT11" s="135"/>
      <c r="WNU11" s="135"/>
      <c r="WNV11" s="135"/>
      <c r="WNW11" s="135"/>
      <c r="WNX11" s="135"/>
      <c r="WNY11" s="135"/>
      <c r="WNZ11" s="135"/>
      <c r="WOA11" s="135"/>
      <c r="WOB11" s="135"/>
      <c r="WOC11" s="135"/>
      <c r="WOD11" s="135"/>
      <c r="WOE11" s="135"/>
      <c r="WOF11" s="135"/>
      <c r="WOG11" s="135"/>
      <c r="WOH11" s="135"/>
      <c r="WOI11" s="135"/>
      <c r="WOJ11" s="135"/>
      <c r="WOK11" s="135"/>
      <c r="WOL11" s="135"/>
      <c r="WOM11" s="135"/>
      <c r="WON11" s="135"/>
      <c r="WOO11" s="135"/>
      <c r="WOP11" s="135"/>
      <c r="WOQ11" s="135"/>
      <c r="WOR11" s="135"/>
      <c r="WOS11" s="135"/>
      <c r="WOT11" s="135"/>
      <c r="WOU11" s="135"/>
      <c r="WOV11" s="135"/>
      <c r="WOW11" s="135"/>
      <c r="WOX11" s="135"/>
      <c r="WOY11" s="135"/>
      <c r="WOZ11" s="135"/>
      <c r="WPA11" s="135"/>
      <c r="WPB11" s="135"/>
      <c r="WPC11" s="135"/>
      <c r="WPD11" s="135"/>
      <c r="WPE11" s="135"/>
      <c r="WPF11" s="135"/>
      <c r="WPG11" s="135"/>
      <c r="WPH11" s="135"/>
      <c r="WPI11" s="135"/>
      <c r="WPJ11" s="135"/>
      <c r="WPK11" s="135"/>
      <c r="WPL11" s="135"/>
      <c r="WPM11" s="135"/>
      <c r="WPN11" s="135"/>
      <c r="WPO11" s="135"/>
      <c r="WPP11" s="135"/>
      <c r="WPQ11" s="135"/>
      <c r="WPR11" s="135"/>
      <c r="WPS11" s="135"/>
      <c r="WPT11" s="135"/>
      <c r="WPU11" s="135"/>
      <c r="WPV11" s="135"/>
      <c r="WPW11" s="135"/>
      <c r="WPX11" s="135"/>
      <c r="WPY11" s="135"/>
      <c r="WPZ11" s="135"/>
      <c r="WQA11" s="135"/>
      <c r="WQB11" s="135"/>
      <c r="WQC11" s="135"/>
      <c r="WQD11" s="135"/>
      <c r="WQE11" s="135"/>
      <c r="WQF11" s="135"/>
      <c r="WQG11" s="135"/>
      <c r="WQH11" s="135"/>
      <c r="WQI11" s="135"/>
      <c r="WQJ11" s="135"/>
      <c r="WQK11" s="135"/>
      <c r="WQL11" s="135"/>
      <c r="WQM11" s="135"/>
      <c r="WQN11" s="135"/>
      <c r="WQO11" s="135"/>
      <c r="WQP11" s="135"/>
      <c r="WQQ11" s="135"/>
      <c r="WQR11" s="135"/>
      <c r="WQS11" s="135"/>
      <c r="WQT11" s="135"/>
      <c r="WQU11" s="135"/>
      <c r="WQV11" s="135"/>
      <c r="WQW11" s="135"/>
      <c r="WQX11" s="135"/>
      <c r="WQY11" s="135"/>
      <c r="WQZ11" s="135"/>
      <c r="WRA11" s="135"/>
      <c r="WRB11" s="135"/>
      <c r="WRC11" s="135"/>
      <c r="WRD11" s="135"/>
      <c r="WRE11" s="135"/>
      <c r="WRF11" s="135"/>
      <c r="WRG11" s="135"/>
      <c r="WRH11" s="135"/>
      <c r="WRI11" s="135"/>
      <c r="WRJ11" s="135"/>
      <c r="WRK11" s="135"/>
      <c r="WRL11" s="135"/>
      <c r="WRM11" s="135"/>
      <c r="WRN11" s="135"/>
      <c r="WRO11" s="135"/>
      <c r="WRP11" s="135"/>
      <c r="WRQ11" s="135"/>
      <c r="WRR11" s="135"/>
      <c r="WRS11" s="135"/>
      <c r="WRT11" s="135"/>
      <c r="WRU11" s="135"/>
      <c r="WRV11" s="135"/>
      <c r="WRW11" s="135"/>
      <c r="WRX11" s="135"/>
      <c r="WRY11" s="135"/>
      <c r="WRZ11" s="135"/>
      <c r="WSA11" s="135"/>
      <c r="WSB11" s="135"/>
      <c r="WSC11" s="135"/>
      <c r="WSD11" s="135"/>
      <c r="WSE11" s="135"/>
      <c r="WSF11" s="135"/>
      <c r="WSG11" s="135"/>
      <c r="WSH11" s="135"/>
      <c r="WSI11" s="135"/>
      <c r="WSJ11" s="135"/>
      <c r="WSK11" s="135"/>
      <c r="WSL11" s="135"/>
      <c r="WSM11" s="135"/>
      <c r="WSN11" s="135"/>
      <c r="WSO11" s="135"/>
      <c r="WSP11" s="135"/>
      <c r="WSQ11" s="135"/>
      <c r="WSR11" s="135"/>
      <c r="WSS11" s="135"/>
      <c r="WST11" s="135"/>
      <c r="WSU11" s="135"/>
      <c r="WSV11" s="135"/>
      <c r="WSW11" s="135"/>
      <c r="WSX11" s="135"/>
      <c r="WSY11" s="135"/>
      <c r="WSZ11" s="135"/>
      <c r="WTA11" s="135"/>
      <c r="WTB11" s="135"/>
      <c r="WTC11" s="135"/>
      <c r="WTD11" s="135"/>
      <c r="WTE11" s="135"/>
      <c r="WTF11" s="135"/>
      <c r="WTG11" s="135"/>
      <c r="WTH11" s="135"/>
      <c r="WTI11" s="135"/>
      <c r="WTJ11" s="135"/>
      <c r="WTK11" s="135"/>
      <c r="WTL11" s="135"/>
      <c r="WTM11" s="135"/>
      <c r="WTN11" s="135"/>
      <c r="WTO11" s="135"/>
      <c r="WTP11" s="135"/>
      <c r="WTQ11" s="135"/>
      <c r="WTR11" s="135"/>
      <c r="WTS11" s="135"/>
      <c r="WTT11" s="135"/>
      <c r="WTU11" s="135"/>
      <c r="WTV11" s="135"/>
      <c r="WTW11" s="135"/>
      <c r="WTX11" s="135"/>
      <c r="WTY11" s="135"/>
      <c r="WTZ11" s="135"/>
      <c r="WUA11" s="135"/>
      <c r="WUB11" s="135"/>
      <c r="WUC11" s="135"/>
      <c r="WUD11" s="135"/>
      <c r="WUE11" s="135"/>
      <c r="WUF11" s="135"/>
      <c r="WUG11" s="135"/>
      <c r="WUH11" s="135"/>
      <c r="WUI11" s="135"/>
      <c r="WUJ11" s="135"/>
      <c r="WUK11" s="135"/>
      <c r="WUL11" s="135"/>
      <c r="WUM11" s="135"/>
      <c r="WUN11" s="135"/>
      <c r="WUO11" s="135"/>
      <c r="WUP11" s="135"/>
      <c r="WUQ11" s="135"/>
      <c r="WUR11" s="135"/>
      <c r="WUS11" s="135"/>
      <c r="WUT11" s="135"/>
      <c r="WUU11" s="135"/>
      <c r="WUV11" s="135"/>
      <c r="WUW11" s="135"/>
      <c r="WUX11" s="135"/>
      <c r="WUY11" s="135"/>
      <c r="WUZ11" s="135"/>
      <c r="WVA11" s="135"/>
      <c r="WVB11" s="135"/>
      <c r="WVC11" s="135"/>
      <c r="WVD11" s="135"/>
      <c r="WVE11" s="135"/>
      <c r="WVF11" s="135"/>
      <c r="WVG11" s="135"/>
      <c r="WVH11" s="135"/>
      <c r="WVI11" s="135"/>
      <c r="WVJ11" s="135"/>
      <c r="WVK11" s="135"/>
      <c r="WVL11" s="135"/>
      <c r="WVM11" s="135"/>
      <c r="WVN11" s="135"/>
      <c r="WVO11" s="135"/>
      <c r="WVP11" s="135"/>
      <c r="WVQ11" s="135"/>
      <c r="WVR11" s="135"/>
      <c r="WVS11" s="135"/>
      <c r="WVT11" s="135"/>
      <c r="WVU11" s="135"/>
      <c r="WVV11" s="135"/>
      <c r="WVW11" s="135"/>
      <c r="WVX11" s="135"/>
      <c r="WVY11" s="135"/>
      <c r="WVZ11" s="135"/>
      <c r="WWA11" s="135"/>
      <c r="WWB11" s="135"/>
      <c r="WWC11" s="135"/>
      <c r="WWD11" s="135"/>
      <c r="WWE11" s="135"/>
      <c r="WWF11" s="135"/>
      <c r="WWG11" s="135"/>
      <c r="WWH11" s="135"/>
      <c r="WWI11" s="135"/>
      <c r="WWJ11" s="135"/>
      <c r="WWK11" s="135"/>
      <c r="WWL11" s="135"/>
      <c r="WWM11" s="135"/>
      <c r="WWN11" s="135"/>
      <c r="WWO11" s="135"/>
      <c r="WWP11" s="135"/>
      <c r="WWQ11" s="135"/>
      <c r="WWR11" s="135"/>
      <c r="WWS11" s="135"/>
      <c r="WWT11" s="135"/>
      <c r="WWU11" s="135"/>
      <c r="WWV11" s="135"/>
      <c r="WWW11" s="135"/>
      <c r="WWX11" s="135"/>
      <c r="WWY11" s="135"/>
      <c r="WWZ11" s="135"/>
      <c r="WXA11" s="135"/>
      <c r="WXB11" s="135"/>
      <c r="WXC11" s="135"/>
      <c r="WXD11" s="135"/>
      <c r="WXE11" s="135"/>
      <c r="WXF11" s="135"/>
      <c r="WXG11" s="135"/>
      <c r="WXH11" s="135"/>
      <c r="WXI11" s="135"/>
      <c r="WXJ11" s="135"/>
      <c r="WXK11" s="135"/>
      <c r="WXL11" s="135"/>
      <c r="WXM11" s="135"/>
      <c r="WXN11" s="135"/>
      <c r="WXO11" s="135"/>
      <c r="WXP11" s="135"/>
      <c r="WXQ11" s="135"/>
      <c r="WXR11" s="135"/>
      <c r="WXS11" s="135"/>
      <c r="WXT11" s="135"/>
      <c r="WXU11" s="135"/>
      <c r="WXV11" s="135"/>
      <c r="WXW11" s="135"/>
      <c r="WXX11" s="135"/>
      <c r="WXY11" s="135"/>
      <c r="WXZ11" s="135"/>
      <c r="WYA11" s="135"/>
      <c r="WYB11" s="135"/>
      <c r="WYC11" s="135"/>
      <c r="WYD11" s="135"/>
      <c r="WYE11" s="135"/>
      <c r="WYF11" s="135"/>
      <c r="WYG11" s="135"/>
      <c r="WYH11" s="135"/>
      <c r="WYI11" s="135"/>
      <c r="WYJ11" s="135"/>
      <c r="WYK11" s="135"/>
      <c r="WYL11" s="135"/>
      <c r="WYM11" s="135"/>
      <c r="WYN11" s="135"/>
      <c r="WYO11" s="135"/>
      <c r="WYP11" s="135"/>
      <c r="WYQ11" s="135"/>
      <c r="WYR11" s="135"/>
      <c r="WYS11" s="135"/>
      <c r="WYT11" s="135"/>
      <c r="WYU11" s="135"/>
      <c r="WYV11" s="135"/>
      <c r="WYW11" s="135"/>
      <c r="WYX11" s="135"/>
      <c r="WYY11" s="135"/>
      <c r="WYZ11" s="135"/>
      <c r="WZA11" s="135"/>
      <c r="WZB11" s="135"/>
      <c r="WZC11" s="135"/>
      <c r="WZD11" s="135"/>
      <c r="WZE11" s="135"/>
      <c r="WZF11" s="135"/>
      <c r="WZG11" s="135"/>
      <c r="WZH11" s="135"/>
      <c r="WZI11" s="135"/>
      <c r="WZJ11" s="135"/>
      <c r="WZK11" s="135"/>
      <c r="WZL11" s="135"/>
      <c r="WZM11" s="135"/>
      <c r="WZN11" s="135"/>
      <c r="WZO11" s="135"/>
      <c r="WZP11" s="135"/>
      <c r="WZQ11" s="135"/>
      <c r="WZR11" s="135"/>
      <c r="WZS11" s="135"/>
      <c r="WZT11" s="135"/>
      <c r="WZU11" s="135"/>
      <c r="WZV11" s="135"/>
      <c r="WZW11" s="135"/>
      <c r="WZX11" s="135"/>
      <c r="WZY11" s="135"/>
      <c r="WZZ11" s="135"/>
      <c r="XAA11" s="135"/>
      <c r="XAB11" s="135"/>
      <c r="XAC11" s="135"/>
      <c r="XAD11" s="135"/>
      <c r="XAE11" s="135"/>
      <c r="XAF11" s="135"/>
      <c r="XAG11" s="135"/>
      <c r="XAH11" s="135"/>
      <c r="XAI11" s="135"/>
      <c r="XAJ11" s="135"/>
      <c r="XAK11" s="135"/>
      <c r="XAL11" s="135"/>
      <c r="XAM11" s="135"/>
      <c r="XAN11" s="135"/>
      <c r="XAO11" s="135"/>
      <c r="XAP11" s="135"/>
      <c r="XAQ11" s="135"/>
      <c r="XAR11" s="135"/>
      <c r="XAS11" s="135"/>
      <c r="XAT11" s="135"/>
      <c r="XAU11" s="135"/>
      <c r="XAV11" s="135"/>
      <c r="XAW11" s="135"/>
      <c r="XAX11" s="135"/>
      <c r="XAY11" s="135"/>
      <c r="XAZ11" s="135"/>
      <c r="XBA11" s="135"/>
      <c r="XBB11" s="135"/>
      <c r="XBC11" s="135"/>
      <c r="XBD11" s="135"/>
      <c r="XBE11" s="135"/>
      <c r="XBF11" s="135"/>
      <c r="XBG11" s="135"/>
      <c r="XBH11" s="135"/>
      <c r="XBI11" s="135"/>
      <c r="XBJ11" s="135"/>
      <c r="XBK11" s="135"/>
      <c r="XBL11" s="135"/>
      <c r="XBM11" s="135"/>
      <c r="XBN11" s="135"/>
      <c r="XBO11" s="135"/>
      <c r="XBP11" s="135"/>
      <c r="XBQ11" s="135"/>
      <c r="XBR11" s="135"/>
      <c r="XBS11" s="135"/>
      <c r="XBT11" s="135"/>
      <c r="XBU11" s="135"/>
      <c r="XBV11" s="135"/>
      <c r="XBW11" s="135"/>
      <c r="XBX11" s="135"/>
      <c r="XBY11" s="135"/>
      <c r="XBZ11" s="135"/>
      <c r="XCA11" s="135"/>
      <c r="XCB11" s="135"/>
      <c r="XCC11" s="135"/>
      <c r="XCD11" s="135"/>
      <c r="XCE11" s="135"/>
      <c r="XCF11" s="135"/>
      <c r="XCG11" s="135"/>
      <c r="XCH11" s="135"/>
      <c r="XCI11" s="135"/>
      <c r="XCJ11" s="135"/>
      <c r="XCK11" s="135"/>
      <c r="XCL11" s="135"/>
      <c r="XCM11" s="135"/>
      <c r="XCN11" s="135"/>
      <c r="XCO11" s="135"/>
      <c r="XCP11" s="135"/>
      <c r="XCQ11" s="135"/>
      <c r="XCR11" s="135"/>
      <c r="XCS11" s="135"/>
      <c r="XCT11" s="135"/>
      <c r="XCU11" s="135"/>
      <c r="XCV11" s="135"/>
      <c r="XCW11" s="135"/>
      <c r="XCX11" s="135"/>
      <c r="XCY11" s="135"/>
      <c r="XCZ11" s="135"/>
      <c r="XDA11" s="135"/>
      <c r="XDB11" s="135"/>
      <c r="XDC11" s="135"/>
      <c r="XDD11" s="135"/>
      <c r="XDE11" s="135"/>
      <c r="XDF11" s="135"/>
      <c r="XDG11" s="135"/>
      <c r="XDH11" s="135"/>
      <c r="XDI11" s="135"/>
      <c r="XDJ11" s="135"/>
      <c r="XDK11" s="135"/>
      <c r="XDL11" s="135"/>
      <c r="XDM11" s="135"/>
      <c r="XDN11" s="135"/>
      <c r="XDO11" s="135"/>
      <c r="XDP11" s="135"/>
      <c r="XDQ11" s="135"/>
      <c r="XDR11" s="135"/>
      <c r="XDS11" s="135"/>
      <c r="XDT11" s="135"/>
      <c r="XDU11" s="135"/>
      <c r="XDV11" s="135"/>
      <c r="XDW11" s="135"/>
      <c r="XDX11" s="135"/>
      <c r="XDY11" s="135"/>
      <c r="XDZ11" s="135"/>
      <c r="XEA11" s="135"/>
      <c r="XEB11" s="135"/>
      <c r="XEC11" s="135"/>
      <c r="XED11" s="135"/>
      <c r="XEE11" s="135"/>
      <c r="XEF11" s="135"/>
      <c r="XEG11" s="135"/>
      <c r="XEH11" s="135"/>
      <c r="XEI11" s="135"/>
      <c r="XEJ11" s="135"/>
      <c r="XEK11" s="135"/>
      <c r="XEL11" s="135"/>
      <c r="XEM11" s="135"/>
      <c r="XEN11" s="135"/>
      <c r="XEO11" s="135"/>
      <c r="XEP11" s="135"/>
      <c r="XEQ11" s="135"/>
      <c r="XER11" s="135"/>
      <c r="XES11" s="135"/>
      <c r="XET11" s="135"/>
      <c r="XEU11" s="135"/>
      <c r="XEV11" s="135"/>
      <c r="XEW11" s="135"/>
      <c r="XEX11" s="135"/>
      <c r="XEY11" s="135"/>
      <c r="XEZ11" s="135"/>
      <c r="XFA11" s="135"/>
      <c r="XFB11" s="135"/>
    </row>
    <row r="12" spans="1:16382" ht="15" customHeight="1">
      <c r="B12" s="27"/>
      <c r="C12" s="27"/>
      <c r="D12" s="27"/>
      <c r="E12" s="27"/>
      <c r="F12" s="27"/>
      <c r="G12" s="27"/>
      <c r="H12" s="27"/>
      <c r="I12" s="7"/>
      <c r="J12" s="7"/>
      <c r="K12" s="7"/>
      <c r="L12" s="7"/>
      <c r="M12" s="7"/>
      <c r="N12" s="7"/>
      <c r="O12" s="7"/>
      <c r="P12" s="7"/>
      <c r="Q12" s="7"/>
      <c r="R12" s="7"/>
      <c r="S12" s="7"/>
      <c r="T12" s="7"/>
    </row>
    <row r="13" spans="1:16382" ht="15" customHeight="1">
      <c r="B13" s="27"/>
      <c r="C13" s="27"/>
      <c r="D13" s="27"/>
      <c r="E13" s="27"/>
      <c r="F13" s="27"/>
      <c r="G13" s="27"/>
      <c r="H13" s="27"/>
    </row>
    <row r="14" spans="1:16382" ht="15" customHeight="1">
      <c r="B14" s="27"/>
      <c r="C14" s="27"/>
      <c r="D14" s="27"/>
      <c r="E14" s="27"/>
      <c r="F14" s="27"/>
      <c r="G14" s="27"/>
      <c r="H14" s="27"/>
      <c r="I14"/>
    </row>
    <row r="15" spans="1:16382" ht="15" customHeight="1">
      <c r="B15" s="27"/>
      <c r="C15" s="27"/>
      <c r="D15" s="27"/>
      <c r="E15" s="27"/>
      <c r="F15" s="27"/>
      <c r="G15" s="27"/>
      <c r="H15" s="27"/>
    </row>
    <row r="16" spans="1:16382" ht="15" customHeight="1">
      <c r="B16" s="27"/>
      <c r="C16" s="27"/>
      <c r="D16" s="27"/>
      <c r="E16" s="27"/>
      <c r="F16" s="27"/>
      <c r="G16" s="27"/>
      <c r="H16" s="27"/>
    </row>
    <row r="17" spans="2:8" ht="15" customHeight="1">
      <c r="B17" s="27"/>
      <c r="C17" s="27"/>
      <c r="D17" s="27"/>
      <c r="E17" s="27"/>
      <c r="F17" s="27"/>
      <c r="G17" s="27"/>
      <c r="H17" s="27"/>
    </row>
    <row r="18" spans="2:8" ht="15" customHeight="1"/>
    <row r="19" spans="2:8" ht="15" customHeight="1">
      <c r="B19" s="6" t="s">
        <v>160</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2"/>
  <dimension ref="B1:U18"/>
  <sheetViews>
    <sheetView workbookViewId="0"/>
  </sheetViews>
  <sheetFormatPr baseColWidth="10" defaultColWidth="11.453125" defaultRowHeight="14.5"/>
  <cols>
    <col min="1" max="1" width="11.453125" style="19"/>
    <col min="2" max="2" width="15.81640625" style="19" customWidth="1"/>
    <col min="3" max="3" width="5.54296875" style="19" customWidth="1"/>
    <col min="4" max="8" width="9.54296875" style="19" customWidth="1"/>
    <col min="9" max="9" width="8.81640625" style="19" customWidth="1"/>
    <col min="10" max="16384" width="11.453125" style="19"/>
  </cols>
  <sheetData>
    <row r="1" spans="2:21">
      <c r="B1" s="2" t="s">
        <v>173</v>
      </c>
      <c r="C1" s="14"/>
    </row>
    <row r="2" spans="2:21">
      <c r="B2" s="4" t="s">
        <v>189</v>
      </c>
      <c r="C2" s="16"/>
      <c r="F2" s="5"/>
    </row>
    <row r="3" spans="2:21">
      <c r="B3" s="16"/>
      <c r="C3" s="16"/>
      <c r="F3" s="5"/>
      <c r="J3" s="283"/>
    </row>
    <row r="4" spans="2:21" ht="15" customHeight="1">
      <c r="B4" s="88"/>
      <c r="C4" s="160" t="s">
        <v>104</v>
      </c>
      <c r="D4" s="377">
        <v>2024</v>
      </c>
      <c r="E4" s="377">
        <v>2023</v>
      </c>
      <c r="F4" s="377">
        <v>2022</v>
      </c>
      <c r="G4" s="377">
        <v>2021</v>
      </c>
      <c r="H4" s="377">
        <v>2020</v>
      </c>
      <c r="I4" s="385">
        <v>2010</v>
      </c>
      <c r="J4" s="367" t="s">
        <v>183</v>
      </c>
      <c r="U4" s="11"/>
    </row>
    <row r="5" spans="2:21" ht="15" customHeight="1">
      <c r="B5" s="99" t="s">
        <v>126</v>
      </c>
      <c r="C5" s="169"/>
      <c r="D5" s="378"/>
      <c r="E5" s="378"/>
      <c r="F5" s="378"/>
      <c r="G5" s="378"/>
      <c r="H5" s="378"/>
      <c r="I5" s="386"/>
      <c r="J5" s="368"/>
    </row>
    <row r="6" spans="2:21" ht="15" customHeight="1">
      <c r="B6" s="387" t="s">
        <v>62</v>
      </c>
      <c r="C6" s="388"/>
      <c r="D6" s="388"/>
      <c r="E6" s="388"/>
      <c r="F6" s="388"/>
      <c r="G6" s="388"/>
      <c r="H6" s="388"/>
      <c r="I6" s="388"/>
      <c r="J6" s="389"/>
    </row>
    <row r="7" spans="2:21">
      <c r="B7" s="383" t="s">
        <v>81</v>
      </c>
      <c r="C7" s="384"/>
      <c r="D7" s="301">
        <v>1457</v>
      </c>
      <c r="E7" s="301">
        <v>2195</v>
      </c>
      <c r="F7" s="301">
        <v>1349</v>
      </c>
      <c r="G7" s="301">
        <v>1217</v>
      </c>
      <c r="H7" s="301">
        <v>1099</v>
      </c>
      <c r="I7" s="302">
        <v>390</v>
      </c>
      <c r="J7" s="303">
        <v>12029</v>
      </c>
    </row>
    <row r="8" spans="2:21">
      <c r="B8" s="379" t="s">
        <v>82</v>
      </c>
      <c r="C8" s="380"/>
      <c r="D8" s="193">
        <v>394</v>
      </c>
      <c r="E8" s="193">
        <v>651</v>
      </c>
      <c r="F8" s="193">
        <v>317</v>
      </c>
      <c r="G8" s="193">
        <v>252</v>
      </c>
      <c r="H8" s="193">
        <v>250</v>
      </c>
      <c r="I8" s="194">
        <v>133</v>
      </c>
      <c r="J8" s="195">
        <v>2970</v>
      </c>
    </row>
    <row r="9" spans="2:21">
      <c r="B9" s="381" t="s">
        <v>64</v>
      </c>
      <c r="C9" s="382"/>
      <c r="D9" s="97">
        <v>498</v>
      </c>
      <c r="E9" s="97">
        <v>10</v>
      </c>
      <c r="F9" s="97">
        <v>14</v>
      </c>
      <c r="G9" s="97">
        <v>15</v>
      </c>
      <c r="H9" s="97">
        <v>12</v>
      </c>
      <c r="I9" s="196">
        <v>0</v>
      </c>
      <c r="J9" s="197">
        <v>561</v>
      </c>
    </row>
    <row r="10" spans="2:21" s="11" customFormat="1">
      <c r="B10" s="375" t="s">
        <v>130</v>
      </c>
      <c r="C10" s="376"/>
      <c r="D10" s="172">
        <v>2349</v>
      </c>
      <c r="E10" s="172">
        <v>2856</v>
      </c>
      <c r="F10" s="172">
        <v>1680</v>
      </c>
      <c r="G10" s="172">
        <v>1484</v>
      </c>
      <c r="H10" s="172">
        <v>1361</v>
      </c>
      <c r="I10" s="198">
        <v>523</v>
      </c>
      <c r="J10" s="199">
        <v>15560</v>
      </c>
      <c r="K10" s="19"/>
      <c r="L10" s="19"/>
      <c r="M10" s="19"/>
      <c r="N10" s="19"/>
      <c r="O10" s="19"/>
    </row>
    <row r="11" spans="2:21">
      <c r="B11" s="387" t="s">
        <v>63</v>
      </c>
      <c r="C11" s="388"/>
      <c r="D11" s="388"/>
      <c r="E11" s="388"/>
      <c r="F11" s="388"/>
      <c r="G11" s="388"/>
      <c r="H11" s="388"/>
      <c r="I11" s="388"/>
      <c r="J11" s="389"/>
    </row>
    <row r="12" spans="2:21">
      <c r="B12" s="383" t="s">
        <v>79</v>
      </c>
      <c r="C12" s="384"/>
      <c r="D12" s="97">
        <v>1306</v>
      </c>
      <c r="E12" s="190">
        <v>2125</v>
      </c>
      <c r="F12" s="190">
        <v>1292</v>
      </c>
      <c r="G12" s="190">
        <v>1167</v>
      </c>
      <c r="H12" s="190">
        <v>1114</v>
      </c>
      <c r="I12" s="191">
        <v>384</v>
      </c>
      <c r="J12" s="192">
        <v>11597</v>
      </c>
    </row>
    <row r="13" spans="2:21">
      <c r="B13" s="379" t="s">
        <v>80</v>
      </c>
      <c r="C13" s="380"/>
      <c r="D13" s="193">
        <v>405</v>
      </c>
      <c r="E13" s="193">
        <v>725</v>
      </c>
      <c r="F13" s="193">
        <v>378</v>
      </c>
      <c r="G13" s="193">
        <v>296</v>
      </c>
      <c r="H13" s="193">
        <v>233</v>
      </c>
      <c r="I13" s="194">
        <v>139</v>
      </c>
      <c r="J13" s="195">
        <v>3257</v>
      </c>
    </row>
    <row r="14" spans="2:21">
      <c r="B14" s="381" t="s">
        <v>64</v>
      </c>
      <c r="C14" s="382"/>
      <c r="D14" s="97">
        <v>638</v>
      </c>
      <c r="E14" s="97">
        <v>6</v>
      </c>
      <c r="F14" s="97">
        <v>10</v>
      </c>
      <c r="G14" s="97">
        <v>21</v>
      </c>
      <c r="H14" s="97">
        <v>14</v>
      </c>
      <c r="I14" s="196">
        <v>0</v>
      </c>
      <c r="J14" s="197">
        <v>706</v>
      </c>
    </row>
    <row r="15" spans="2:21" s="11" customFormat="1">
      <c r="B15" s="375" t="s">
        <v>129</v>
      </c>
      <c r="C15" s="376"/>
      <c r="D15" s="95">
        <v>2349</v>
      </c>
      <c r="E15" s="95">
        <v>2856</v>
      </c>
      <c r="F15" s="95">
        <v>1680</v>
      </c>
      <c r="G15" s="95">
        <v>1484</v>
      </c>
      <c r="H15" s="95">
        <v>1361</v>
      </c>
      <c r="I15" s="198">
        <v>523</v>
      </c>
      <c r="J15" s="200">
        <v>15560</v>
      </c>
      <c r="M15" s="19"/>
      <c r="N15" s="19"/>
      <c r="O15" s="19"/>
      <c r="P15" s="19"/>
      <c r="Q15" s="19"/>
      <c r="R15" s="19"/>
      <c r="S15" s="19"/>
      <c r="T15" s="19"/>
    </row>
    <row r="16" spans="2:21" s="269" customFormat="1" ht="13">
      <c r="B16" s="333" t="s">
        <v>147</v>
      </c>
      <c r="C16" s="333"/>
      <c r="D16" s="333"/>
      <c r="E16" s="333"/>
      <c r="F16" s="333"/>
      <c r="G16" s="333"/>
      <c r="H16" s="333"/>
      <c r="I16" s="333"/>
      <c r="J16" s="333"/>
    </row>
    <row r="17" spans="2:9">
      <c r="B17" s="32"/>
      <c r="C17" s="32"/>
      <c r="D17" s="24"/>
      <c r="E17" s="24"/>
      <c r="F17" s="24"/>
      <c r="G17" s="24"/>
      <c r="H17" s="24"/>
      <c r="I17" s="24"/>
    </row>
    <row r="18" spans="2:9">
      <c r="B18" s="6" t="s">
        <v>160</v>
      </c>
      <c r="C18" s="25"/>
    </row>
  </sheetData>
  <mergeCells count="17">
    <mergeCell ref="B15:C15"/>
    <mergeCell ref="B12:C12"/>
    <mergeCell ref="B13:C13"/>
    <mergeCell ref="B14:C14"/>
    <mergeCell ref="B11:J11"/>
    <mergeCell ref="B10:C10"/>
    <mergeCell ref="J4:J5"/>
    <mergeCell ref="H4:H5"/>
    <mergeCell ref="G4:G5"/>
    <mergeCell ref="B8:C8"/>
    <mergeCell ref="B9:C9"/>
    <mergeCell ref="B7:C7"/>
    <mergeCell ref="I4:I5"/>
    <mergeCell ref="F4:F5"/>
    <mergeCell ref="E4:E5"/>
    <mergeCell ref="B6:J6"/>
    <mergeCell ref="D4:D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3"/>
  <dimension ref="B1:P19"/>
  <sheetViews>
    <sheetView zoomScaleNormal="100" workbookViewId="0"/>
  </sheetViews>
  <sheetFormatPr baseColWidth="10" defaultColWidth="11.453125" defaultRowHeight="15" customHeight="1"/>
  <cols>
    <col min="1" max="1" width="11.453125" style="19"/>
    <col min="2" max="2" width="11.453125" style="19" customWidth="1"/>
    <col min="3" max="10" width="11.453125" style="19"/>
    <col min="11" max="11" width="11.453125" style="19" customWidth="1"/>
    <col min="12" max="16384" width="11.453125" style="19"/>
  </cols>
  <sheetData>
    <row r="1" spans="2:16" ht="15" customHeight="1">
      <c r="B1" s="2" t="s">
        <v>152</v>
      </c>
      <c r="C1" s="149"/>
      <c r="D1" s="149"/>
      <c r="E1" s="149"/>
      <c r="F1" s="150"/>
      <c r="G1" s="2"/>
      <c r="H1" s="2"/>
      <c r="I1" s="2"/>
      <c r="J1" s="2"/>
      <c r="K1" s="2"/>
      <c r="L1" s="2"/>
    </row>
    <row r="2" spans="2:16" ht="15" customHeight="1">
      <c r="B2" s="4" t="s">
        <v>182</v>
      </c>
      <c r="C2" s="146"/>
      <c r="D2" s="146"/>
      <c r="E2" s="146"/>
      <c r="F2" s="87"/>
      <c r="G2" s="147"/>
      <c r="H2" s="147"/>
      <c r="I2" s="147"/>
      <c r="J2" s="147"/>
      <c r="K2" s="147"/>
      <c r="L2" s="147"/>
    </row>
    <row r="3" spans="2:16" ht="15" customHeight="1">
      <c r="C3" s="87"/>
      <c r="D3" s="87"/>
      <c r="E3" s="87"/>
      <c r="F3" s="87"/>
      <c r="G3" s="86"/>
      <c r="H3" s="87"/>
      <c r="I3" s="85"/>
      <c r="J3" s="85"/>
    </row>
    <row r="4" spans="2:16" ht="15" customHeight="1">
      <c r="B4" s="151"/>
      <c r="C4" s="152"/>
      <c r="D4" s="152"/>
      <c r="E4" s="152"/>
      <c r="F4" s="152"/>
      <c r="G4" s="152"/>
      <c r="H4" s="152"/>
      <c r="I4" s="152"/>
      <c r="J4" s="153"/>
      <c r="L4" s="147"/>
      <c r="M4" s="147"/>
      <c r="N4" s="147"/>
      <c r="O4" s="147"/>
      <c r="P4" s="147"/>
    </row>
    <row r="5" spans="2:16" ht="15" customHeight="1">
      <c r="B5" s="89"/>
      <c r="C5" s="27"/>
      <c r="D5" s="27"/>
      <c r="E5" s="27"/>
      <c r="F5" s="27"/>
      <c r="G5" s="27"/>
      <c r="H5" s="27"/>
      <c r="I5" s="27"/>
      <c r="J5" s="154"/>
      <c r="L5" s="147"/>
      <c r="M5" s="147"/>
      <c r="N5" s="147"/>
      <c r="O5" s="147"/>
      <c r="P5" s="147"/>
    </row>
    <row r="6" spans="2:16" ht="15" customHeight="1">
      <c r="B6" s="89"/>
      <c r="C6" s="27"/>
      <c r="D6" s="27"/>
      <c r="E6" s="27"/>
      <c r="F6" s="27"/>
      <c r="G6" s="27"/>
      <c r="H6" s="27"/>
      <c r="I6" s="27"/>
      <c r="J6" s="154"/>
      <c r="L6" s="147"/>
      <c r="M6" s="147"/>
      <c r="N6" s="147"/>
      <c r="O6" s="147"/>
      <c r="P6" s="147"/>
    </row>
    <row r="7" spans="2:16" ht="15" customHeight="1">
      <c r="B7" s="89"/>
      <c r="C7" s="27"/>
      <c r="D7" s="27"/>
      <c r="E7" s="27"/>
      <c r="F7" s="27"/>
      <c r="G7" s="27"/>
      <c r="H7" s="27"/>
      <c r="I7" s="27"/>
      <c r="J7" s="154"/>
      <c r="L7" s="84"/>
    </row>
    <row r="8" spans="2:16" ht="15" customHeight="1">
      <c r="B8" s="89"/>
      <c r="C8" s="27"/>
      <c r="D8" s="27"/>
      <c r="E8" s="27"/>
      <c r="F8" s="27"/>
      <c r="G8" s="27"/>
      <c r="H8" s="27"/>
      <c r="I8" s="27"/>
      <c r="J8" s="154"/>
    </row>
    <row r="9" spans="2:16" ht="15" customHeight="1">
      <c r="B9" s="89"/>
      <c r="C9" s="27"/>
      <c r="D9" s="27"/>
      <c r="E9" s="27"/>
      <c r="F9" s="27"/>
      <c r="G9" s="27"/>
      <c r="H9" s="27"/>
      <c r="I9" s="27"/>
      <c r="J9" s="154"/>
    </row>
    <row r="10" spans="2:16" ht="15" customHeight="1">
      <c r="B10" s="89"/>
      <c r="C10" s="27"/>
      <c r="D10" s="27"/>
      <c r="E10" s="27"/>
      <c r="F10" s="27"/>
      <c r="G10" s="27"/>
      <c r="H10" s="27"/>
      <c r="I10" s="27"/>
      <c r="J10" s="154"/>
    </row>
    <row r="11" spans="2:16" ht="15" customHeight="1">
      <c r="B11" s="89"/>
      <c r="C11" s="27"/>
      <c r="D11" s="27"/>
      <c r="E11" s="27"/>
      <c r="F11" s="27"/>
      <c r="G11" s="27"/>
      <c r="H11" s="27"/>
      <c r="I11" s="27"/>
      <c r="J11" s="154"/>
    </row>
    <row r="12" spans="2:16" ht="15" customHeight="1">
      <c r="B12" s="89"/>
      <c r="C12" s="27"/>
      <c r="D12" s="27"/>
      <c r="E12" s="27"/>
      <c r="F12" s="27"/>
      <c r="G12" s="27"/>
      <c r="H12" s="27"/>
      <c r="I12" s="27"/>
      <c r="J12" s="154"/>
    </row>
    <row r="13" spans="2:16" ht="15" customHeight="1">
      <c r="B13" s="89"/>
      <c r="C13" s="27"/>
      <c r="D13" s="27"/>
      <c r="E13" s="27"/>
      <c r="F13" s="27"/>
      <c r="G13" s="27"/>
      <c r="H13" s="27"/>
      <c r="I13" s="27"/>
      <c r="J13" s="154"/>
    </row>
    <row r="14" spans="2:16" ht="15" customHeight="1">
      <c r="B14" s="89"/>
      <c r="C14" s="27"/>
      <c r="D14" s="27"/>
      <c r="E14" s="27"/>
      <c r="F14" s="27"/>
      <c r="G14" s="27"/>
      <c r="H14" s="27"/>
      <c r="I14" s="27"/>
      <c r="J14" s="154"/>
    </row>
    <row r="15" spans="2:16" ht="15" customHeight="1">
      <c r="B15" s="89"/>
      <c r="C15" s="27"/>
      <c r="D15" s="27"/>
      <c r="E15" s="27"/>
      <c r="F15" s="27"/>
      <c r="G15" s="27"/>
      <c r="H15" s="27"/>
      <c r="I15" s="27"/>
      <c r="J15" s="154"/>
    </row>
    <row r="16" spans="2:16" ht="15" customHeight="1">
      <c r="B16" s="89"/>
      <c r="C16" s="27"/>
      <c r="D16" s="27"/>
      <c r="E16" s="27"/>
      <c r="F16" s="27"/>
      <c r="G16" s="27"/>
      <c r="H16" s="27"/>
      <c r="I16" s="27"/>
      <c r="J16" s="154"/>
    </row>
    <row r="17" spans="2:10" ht="15" customHeight="1">
      <c r="B17" s="155"/>
      <c r="C17" s="156"/>
      <c r="D17" s="156"/>
      <c r="E17" s="156"/>
      <c r="F17" s="156"/>
      <c r="G17" s="156"/>
      <c r="H17" s="156"/>
      <c r="I17" s="156"/>
      <c r="J17" s="157"/>
    </row>
    <row r="18" spans="2:10" ht="15" customHeight="1">
      <c r="B18" s="237"/>
      <c r="C18" s="238"/>
      <c r="D18" s="238"/>
      <c r="E18" s="238"/>
      <c r="F18" s="238"/>
      <c r="G18" s="238"/>
      <c r="H18" s="238"/>
      <c r="I18" s="238"/>
      <c r="J18" s="238"/>
    </row>
    <row r="19" spans="2:10" ht="15" customHeight="1">
      <c r="B19" s="6" t="s">
        <v>160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
  <sheetViews>
    <sheetView workbookViewId="0">
      <selection activeCell="U34" sqref="U34"/>
    </sheetView>
  </sheetViews>
  <sheetFormatPr baseColWidth="10" defaultRowHeight="14.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7FA8-D7EA-4E2D-9713-AD4F471989B1}">
  <dimension ref="B1:R17"/>
  <sheetViews>
    <sheetView workbookViewId="0"/>
  </sheetViews>
  <sheetFormatPr baseColWidth="10" defaultColWidth="11.453125" defaultRowHeight="15" customHeight="1"/>
  <cols>
    <col min="1" max="1" width="11.453125" style="19"/>
    <col min="2" max="2" width="9.1796875" style="19" customWidth="1"/>
    <col min="3" max="3" width="5.81640625" style="19" customWidth="1"/>
    <col min="4" max="7" width="10.81640625" style="19" customWidth="1"/>
    <col min="8" max="16384" width="11.453125" style="19"/>
  </cols>
  <sheetData>
    <row r="1" spans="2:18" ht="15" customHeight="1">
      <c r="B1" s="2" t="s">
        <v>186</v>
      </c>
      <c r="C1" s="14"/>
    </row>
    <row r="2" spans="2:18" ht="15" customHeight="1">
      <c r="B2" s="4" t="s">
        <v>177</v>
      </c>
      <c r="C2" s="16"/>
    </row>
    <row r="3" spans="2:18" ht="15" customHeight="1">
      <c r="B3" s="16"/>
      <c r="C3" s="16"/>
    </row>
    <row r="4" spans="2:18" ht="15" customHeight="1">
      <c r="B4" s="81"/>
      <c r="C4" s="171" t="s">
        <v>83</v>
      </c>
      <c r="D4" s="394" t="s">
        <v>81</v>
      </c>
      <c r="E4" s="394" t="s">
        <v>82</v>
      </c>
      <c r="F4" s="396" t="s">
        <v>64</v>
      </c>
      <c r="G4" s="398" t="s">
        <v>0</v>
      </c>
    </row>
    <row r="5" spans="2:18" ht="14.5">
      <c r="B5" s="184" t="s">
        <v>128</v>
      </c>
      <c r="C5" s="173"/>
      <c r="D5" s="395"/>
      <c r="E5" s="395"/>
      <c r="F5" s="397"/>
      <c r="G5" s="399"/>
      <c r="I5" s="7"/>
      <c r="J5" s="7"/>
      <c r="K5" s="7"/>
    </row>
    <row r="6" spans="2:18" ht="15" customHeight="1">
      <c r="B6" s="387" t="s">
        <v>187</v>
      </c>
      <c r="C6" s="388"/>
      <c r="D6" s="388"/>
      <c r="E6" s="388"/>
      <c r="F6" s="388"/>
      <c r="G6" s="389"/>
    </row>
    <row r="7" spans="2:18" ht="15" customHeight="1">
      <c r="B7" s="392" t="s">
        <v>79</v>
      </c>
      <c r="C7" s="393"/>
      <c r="D7" s="90">
        <v>4416</v>
      </c>
      <c r="E7" s="90">
        <v>454</v>
      </c>
      <c r="F7" s="90">
        <v>97</v>
      </c>
      <c r="G7" s="178">
        <v>4967</v>
      </c>
    </row>
    <row r="8" spans="2:18" ht="15" customHeight="1">
      <c r="B8" s="390" t="s">
        <v>80</v>
      </c>
      <c r="C8" s="391"/>
      <c r="D8" s="294">
        <v>635</v>
      </c>
      <c r="E8" s="295">
        <v>767</v>
      </c>
      <c r="F8" s="174">
        <v>36</v>
      </c>
      <c r="G8" s="179">
        <v>1438</v>
      </c>
    </row>
    <row r="9" spans="2:18" ht="15" customHeight="1">
      <c r="B9" s="390" t="s">
        <v>64</v>
      </c>
      <c r="C9" s="391"/>
      <c r="D9" s="296">
        <v>214</v>
      </c>
      <c r="E9" s="297">
        <v>58</v>
      </c>
      <c r="F9" s="175">
        <v>304</v>
      </c>
      <c r="G9" s="179">
        <v>576</v>
      </c>
      <c r="H9" s="28"/>
      <c r="L9" s="285"/>
      <c r="M9" s="285"/>
      <c r="N9" s="285"/>
      <c r="O9" s="285"/>
      <c r="P9" s="285"/>
      <c r="Q9" s="285"/>
      <c r="R9" s="285"/>
    </row>
    <row r="10" spans="2:18" ht="15" customHeight="1">
      <c r="B10" s="375" t="s">
        <v>113</v>
      </c>
      <c r="C10" s="376"/>
      <c r="D10" s="95">
        <v>5265</v>
      </c>
      <c r="E10" s="96">
        <v>1279</v>
      </c>
      <c r="F10" s="180">
        <v>437</v>
      </c>
      <c r="G10" s="181">
        <v>6981</v>
      </c>
      <c r="H10" s="309"/>
    </row>
    <row r="11" spans="2:18" ht="15" customHeight="1">
      <c r="B11" s="387" t="s">
        <v>188</v>
      </c>
      <c r="C11" s="388"/>
      <c r="D11" s="388"/>
      <c r="E11" s="388"/>
      <c r="F11" s="388"/>
      <c r="G11" s="389"/>
    </row>
    <row r="12" spans="2:18" ht="15" customHeight="1">
      <c r="B12" s="392" t="s">
        <v>79</v>
      </c>
      <c r="C12" s="393"/>
      <c r="D12" s="97">
        <v>10446</v>
      </c>
      <c r="E12" s="97">
        <v>1041</v>
      </c>
      <c r="F12" s="97">
        <v>110</v>
      </c>
      <c r="G12" s="178">
        <v>11597</v>
      </c>
    </row>
    <row r="13" spans="2:18" ht="15" customHeight="1">
      <c r="B13" s="390" t="s">
        <v>80</v>
      </c>
      <c r="C13" s="391"/>
      <c r="D13" s="91">
        <v>1347</v>
      </c>
      <c r="E13" s="92">
        <v>1865</v>
      </c>
      <c r="F13" s="176">
        <v>45</v>
      </c>
      <c r="G13" s="179">
        <v>3257</v>
      </c>
    </row>
    <row r="14" spans="2:18" ht="15" customHeight="1">
      <c r="B14" s="390" t="s">
        <v>64</v>
      </c>
      <c r="C14" s="391"/>
      <c r="D14" s="93">
        <v>236</v>
      </c>
      <c r="E14" s="94">
        <v>64</v>
      </c>
      <c r="F14" s="177">
        <v>406</v>
      </c>
      <c r="G14" s="179">
        <v>706</v>
      </c>
    </row>
    <row r="15" spans="2:18" ht="15" customHeight="1">
      <c r="B15" s="375" t="s">
        <v>113</v>
      </c>
      <c r="C15" s="376"/>
      <c r="D15" s="172">
        <v>12029</v>
      </c>
      <c r="E15" s="98">
        <v>2970</v>
      </c>
      <c r="F15" s="180">
        <v>561</v>
      </c>
      <c r="G15" s="181">
        <v>15560</v>
      </c>
    </row>
    <row r="16" spans="2:18" ht="15" customHeight="1">
      <c r="B16" s="28"/>
      <c r="C16" s="28"/>
      <c r="D16" s="29"/>
      <c r="E16" s="28"/>
      <c r="F16" s="28"/>
      <c r="G16" s="28"/>
      <c r="I16" s="28"/>
    </row>
    <row r="17" spans="2:8" ht="15" customHeight="1">
      <c r="B17" s="6" t="s">
        <v>115</v>
      </c>
      <c r="C17" s="25"/>
      <c r="H17" s="7"/>
    </row>
  </sheetData>
  <mergeCells count="14">
    <mergeCell ref="B7:C7"/>
    <mergeCell ref="D4:D5"/>
    <mergeCell ref="E4:E5"/>
    <mergeCell ref="F4:F5"/>
    <mergeCell ref="G4:G5"/>
    <mergeCell ref="B6:G6"/>
    <mergeCell ref="B14:C14"/>
    <mergeCell ref="B15:C15"/>
    <mergeCell ref="B8:C8"/>
    <mergeCell ref="B9:C9"/>
    <mergeCell ref="B10:C10"/>
    <mergeCell ref="B11:G11"/>
    <mergeCell ref="B12:C12"/>
    <mergeCell ref="B13:C13"/>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BEBB9-8A39-4A00-99C3-0F1CE1F73B76}">
  <dimension ref="B1:J19"/>
  <sheetViews>
    <sheetView workbookViewId="0"/>
  </sheetViews>
  <sheetFormatPr baseColWidth="10" defaultColWidth="11.54296875" defaultRowHeight="15" customHeight="1"/>
  <cols>
    <col min="1" max="1" width="11.54296875" style="19" customWidth="1"/>
    <col min="2" max="2" width="11.54296875" style="19"/>
    <col min="3" max="3" width="11.54296875" style="19" customWidth="1"/>
    <col min="4" max="6" width="11.54296875" style="19"/>
    <col min="7" max="7" width="11.54296875" style="19" customWidth="1"/>
    <col min="8" max="8" width="11.54296875" style="19"/>
    <col min="9" max="9" width="11.54296875" style="19" customWidth="1"/>
    <col min="10" max="16384" width="11.54296875" style="19"/>
  </cols>
  <sheetData>
    <row r="1" spans="2:10" ht="15" customHeight="1">
      <c r="B1" s="2" t="s">
        <v>185</v>
      </c>
    </row>
    <row r="2" spans="2:10" ht="15" customHeight="1">
      <c r="B2" s="4" t="s">
        <v>177</v>
      </c>
    </row>
    <row r="4" spans="2:10" ht="15" customHeight="1">
      <c r="B4" s="27"/>
      <c r="C4" s="27"/>
      <c r="D4" s="27"/>
      <c r="E4" s="27"/>
      <c r="F4" s="27"/>
      <c r="G4" s="27"/>
      <c r="H4" s="27"/>
    </row>
    <row r="5" spans="2:10" ht="15" customHeight="1">
      <c r="B5" s="27"/>
      <c r="C5" s="27"/>
      <c r="D5" s="27"/>
      <c r="E5" s="27"/>
      <c r="F5" s="27"/>
      <c r="G5" s="27"/>
      <c r="H5" s="27"/>
      <c r="I5" s="9"/>
    </row>
    <row r="6" spans="2:10" ht="15" customHeight="1">
      <c r="B6" s="27"/>
      <c r="C6" s="27"/>
      <c r="D6" s="27"/>
      <c r="E6" s="27"/>
      <c r="F6" s="27"/>
      <c r="G6" s="27"/>
      <c r="H6" s="27"/>
      <c r="I6" s="9"/>
    </row>
    <row r="7" spans="2:10" ht="15" customHeight="1">
      <c r="B7" s="27"/>
      <c r="C7" s="27"/>
      <c r="D7" s="27"/>
      <c r="E7" s="27"/>
      <c r="F7" s="27"/>
      <c r="G7" s="27"/>
      <c r="H7" s="27"/>
      <c r="I7" s="9"/>
    </row>
    <row r="8" spans="2:10" ht="15" customHeight="1">
      <c r="B8" s="27"/>
      <c r="C8" s="27"/>
      <c r="D8" s="27"/>
      <c r="E8" s="27"/>
      <c r="F8" s="27"/>
      <c r="G8" s="27"/>
      <c r="H8" s="27"/>
      <c r="I8" s="17"/>
    </row>
    <row r="9" spans="2:10" ht="15" customHeight="1">
      <c r="B9" s="27"/>
      <c r="C9" s="27"/>
      <c r="D9" s="27"/>
      <c r="E9" s="27"/>
      <c r="F9" s="27"/>
      <c r="G9" s="27"/>
      <c r="H9" s="27"/>
      <c r="J9" s="11"/>
    </row>
    <row r="10" spans="2:10" ht="15" customHeight="1">
      <c r="B10" s="27"/>
      <c r="C10" s="27"/>
      <c r="D10" s="27"/>
      <c r="E10" s="27"/>
      <c r="F10" s="27"/>
      <c r="G10" s="27"/>
      <c r="H10" s="27"/>
    </row>
    <row r="11" spans="2:10" ht="15" customHeight="1">
      <c r="B11" s="27"/>
      <c r="C11" s="27"/>
      <c r="D11" s="27"/>
      <c r="E11" s="27"/>
      <c r="F11" s="27"/>
      <c r="G11" s="27"/>
      <c r="H11" s="27"/>
    </row>
    <row r="12" spans="2:10" ht="15" customHeight="1">
      <c r="B12" s="27"/>
      <c r="C12" s="27"/>
      <c r="D12" s="27"/>
      <c r="E12" s="27"/>
      <c r="F12" s="27"/>
      <c r="G12" s="27"/>
      <c r="H12" s="27"/>
    </row>
    <row r="13" spans="2:10" ht="15" customHeight="1">
      <c r="B13" s="27"/>
      <c r="C13" s="27"/>
      <c r="D13" s="27"/>
      <c r="E13" s="27"/>
      <c r="F13" s="27"/>
      <c r="G13" s="27"/>
      <c r="H13" s="27"/>
    </row>
    <row r="14" spans="2:10" ht="15" customHeight="1">
      <c r="B14" s="27"/>
      <c r="C14" s="27"/>
      <c r="D14" s="27"/>
      <c r="E14" s="27"/>
      <c r="F14" s="27"/>
      <c r="G14" s="27"/>
      <c r="H14" s="27"/>
    </row>
    <row r="15" spans="2:10" ht="15" customHeight="1">
      <c r="B15" s="27"/>
      <c r="C15" s="27"/>
      <c r="D15" s="27"/>
      <c r="E15" s="27"/>
      <c r="F15" s="27"/>
      <c r="G15" s="27"/>
      <c r="H15" s="27"/>
    </row>
    <row r="16" spans="2:10" ht="15" customHeight="1">
      <c r="B16" s="27"/>
      <c r="C16" s="27"/>
      <c r="D16" s="27"/>
      <c r="E16" s="27"/>
      <c r="F16" s="27"/>
      <c r="G16" s="27"/>
      <c r="H16" s="27"/>
    </row>
    <row r="17" spans="2:8" ht="15" customHeight="1">
      <c r="B17" s="27"/>
      <c r="C17" s="27"/>
      <c r="D17" s="27"/>
      <c r="E17" s="27"/>
      <c r="F17" s="27"/>
      <c r="G17" s="27"/>
      <c r="H17" s="27"/>
    </row>
    <row r="18" spans="2:8" ht="15" customHeight="1">
      <c r="B18" s="18"/>
    </row>
    <row r="19" spans="2:8" ht="15" customHeight="1">
      <c r="B19" s="6" t="s">
        <v>115</v>
      </c>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4AED3-960E-40BE-8CD3-8978048CC056}">
  <dimension ref="B1:M32"/>
  <sheetViews>
    <sheetView workbookViewId="0"/>
  </sheetViews>
  <sheetFormatPr baseColWidth="10" defaultColWidth="11.453125" defaultRowHeight="15" customHeight="1"/>
  <cols>
    <col min="1" max="1" width="11.54296875" style="19" customWidth="1"/>
    <col min="2" max="2" width="14.81640625" style="19" customWidth="1"/>
    <col min="3" max="3" width="5.81640625" style="19" customWidth="1"/>
    <col min="4" max="11" width="12.81640625" style="19" customWidth="1"/>
    <col min="12" max="16384" width="11.453125" style="19"/>
  </cols>
  <sheetData>
    <row r="1" spans="2:13" ht="15" customHeight="1">
      <c r="B1" s="2" t="s">
        <v>174</v>
      </c>
      <c r="C1" s="14"/>
    </row>
    <row r="2" spans="2:13" ht="15" customHeight="1">
      <c r="B2" s="4" t="s">
        <v>184</v>
      </c>
      <c r="C2" s="16"/>
    </row>
    <row r="3" spans="2:13" ht="15" customHeight="1">
      <c r="C3" s="16"/>
    </row>
    <row r="4" spans="2:13" ht="15" customHeight="1">
      <c r="B4" s="230"/>
      <c r="C4" s="231"/>
      <c r="D4" s="362" t="s">
        <v>107</v>
      </c>
      <c r="E4" s="363"/>
      <c r="F4" s="363"/>
      <c r="G4" s="419"/>
      <c r="H4" s="362" t="s">
        <v>84</v>
      </c>
      <c r="I4" s="363"/>
      <c r="J4" s="363"/>
      <c r="K4" s="364"/>
      <c r="L4" s="183"/>
    </row>
    <row r="5" spans="2:13" ht="15" customHeight="1">
      <c r="B5" s="99"/>
      <c r="C5" s="229" t="s">
        <v>145</v>
      </c>
      <c r="D5" s="420" t="s">
        <v>46</v>
      </c>
      <c r="E5" s="422" t="s">
        <v>111</v>
      </c>
      <c r="F5" s="422" t="s">
        <v>112</v>
      </c>
      <c r="G5" s="424" t="s">
        <v>64</v>
      </c>
      <c r="H5" s="426" t="s">
        <v>46</v>
      </c>
      <c r="I5" s="422" t="s">
        <v>111</v>
      </c>
      <c r="J5" s="422" t="s">
        <v>112</v>
      </c>
      <c r="K5" s="428" t="s">
        <v>64</v>
      </c>
      <c r="L5" s="183"/>
      <c r="M5" s="7"/>
    </row>
    <row r="6" spans="2:13" ht="15" customHeight="1">
      <c r="B6" s="99" t="s">
        <v>125</v>
      </c>
      <c r="C6" s="229"/>
      <c r="D6" s="421"/>
      <c r="E6" s="423"/>
      <c r="F6" s="423"/>
      <c r="G6" s="425"/>
      <c r="H6" s="427"/>
      <c r="I6" s="423"/>
      <c r="J6" s="423"/>
      <c r="K6" s="429"/>
      <c r="L6" s="7"/>
      <c r="M6" s="7"/>
    </row>
    <row r="7" spans="2:13" ht="15" customHeight="1">
      <c r="B7" s="411" t="s">
        <v>62</v>
      </c>
      <c r="C7" s="412"/>
      <c r="D7" s="412"/>
      <c r="E7" s="412"/>
      <c r="F7" s="412"/>
      <c r="G7" s="412"/>
      <c r="H7" s="412"/>
      <c r="I7" s="412"/>
      <c r="J7" s="412"/>
      <c r="K7" s="413"/>
    </row>
    <row r="8" spans="2:13" ht="15" customHeight="1">
      <c r="B8" s="414" t="s">
        <v>118</v>
      </c>
      <c r="C8" s="415"/>
      <c r="D8" s="201">
        <v>10</v>
      </c>
      <c r="E8" s="258">
        <v>9</v>
      </c>
      <c r="F8" s="259">
        <v>0</v>
      </c>
      <c r="G8" s="260">
        <v>1</v>
      </c>
      <c r="H8" s="207">
        <v>0.14324595330181922</v>
      </c>
      <c r="I8" s="208">
        <v>0.12892135797163728</v>
      </c>
      <c r="J8" s="209">
        <v>0</v>
      </c>
      <c r="K8" s="210">
        <v>1.4324595330181922E-2</v>
      </c>
    </row>
    <row r="9" spans="2:13" ht="15" customHeight="1">
      <c r="B9" s="405" t="s">
        <v>119</v>
      </c>
      <c r="C9" s="406"/>
      <c r="D9" s="202">
        <v>98</v>
      </c>
      <c r="E9" s="262">
        <v>83</v>
      </c>
      <c r="F9" s="263">
        <v>7</v>
      </c>
      <c r="G9" s="264">
        <v>8</v>
      </c>
      <c r="H9" s="211">
        <v>1.4038103423578283</v>
      </c>
      <c r="I9" s="212">
        <v>1.1889414124050997</v>
      </c>
      <c r="J9" s="213">
        <v>0.10027216731127346</v>
      </c>
      <c r="K9" s="100">
        <v>0.11459676264145538</v>
      </c>
    </row>
    <row r="10" spans="2:13" ht="15" customHeight="1">
      <c r="B10" s="403" t="s">
        <v>85</v>
      </c>
      <c r="C10" s="404"/>
      <c r="D10" s="203">
        <v>290</v>
      </c>
      <c r="E10" s="266">
        <v>238</v>
      </c>
      <c r="F10" s="267">
        <v>34</v>
      </c>
      <c r="G10" s="268">
        <v>18</v>
      </c>
      <c r="H10" s="214">
        <v>4.1541326457527576</v>
      </c>
      <c r="I10" s="215">
        <v>3.4092536885832976</v>
      </c>
      <c r="J10" s="216">
        <v>0.48703624122618538</v>
      </c>
      <c r="K10" s="101">
        <v>0.25784271594327457</v>
      </c>
    </row>
    <row r="11" spans="2:13" ht="15" customHeight="1">
      <c r="B11" s="405" t="s">
        <v>86</v>
      </c>
      <c r="C11" s="406"/>
      <c r="D11" s="202">
        <v>1497</v>
      </c>
      <c r="E11" s="262">
        <v>1127</v>
      </c>
      <c r="F11" s="263">
        <v>282</v>
      </c>
      <c r="G11" s="264">
        <v>88</v>
      </c>
      <c r="H11" s="211">
        <v>21.443919209282338</v>
      </c>
      <c r="I11" s="212">
        <v>16.143818937115025</v>
      </c>
      <c r="J11" s="213">
        <v>4.0395358831113022</v>
      </c>
      <c r="K11" s="100">
        <v>1.2605643890560092</v>
      </c>
    </row>
    <row r="12" spans="2:13" ht="15" customHeight="1">
      <c r="B12" s="403" t="s">
        <v>87</v>
      </c>
      <c r="C12" s="404"/>
      <c r="D12" s="203">
        <v>2016</v>
      </c>
      <c r="E12" s="266">
        <v>1492</v>
      </c>
      <c r="F12" s="267">
        <v>426</v>
      </c>
      <c r="G12" s="268">
        <v>98</v>
      </c>
      <c r="H12" s="214">
        <v>28.878384185646755</v>
      </c>
      <c r="I12" s="215">
        <v>21.372296232631427</v>
      </c>
      <c r="J12" s="216">
        <v>6.1022776106574996</v>
      </c>
      <c r="K12" s="101">
        <v>1.4038103423578283</v>
      </c>
    </row>
    <row r="13" spans="2:13" ht="15" customHeight="1">
      <c r="B13" s="405" t="s">
        <v>88</v>
      </c>
      <c r="C13" s="406"/>
      <c r="D13" s="202">
        <v>1524</v>
      </c>
      <c r="E13" s="262">
        <v>1127</v>
      </c>
      <c r="F13" s="263">
        <v>287</v>
      </c>
      <c r="G13" s="264">
        <v>110</v>
      </c>
      <c r="H13" s="211">
        <v>21.830683283197249</v>
      </c>
      <c r="I13" s="212">
        <v>16.143818937115025</v>
      </c>
      <c r="J13" s="213">
        <v>4.1111588597622113</v>
      </c>
      <c r="K13" s="100">
        <v>1.5757054863200115</v>
      </c>
    </row>
    <row r="14" spans="2:13" ht="15" customHeight="1">
      <c r="B14" s="403" t="s">
        <v>89</v>
      </c>
      <c r="C14" s="404"/>
      <c r="D14" s="203">
        <v>545</v>
      </c>
      <c r="E14" s="266">
        <v>424</v>
      </c>
      <c r="F14" s="267">
        <v>76</v>
      </c>
      <c r="G14" s="268">
        <v>45</v>
      </c>
      <c r="H14" s="214">
        <v>7.8069044549491471</v>
      </c>
      <c r="I14" s="215">
        <v>6.0736284199971351</v>
      </c>
      <c r="J14" s="216">
        <v>1.088669245093826</v>
      </c>
      <c r="K14" s="101">
        <v>0.64460678985818654</v>
      </c>
    </row>
    <row r="15" spans="2:13" ht="15" customHeight="1">
      <c r="B15" s="405" t="s">
        <v>120</v>
      </c>
      <c r="C15" s="406"/>
      <c r="D15" s="202">
        <v>79</v>
      </c>
      <c r="E15" s="262">
        <v>69</v>
      </c>
      <c r="F15" s="263">
        <v>5</v>
      </c>
      <c r="G15" s="264">
        <v>5</v>
      </c>
      <c r="H15" s="211">
        <v>1.1316430310843719</v>
      </c>
      <c r="I15" s="212">
        <v>0.9883970777825527</v>
      </c>
      <c r="J15" s="213">
        <v>7.1622976650909609E-2</v>
      </c>
      <c r="K15" s="100">
        <v>7.1622976650909609E-2</v>
      </c>
    </row>
    <row r="16" spans="2:13" ht="15" customHeight="1">
      <c r="B16" s="403" t="s">
        <v>64</v>
      </c>
      <c r="C16" s="404"/>
      <c r="D16" s="203">
        <v>922</v>
      </c>
      <c r="E16" s="266">
        <v>696</v>
      </c>
      <c r="F16" s="267">
        <v>162</v>
      </c>
      <c r="G16" s="268">
        <v>64</v>
      </c>
      <c r="H16" s="214">
        <v>13.207276894427732</v>
      </c>
      <c r="I16" s="215">
        <v>9.9699183498066191</v>
      </c>
      <c r="J16" s="216">
        <v>2.3205844434894716</v>
      </c>
      <c r="K16" s="101">
        <v>0.91677410113164304</v>
      </c>
    </row>
    <row r="17" spans="2:11" ht="15" customHeight="1">
      <c r="B17" s="323" t="s">
        <v>130</v>
      </c>
      <c r="C17" s="315"/>
      <c r="D17" s="204">
        <v>6981</v>
      </c>
      <c r="E17" s="205">
        <v>5265</v>
      </c>
      <c r="F17" s="205">
        <v>1279</v>
      </c>
      <c r="G17" s="206">
        <v>437</v>
      </c>
      <c r="H17" s="217">
        <v>100</v>
      </c>
      <c r="I17" s="218">
        <v>75.41899441340783</v>
      </c>
      <c r="J17" s="218">
        <v>18.32115742730268</v>
      </c>
      <c r="K17" s="219">
        <v>6.2598481592894997</v>
      </c>
    </row>
    <row r="18" spans="2:11" ht="15" customHeight="1">
      <c r="B18" s="322" t="s">
        <v>114</v>
      </c>
      <c r="C18" s="319"/>
      <c r="D18" s="320">
        <v>36.562304009999998</v>
      </c>
      <c r="E18" s="328">
        <v>36.557452400000003</v>
      </c>
      <c r="F18" s="328">
        <v>36.217547000000003</v>
      </c>
      <c r="G18" s="331">
        <v>37.700000000000003</v>
      </c>
      <c r="H18" s="416" t="s">
        <v>59</v>
      </c>
      <c r="I18" s="417"/>
      <c r="J18" s="417"/>
      <c r="K18" s="418"/>
    </row>
    <row r="19" spans="2:11" ht="15" customHeight="1">
      <c r="B19" s="411" t="s">
        <v>63</v>
      </c>
      <c r="C19" s="412"/>
      <c r="D19" s="412"/>
      <c r="E19" s="412"/>
      <c r="F19" s="412"/>
      <c r="G19" s="412"/>
      <c r="H19" s="412"/>
      <c r="I19" s="412"/>
      <c r="J19" s="412"/>
      <c r="K19" s="413"/>
    </row>
    <row r="20" spans="2:11" ht="15" customHeight="1">
      <c r="B20" s="414" t="s">
        <v>118</v>
      </c>
      <c r="C20" s="415"/>
      <c r="D20" s="257">
        <v>0</v>
      </c>
      <c r="E20" s="258">
        <v>0</v>
      </c>
      <c r="F20" s="258">
        <v>0</v>
      </c>
      <c r="G20" s="260">
        <v>0</v>
      </c>
      <c r="H20" s="207">
        <v>0</v>
      </c>
      <c r="I20" s="208">
        <v>0</v>
      </c>
      <c r="J20" s="209">
        <v>0</v>
      </c>
      <c r="K20" s="210">
        <v>0</v>
      </c>
    </row>
    <row r="21" spans="2:11" ht="15" customHeight="1">
      <c r="B21" s="405" t="s">
        <v>119</v>
      </c>
      <c r="C21" s="406"/>
      <c r="D21" s="261">
        <v>0</v>
      </c>
      <c r="E21" s="262">
        <v>0</v>
      </c>
      <c r="F21" s="263">
        <v>0</v>
      </c>
      <c r="G21" s="264">
        <v>0</v>
      </c>
      <c r="H21" s="211">
        <v>0</v>
      </c>
      <c r="I21" s="212">
        <v>0</v>
      </c>
      <c r="J21" s="213">
        <v>0</v>
      </c>
      <c r="K21" s="100">
        <v>0</v>
      </c>
    </row>
    <row r="22" spans="2:11" ht="15" customHeight="1">
      <c r="B22" s="403" t="s">
        <v>85</v>
      </c>
      <c r="C22" s="404"/>
      <c r="D22" s="265">
        <v>145</v>
      </c>
      <c r="E22" s="266">
        <v>96</v>
      </c>
      <c r="F22" s="267">
        <v>39</v>
      </c>
      <c r="G22" s="268">
        <v>10</v>
      </c>
      <c r="H22" s="214">
        <v>2.0770663228763788</v>
      </c>
      <c r="I22" s="215">
        <v>1.3751611516974647</v>
      </c>
      <c r="J22" s="216">
        <v>0.55865921787709494</v>
      </c>
      <c r="K22" s="101">
        <v>0.14324595330181922</v>
      </c>
    </row>
    <row r="23" spans="2:11" ht="15" customHeight="1">
      <c r="B23" s="405" t="s">
        <v>86</v>
      </c>
      <c r="C23" s="406"/>
      <c r="D23" s="261">
        <v>1303</v>
      </c>
      <c r="E23" s="262">
        <v>845</v>
      </c>
      <c r="F23" s="263">
        <v>344</v>
      </c>
      <c r="G23" s="264">
        <v>114</v>
      </c>
      <c r="H23" s="211">
        <v>18.664947715227047</v>
      </c>
      <c r="I23" s="212">
        <v>12.104283054003725</v>
      </c>
      <c r="J23" s="213">
        <v>4.9276607935825814</v>
      </c>
      <c r="K23" s="100">
        <v>1.633003867640739</v>
      </c>
    </row>
    <row r="24" spans="2:11" ht="15" customHeight="1">
      <c r="B24" s="403" t="s">
        <v>87</v>
      </c>
      <c r="C24" s="404"/>
      <c r="D24" s="265">
        <v>2065</v>
      </c>
      <c r="E24" s="266">
        <v>1458</v>
      </c>
      <c r="F24" s="267">
        <v>442</v>
      </c>
      <c r="G24" s="268">
        <v>165</v>
      </c>
      <c r="H24" s="214">
        <v>29.580289356825666</v>
      </c>
      <c r="I24" s="215">
        <v>20.885259991405242</v>
      </c>
      <c r="J24" s="216">
        <v>6.3314711359404097</v>
      </c>
      <c r="K24" s="101">
        <v>2.3635582294800175</v>
      </c>
    </row>
    <row r="25" spans="2:11" ht="15" customHeight="1">
      <c r="B25" s="405" t="s">
        <v>88</v>
      </c>
      <c r="C25" s="406"/>
      <c r="D25" s="261">
        <v>1649</v>
      </c>
      <c r="E25" s="262">
        <v>1200</v>
      </c>
      <c r="F25" s="263">
        <v>303</v>
      </c>
      <c r="G25" s="264">
        <v>146</v>
      </c>
      <c r="H25" s="211">
        <v>23.621257699469993</v>
      </c>
      <c r="I25" s="212">
        <v>17.189514396218307</v>
      </c>
      <c r="J25" s="213">
        <v>4.3403523850451222</v>
      </c>
      <c r="K25" s="100">
        <v>2.0913909182065606</v>
      </c>
    </row>
    <row r="26" spans="2:11" ht="15" customHeight="1">
      <c r="B26" s="403" t="s">
        <v>89</v>
      </c>
      <c r="C26" s="404"/>
      <c r="D26" s="265">
        <v>746</v>
      </c>
      <c r="E26" s="266">
        <v>567</v>
      </c>
      <c r="F26" s="267">
        <v>106</v>
      </c>
      <c r="G26" s="268">
        <v>73</v>
      </c>
      <c r="H26" s="214">
        <v>10.686148116315714</v>
      </c>
      <c r="I26" s="215">
        <v>8.1220455522131498</v>
      </c>
      <c r="J26" s="216">
        <v>1.5184071049992838</v>
      </c>
      <c r="K26" s="101">
        <v>1.0456954591032803</v>
      </c>
    </row>
    <row r="27" spans="2:11" ht="15" customHeight="1">
      <c r="B27" s="405" t="s">
        <v>120</v>
      </c>
      <c r="C27" s="406"/>
      <c r="D27" s="261">
        <v>127</v>
      </c>
      <c r="E27" s="262">
        <v>109</v>
      </c>
      <c r="F27" s="263">
        <v>8</v>
      </c>
      <c r="G27" s="264">
        <v>10</v>
      </c>
      <c r="H27" s="211">
        <v>1.8192236069331043</v>
      </c>
      <c r="I27" s="212">
        <v>1.5613808909898295</v>
      </c>
      <c r="J27" s="213">
        <v>0.11459676264145538</v>
      </c>
      <c r="K27" s="100">
        <v>0.14324595330181922</v>
      </c>
    </row>
    <row r="28" spans="2:11" ht="15" customHeight="1">
      <c r="B28" s="403" t="s">
        <v>64</v>
      </c>
      <c r="C28" s="404"/>
      <c r="D28" s="265">
        <v>946</v>
      </c>
      <c r="E28" s="266">
        <v>692</v>
      </c>
      <c r="F28" s="267">
        <v>196</v>
      </c>
      <c r="G28" s="268">
        <v>58</v>
      </c>
      <c r="H28" s="214">
        <v>13.551067182352098</v>
      </c>
      <c r="I28" s="215">
        <v>9.91261996848589</v>
      </c>
      <c r="J28" s="216">
        <v>2.8076206847156566</v>
      </c>
      <c r="K28" s="101">
        <v>0.83082652915055144</v>
      </c>
    </row>
    <row r="29" spans="2:11" ht="15" customHeight="1">
      <c r="B29" s="407" t="s">
        <v>129</v>
      </c>
      <c r="C29" s="408"/>
      <c r="D29" s="187">
        <v>6981</v>
      </c>
      <c r="E29" s="220">
        <v>4967</v>
      </c>
      <c r="F29" s="220">
        <v>1438</v>
      </c>
      <c r="G29" s="221">
        <v>576</v>
      </c>
      <c r="H29" s="222">
        <v>100</v>
      </c>
      <c r="I29" s="188">
        <v>71.150265005013608</v>
      </c>
      <c r="J29" s="188">
        <v>20.598768084801605</v>
      </c>
      <c r="K29" s="223">
        <v>8.2509669101847862</v>
      </c>
    </row>
    <row r="30" spans="2:11" ht="15" customHeight="1">
      <c r="B30" s="409" t="s">
        <v>114</v>
      </c>
      <c r="C30" s="410"/>
      <c r="D30" s="321">
        <v>38.871913839999998</v>
      </c>
      <c r="E30" s="329">
        <v>39.514853799999997</v>
      </c>
      <c r="F30" s="329">
        <v>36.491143319999999</v>
      </c>
      <c r="G30" s="332">
        <v>39.299999999999997</v>
      </c>
      <c r="H30" s="400" t="s">
        <v>59</v>
      </c>
      <c r="I30" s="401"/>
      <c r="J30" s="401"/>
      <c r="K30" s="402"/>
    </row>
    <row r="32" spans="2:11" ht="15" customHeight="1">
      <c r="B32" s="6" t="s">
        <v>115</v>
      </c>
    </row>
  </sheetData>
  <mergeCells count="34">
    <mergeCell ref="B12:C12"/>
    <mergeCell ref="D4:G4"/>
    <mergeCell ref="H4:K4"/>
    <mergeCell ref="D5:D6"/>
    <mergeCell ref="E5:E6"/>
    <mergeCell ref="F5:F6"/>
    <mergeCell ref="G5:G6"/>
    <mergeCell ref="H5:H6"/>
    <mergeCell ref="I5:I6"/>
    <mergeCell ref="J5:J6"/>
    <mergeCell ref="K5:K6"/>
    <mergeCell ref="B7:K7"/>
    <mergeCell ref="B8:C8"/>
    <mergeCell ref="B9:C9"/>
    <mergeCell ref="B10:C10"/>
    <mergeCell ref="B11:C11"/>
    <mergeCell ref="B25:C25"/>
    <mergeCell ref="B13:C13"/>
    <mergeCell ref="B14:C14"/>
    <mergeCell ref="B15:C15"/>
    <mergeCell ref="B16:C16"/>
    <mergeCell ref="B19:K19"/>
    <mergeCell ref="B20:C20"/>
    <mergeCell ref="B21:C21"/>
    <mergeCell ref="B22:C22"/>
    <mergeCell ref="B23:C23"/>
    <mergeCell ref="B24:C24"/>
    <mergeCell ref="H18:K18"/>
    <mergeCell ref="H30:K30"/>
    <mergeCell ref="B26:C26"/>
    <mergeCell ref="B27:C27"/>
    <mergeCell ref="B28:C28"/>
    <mergeCell ref="B29:C29"/>
    <mergeCell ref="B30:C30"/>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7"/>
  <dimension ref="B1:J19"/>
  <sheetViews>
    <sheetView workbookViewId="0"/>
  </sheetViews>
  <sheetFormatPr baseColWidth="10" defaultColWidth="11.54296875" defaultRowHeight="15" customHeight="1"/>
  <cols>
    <col min="1" max="16384" width="11.54296875" style="19"/>
  </cols>
  <sheetData>
    <row r="1" spans="2:10" ht="15" customHeight="1">
      <c r="B1" s="2" t="s">
        <v>175</v>
      </c>
    </row>
    <row r="2" spans="2:10" ht="15" customHeight="1">
      <c r="B2" s="4" t="s">
        <v>184</v>
      </c>
      <c r="H2" s="5"/>
    </row>
    <row r="3" spans="2:10" ht="15" customHeight="1">
      <c r="B3" s="16"/>
    </row>
    <row r="4" spans="2:10" ht="15" customHeight="1">
      <c r="B4" s="27"/>
      <c r="C4" s="27"/>
      <c r="D4" s="27"/>
      <c r="E4" s="27"/>
      <c r="F4" s="27"/>
      <c r="G4" s="27"/>
      <c r="H4" s="27"/>
      <c r="J4" s="9"/>
    </row>
    <row r="5" spans="2:10" ht="15" customHeight="1">
      <c r="B5" s="27"/>
      <c r="C5" s="27"/>
      <c r="D5" s="27"/>
      <c r="E5" s="27"/>
      <c r="F5" s="27"/>
      <c r="G5" s="27"/>
      <c r="H5" s="232"/>
      <c r="J5" s="17"/>
    </row>
    <row r="6" spans="2:10" ht="15" customHeight="1">
      <c r="B6" s="27"/>
      <c r="C6" s="27"/>
      <c r="D6" s="27"/>
      <c r="E6" s="27"/>
      <c r="F6" s="27"/>
      <c r="G6" s="27"/>
      <c r="H6" s="232"/>
    </row>
    <row r="7" spans="2:10" ht="15" customHeight="1">
      <c r="B7" s="27"/>
      <c r="C7" s="27"/>
      <c r="D7" s="27"/>
      <c r="E7" s="27"/>
      <c r="F7" s="27"/>
      <c r="G7" s="27"/>
      <c r="H7" s="232"/>
      <c r="J7" s="5"/>
    </row>
    <row r="8" spans="2:10" ht="15" customHeight="1">
      <c r="B8" s="27"/>
      <c r="C8" s="27"/>
      <c r="D8" s="27"/>
      <c r="E8" s="27"/>
      <c r="F8" s="27"/>
      <c r="G8" s="27"/>
      <c r="H8" s="232"/>
    </row>
    <row r="9" spans="2:10" ht="15" customHeight="1">
      <c r="B9" s="27"/>
      <c r="C9" s="27"/>
      <c r="D9" s="27"/>
      <c r="E9" s="27"/>
      <c r="F9" s="27"/>
      <c r="G9" s="27"/>
      <c r="H9" s="232"/>
    </row>
    <row r="10" spans="2:10" ht="15" customHeight="1">
      <c r="B10" s="27"/>
      <c r="C10" s="27"/>
      <c r="D10" s="27"/>
      <c r="E10" s="27"/>
      <c r="F10" s="27"/>
      <c r="G10" s="27"/>
      <c r="H10" s="232"/>
    </row>
    <row r="11" spans="2:10" ht="15" customHeight="1">
      <c r="B11" s="27"/>
      <c r="C11" s="27"/>
      <c r="D11" s="27"/>
      <c r="E11" s="27"/>
      <c r="F11" s="27"/>
      <c r="G11" s="27"/>
      <c r="H11" s="27"/>
    </row>
    <row r="12" spans="2:10" ht="15" customHeight="1">
      <c r="B12" s="27"/>
      <c r="C12" s="27"/>
      <c r="D12" s="27"/>
      <c r="E12" s="27"/>
      <c r="F12" s="27"/>
      <c r="G12" s="27"/>
      <c r="H12" s="27"/>
    </row>
    <row r="13" spans="2:10" ht="15" customHeight="1">
      <c r="B13" s="27"/>
      <c r="C13" s="27"/>
      <c r="D13" s="27"/>
      <c r="E13" s="27"/>
      <c r="F13" s="27"/>
      <c r="G13" s="27"/>
      <c r="H13" s="27"/>
    </row>
    <row r="14" spans="2:10" ht="15" customHeight="1">
      <c r="B14" s="27"/>
      <c r="C14" s="27"/>
      <c r="D14" s="27"/>
      <c r="E14" s="27"/>
      <c r="F14" s="27"/>
      <c r="G14" s="27"/>
      <c r="H14" s="27"/>
    </row>
    <row r="15" spans="2:10" ht="15" customHeight="1">
      <c r="B15" s="27"/>
      <c r="C15" s="27"/>
      <c r="D15" s="27"/>
      <c r="E15" s="27"/>
      <c r="F15" s="27"/>
      <c r="G15" s="27"/>
      <c r="H15" s="27"/>
    </row>
    <row r="16" spans="2:10" ht="15" customHeight="1">
      <c r="B16" s="27"/>
      <c r="C16" s="27"/>
      <c r="D16" s="27"/>
      <c r="E16" s="27"/>
      <c r="F16" s="27"/>
      <c r="G16" s="27"/>
      <c r="H16" s="27"/>
    </row>
    <row r="17" spans="2:8" ht="15" customHeight="1">
      <c r="B17" s="27"/>
      <c r="C17" s="27"/>
      <c r="D17" s="27"/>
      <c r="E17" s="27"/>
      <c r="F17" s="27"/>
      <c r="G17" s="27"/>
      <c r="H17" s="27"/>
    </row>
    <row r="19" spans="2:8" ht="15" customHeight="1">
      <c r="B19" s="6" t="s">
        <v>115</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8"/>
  <dimension ref="A1"/>
  <sheetViews>
    <sheetView workbookViewId="0">
      <selection activeCell="U34" sqref="U34"/>
    </sheetView>
  </sheetViews>
  <sheetFormatPr baseColWidth="10" defaultRowHeight="14.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CD789-A571-4AB8-AB98-8F2FE9CFBEA3}">
  <dimension ref="B1:K48"/>
  <sheetViews>
    <sheetView workbookViewId="0"/>
  </sheetViews>
  <sheetFormatPr baseColWidth="10" defaultColWidth="11.453125" defaultRowHeight="15" customHeight="1"/>
  <cols>
    <col min="1" max="1" width="11.453125" style="19"/>
    <col min="2" max="2" width="11.453125" style="19" customWidth="1"/>
    <col min="3" max="6" width="11.453125" style="19"/>
    <col min="7" max="8" width="11.453125" style="19" customWidth="1"/>
    <col min="9" max="10" width="11.453125" style="19"/>
    <col min="11" max="11" width="11.453125" style="19" customWidth="1"/>
    <col min="12" max="12" width="11.453125" style="19"/>
    <col min="13" max="13" width="11.453125" style="19" customWidth="1"/>
    <col min="14" max="14" width="11.453125" style="19"/>
    <col min="15" max="16" width="11.453125" style="19" customWidth="1"/>
    <col min="17" max="16384" width="11.453125" style="19"/>
  </cols>
  <sheetData>
    <row r="1" spans="2:11" ht="15" customHeight="1">
      <c r="B1" s="2" t="s">
        <v>153</v>
      </c>
    </row>
    <row r="2" spans="2:11" ht="15" customHeight="1">
      <c r="B2" s="4" t="e">
        <f>#REF!</f>
        <v>#REF!</v>
      </c>
    </row>
    <row r="3" spans="2:11" ht="15" customHeight="1">
      <c r="K3" s="327"/>
    </row>
    <row r="4" spans="2:11" ht="15" customHeight="1">
      <c r="K4" s="330"/>
    </row>
    <row r="5" spans="2:11" ht="15" customHeight="1">
      <c r="K5" s="330"/>
    </row>
    <row r="48" spans="2:2" ht="15" customHeight="1">
      <c r="B48" s="255" t="s">
        <v>115</v>
      </c>
    </row>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B97E-0069-461D-BD9D-E597A73226E3}">
  <dimension ref="B1:O48"/>
  <sheetViews>
    <sheetView workbookViewId="0"/>
  </sheetViews>
  <sheetFormatPr baseColWidth="10" defaultColWidth="11.453125" defaultRowHeight="15" customHeight="1"/>
  <cols>
    <col min="1" max="1" width="11.453125" style="19"/>
    <col min="2" max="2" width="11.453125" style="19" customWidth="1"/>
    <col min="3" max="6" width="11.453125" style="19"/>
    <col min="7" max="8" width="11.453125" style="19" customWidth="1"/>
    <col min="9" max="10" width="11.453125" style="19"/>
    <col min="11" max="11" width="11.453125" style="19" customWidth="1"/>
    <col min="12" max="12" width="11.453125" style="19"/>
    <col min="13" max="13" width="11.453125" style="19" customWidth="1"/>
    <col min="14" max="14" width="11.453125" style="19"/>
    <col min="15" max="16" width="11.453125" style="19" customWidth="1"/>
    <col min="17" max="21" width="11.453125" style="19"/>
    <col min="22" max="22" width="12.453125" style="19" bestFit="1" customWidth="1"/>
    <col min="23" max="16384" width="11.453125" style="19"/>
  </cols>
  <sheetData>
    <row r="1" spans="2:15" ht="15" customHeight="1">
      <c r="B1" s="2" t="s">
        <v>154</v>
      </c>
    </row>
    <row r="2" spans="2:15" ht="15" customHeight="1">
      <c r="B2" s="4" t="s">
        <v>184</v>
      </c>
    </row>
    <row r="3" spans="2:15" ht="15" customHeight="1">
      <c r="M3" s="26"/>
      <c r="N3" s="26"/>
      <c r="O3" s="26"/>
    </row>
    <row r="4" spans="2:15" ht="15" customHeight="1">
      <c r="I4" s="9"/>
      <c r="K4" s="327"/>
    </row>
    <row r="5" spans="2:15" ht="15" customHeight="1">
      <c r="B5" s="7"/>
      <c r="C5" s="7"/>
      <c r="D5" s="7"/>
      <c r="E5" s="7"/>
      <c r="F5" s="7"/>
      <c r="G5" s="7"/>
      <c r="H5" s="7"/>
      <c r="I5" s="7"/>
      <c r="K5" s="330"/>
    </row>
    <row r="6" spans="2:15" ht="15" customHeight="1">
      <c r="B6" s="9"/>
      <c r="C6" s="9"/>
      <c r="D6" s="9"/>
      <c r="E6" s="9"/>
      <c r="F6" s="9"/>
      <c r="G6" s="9"/>
      <c r="H6" s="9"/>
      <c r="I6" s="9"/>
      <c r="K6" s="330"/>
    </row>
    <row r="7" spans="2:15" ht="15" customHeight="1">
      <c r="B7" s="9"/>
      <c r="C7" s="9"/>
      <c r="D7" s="9"/>
      <c r="E7" s="9"/>
      <c r="F7" s="9"/>
      <c r="G7" s="9"/>
      <c r="H7" s="9"/>
      <c r="I7" s="9"/>
    </row>
    <row r="8" spans="2:15" ht="15" customHeight="1">
      <c r="B8" s="9"/>
      <c r="C8" s="9"/>
      <c r="D8" s="9"/>
      <c r="E8" s="9"/>
      <c r="F8" s="9"/>
      <c r="G8" s="9"/>
      <c r="H8" s="9"/>
      <c r="I8" s="9"/>
    </row>
    <row r="9" spans="2:15" ht="15" customHeight="1">
      <c r="B9" s="256"/>
      <c r="C9" s="256"/>
      <c r="D9" s="256"/>
      <c r="E9" s="256"/>
      <c r="F9" s="256"/>
      <c r="G9" s="256"/>
      <c r="H9" s="256"/>
      <c r="I9" s="256"/>
    </row>
    <row r="10" spans="2:15" ht="15" customHeight="1">
      <c r="B10" s="9"/>
      <c r="C10" s="9"/>
      <c r="D10" s="9"/>
      <c r="E10" s="9"/>
      <c r="F10" s="9"/>
      <c r="G10" s="9"/>
      <c r="H10" s="9"/>
      <c r="I10" s="9"/>
    </row>
    <row r="11" spans="2:15" ht="15" customHeight="1">
      <c r="B11" s="9"/>
      <c r="C11" s="9"/>
      <c r="D11" s="9"/>
      <c r="E11" s="9"/>
      <c r="F11" s="9"/>
      <c r="G11" s="9"/>
      <c r="H11" s="9"/>
      <c r="I11" s="9"/>
    </row>
    <row r="12" spans="2:15" ht="15" customHeight="1">
      <c r="B12" s="254"/>
      <c r="C12" s="254"/>
      <c r="D12" s="254"/>
      <c r="E12" s="254"/>
      <c r="F12" s="254"/>
      <c r="G12" s="254"/>
      <c r="H12" s="254"/>
      <c r="I12" s="254"/>
    </row>
    <row r="48" spans="2:2" ht="15" customHeight="1">
      <c r="B48" s="255" t="s">
        <v>115</v>
      </c>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494C-E887-4CAD-AA61-614BB207545F}">
  <dimension ref="B1:K48"/>
  <sheetViews>
    <sheetView workbookViewId="0"/>
  </sheetViews>
  <sheetFormatPr baseColWidth="10" defaultColWidth="11.453125" defaultRowHeight="15" customHeight="1"/>
  <cols>
    <col min="1" max="1" width="11.453125" style="19"/>
    <col min="2" max="2" width="11.453125" style="19" customWidth="1"/>
    <col min="3" max="6" width="11.453125" style="19"/>
    <col min="7" max="8" width="11.453125" style="19" customWidth="1"/>
    <col min="9" max="10" width="11.453125" style="19"/>
    <col min="11" max="11" width="11.453125" style="19" customWidth="1"/>
    <col min="12" max="12" width="11.453125" style="19"/>
    <col min="13" max="13" width="11.453125" style="19" customWidth="1"/>
    <col min="14" max="14" width="11.453125" style="19"/>
    <col min="15" max="16" width="11.453125" style="19" customWidth="1"/>
    <col min="17" max="16384" width="11.453125" style="19"/>
  </cols>
  <sheetData>
    <row r="1" spans="2:11" ht="15" customHeight="1">
      <c r="B1" s="2" t="s">
        <v>158</v>
      </c>
    </row>
    <row r="2" spans="2:11" ht="15" customHeight="1">
      <c r="B2" s="4" t="s">
        <v>184</v>
      </c>
    </row>
    <row r="4" spans="2:11" ht="15" customHeight="1">
      <c r="K4" s="327"/>
    </row>
    <row r="5" spans="2:11" ht="15" customHeight="1">
      <c r="K5" s="330"/>
    </row>
    <row r="6" spans="2:11" ht="15" customHeight="1">
      <c r="K6" s="330"/>
    </row>
    <row r="48" spans="2:2" ht="15" customHeight="1">
      <c r="B48" s="255" t="s">
        <v>115</v>
      </c>
    </row>
  </sheetData>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8ABE-01C9-46B1-BB2D-E55AA9EE92D1}">
  <dimension ref="B1:O48"/>
  <sheetViews>
    <sheetView workbookViewId="0"/>
  </sheetViews>
  <sheetFormatPr baseColWidth="10" defaultColWidth="11.453125" defaultRowHeight="15" customHeight="1"/>
  <cols>
    <col min="1" max="1" width="11.453125" style="19"/>
    <col min="2" max="2" width="11.453125" style="19" customWidth="1"/>
    <col min="3" max="6" width="11.453125" style="19"/>
    <col min="7" max="8" width="11.453125" style="19" customWidth="1"/>
    <col min="9" max="10" width="11.453125" style="19"/>
    <col min="11" max="11" width="11.453125" style="19" customWidth="1"/>
    <col min="12" max="12" width="11.453125" style="19"/>
    <col min="13" max="13" width="11.453125" style="19" customWidth="1"/>
    <col min="14" max="14" width="11.453125" style="19"/>
    <col min="15" max="16" width="11.453125" style="19" customWidth="1"/>
    <col min="17" max="16384" width="11.453125" style="19"/>
  </cols>
  <sheetData>
    <row r="1" spans="2:15" ht="15" customHeight="1">
      <c r="B1" s="2" t="s">
        <v>155</v>
      </c>
    </row>
    <row r="2" spans="2:15" ht="15" customHeight="1">
      <c r="B2" s="4" t="s">
        <v>184</v>
      </c>
    </row>
    <row r="3" spans="2:15" ht="15" customHeight="1">
      <c r="M3" s="26"/>
      <c r="N3" s="26"/>
      <c r="O3" s="26"/>
    </row>
    <row r="4" spans="2:15" ht="15" customHeight="1">
      <c r="K4" s="327"/>
    </row>
    <row r="5" spans="2:15" ht="15" customHeight="1">
      <c r="K5" s="330"/>
    </row>
    <row r="6" spans="2:15" ht="15" customHeight="1">
      <c r="K6" s="330"/>
    </row>
    <row r="48" spans="2:2" ht="15" customHeight="1">
      <c r="B48" s="255" t="s">
        <v>115</v>
      </c>
    </row>
  </sheetData>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E7431-4E9F-4587-B74B-8D8B8254EAE2}">
  <dimension ref="B1:T70"/>
  <sheetViews>
    <sheetView workbookViewId="0"/>
  </sheetViews>
  <sheetFormatPr baseColWidth="10" defaultColWidth="11.54296875" defaultRowHeight="14.5"/>
  <cols>
    <col min="1" max="1" width="11.54296875" style="19"/>
    <col min="2" max="2" width="30.81640625" style="19" customWidth="1"/>
    <col min="3" max="3" width="5.54296875" style="19" customWidth="1"/>
    <col min="4" max="19" width="7.81640625" style="19" customWidth="1"/>
    <col min="20" max="22" width="10.1796875" style="19" customWidth="1"/>
    <col min="23" max="16384" width="11.54296875" style="19"/>
  </cols>
  <sheetData>
    <row r="1" spans="2:20" ht="15" customHeight="1">
      <c r="B1" s="2" t="s">
        <v>134</v>
      </c>
      <c r="C1" s="20"/>
      <c r="D1" s="20"/>
      <c r="E1" s="20"/>
      <c r="F1" s="20"/>
      <c r="G1" s="20"/>
      <c r="H1" s="20"/>
      <c r="I1" s="20"/>
      <c r="J1" s="20"/>
      <c r="K1" s="20"/>
      <c r="L1" s="20"/>
      <c r="O1" s="9"/>
      <c r="P1" s="9"/>
    </row>
    <row r="2" spans="2:20">
      <c r="B2" s="4" t="s">
        <v>182</v>
      </c>
      <c r="C2" s="20"/>
      <c r="D2" s="20"/>
      <c r="E2" s="20"/>
      <c r="F2" s="20"/>
      <c r="G2" s="20"/>
      <c r="H2" s="20"/>
      <c r="I2" s="20"/>
      <c r="J2" s="20"/>
      <c r="K2" s="20"/>
      <c r="L2" s="20"/>
      <c r="R2" s="9"/>
      <c r="S2" s="9"/>
      <c r="T2" s="9"/>
    </row>
    <row r="3" spans="2:20">
      <c r="B3" s="23"/>
      <c r="C3" s="23"/>
      <c r="D3" s="23"/>
      <c r="E3" s="23"/>
      <c r="F3" s="23"/>
      <c r="G3" s="23"/>
      <c r="H3" s="23"/>
      <c r="I3" s="23"/>
      <c r="J3" s="23"/>
      <c r="K3" s="23"/>
      <c r="L3" s="23"/>
      <c r="R3" s="183"/>
      <c r="S3" s="183"/>
      <c r="T3" s="183"/>
    </row>
    <row r="4" spans="2:20" ht="15" customHeight="1">
      <c r="B4" s="102"/>
      <c r="C4" s="171" t="s">
        <v>104</v>
      </c>
      <c r="D4" s="365">
        <v>2024</v>
      </c>
      <c r="E4" s="365">
        <v>2023</v>
      </c>
      <c r="F4" s="365">
        <v>2022</v>
      </c>
      <c r="G4" s="365">
        <v>2021</v>
      </c>
      <c r="H4" s="365">
        <v>2020</v>
      </c>
      <c r="I4" s="365">
        <v>2019</v>
      </c>
      <c r="J4" s="365">
        <v>2018</v>
      </c>
      <c r="K4" s="365">
        <v>2017</v>
      </c>
      <c r="L4" s="365">
        <v>2016</v>
      </c>
      <c r="M4" s="365">
        <v>2015</v>
      </c>
      <c r="N4" s="365">
        <v>2014</v>
      </c>
      <c r="O4" s="365">
        <v>2013</v>
      </c>
      <c r="P4" s="365">
        <v>2012</v>
      </c>
      <c r="Q4" s="365">
        <v>2011</v>
      </c>
      <c r="R4" s="365">
        <v>2010</v>
      </c>
      <c r="S4" s="365">
        <v>2009</v>
      </c>
      <c r="T4" s="398" t="s">
        <v>183</v>
      </c>
    </row>
    <row r="5" spans="2:20" ht="15" customHeight="1">
      <c r="B5" s="184" t="s">
        <v>132</v>
      </c>
      <c r="C5" s="103"/>
      <c r="D5" s="366"/>
      <c r="E5" s="366"/>
      <c r="F5" s="366"/>
      <c r="G5" s="366"/>
      <c r="H5" s="366"/>
      <c r="I5" s="366"/>
      <c r="J5" s="366"/>
      <c r="K5" s="366"/>
      <c r="L5" s="366"/>
      <c r="M5" s="366"/>
      <c r="N5" s="366"/>
      <c r="O5" s="366"/>
      <c r="P5" s="366"/>
      <c r="Q5" s="366"/>
      <c r="R5" s="366"/>
      <c r="S5" s="366"/>
      <c r="T5" s="438"/>
    </row>
    <row r="6" spans="2:20" s="3" customFormat="1">
      <c r="B6" s="439" t="s">
        <v>0</v>
      </c>
      <c r="C6" s="440"/>
      <c r="D6" s="239">
        <v>3013</v>
      </c>
      <c r="E6" s="239">
        <v>3353</v>
      </c>
      <c r="F6" s="239">
        <v>2056</v>
      </c>
      <c r="G6" s="239">
        <v>1800</v>
      </c>
      <c r="H6" s="239">
        <v>1585</v>
      </c>
      <c r="I6" s="239">
        <v>1296</v>
      </c>
      <c r="J6" s="239">
        <v>970</v>
      </c>
      <c r="K6" s="239">
        <v>939</v>
      </c>
      <c r="L6" s="239">
        <v>817</v>
      </c>
      <c r="M6" s="239">
        <v>655</v>
      </c>
      <c r="N6" s="239">
        <v>509</v>
      </c>
      <c r="O6" s="239">
        <v>461</v>
      </c>
      <c r="P6" s="239">
        <v>449</v>
      </c>
      <c r="Q6" s="239">
        <v>613</v>
      </c>
      <c r="R6" s="239">
        <v>544</v>
      </c>
      <c r="S6" s="239">
        <v>166</v>
      </c>
      <c r="T6" s="227">
        <v>19226</v>
      </c>
    </row>
    <row r="7" spans="2:20">
      <c r="B7" s="430" t="s">
        <v>1</v>
      </c>
      <c r="C7" s="431"/>
      <c r="D7" s="240">
        <v>1028</v>
      </c>
      <c r="E7" s="240">
        <v>1078</v>
      </c>
      <c r="F7" s="240">
        <v>670</v>
      </c>
      <c r="G7" s="240">
        <v>650</v>
      </c>
      <c r="H7" s="240">
        <v>621</v>
      </c>
      <c r="I7" s="240">
        <v>395</v>
      </c>
      <c r="J7" s="240">
        <v>270</v>
      </c>
      <c r="K7" s="241">
        <v>277</v>
      </c>
      <c r="L7" s="241">
        <v>244</v>
      </c>
      <c r="M7" s="241">
        <v>204</v>
      </c>
      <c r="N7" s="241">
        <v>133</v>
      </c>
      <c r="O7" s="241">
        <v>113</v>
      </c>
      <c r="P7" s="241">
        <v>107</v>
      </c>
      <c r="Q7" s="241">
        <v>132</v>
      </c>
      <c r="R7" s="241">
        <v>97</v>
      </c>
      <c r="S7" s="242">
        <v>20</v>
      </c>
      <c r="T7" s="227">
        <v>6039</v>
      </c>
    </row>
    <row r="8" spans="2:20">
      <c r="B8" s="434" t="s">
        <v>2</v>
      </c>
      <c r="C8" s="435"/>
      <c r="D8" s="243">
        <v>204</v>
      </c>
      <c r="E8" s="243">
        <v>211</v>
      </c>
      <c r="F8" s="243">
        <v>123</v>
      </c>
      <c r="G8" s="243">
        <v>136</v>
      </c>
      <c r="H8" s="243">
        <v>142</v>
      </c>
      <c r="I8" s="243">
        <v>100</v>
      </c>
      <c r="J8" s="243">
        <v>61</v>
      </c>
      <c r="K8" s="244">
        <v>50</v>
      </c>
      <c r="L8" s="244">
        <v>31</v>
      </c>
      <c r="M8" s="244">
        <v>25</v>
      </c>
      <c r="N8" s="244">
        <v>18</v>
      </c>
      <c r="O8" s="244">
        <v>10</v>
      </c>
      <c r="P8" s="244">
        <v>17</v>
      </c>
      <c r="Q8" s="244">
        <v>8</v>
      </c>
      <c r="R8" s="244">
        <v>6</v>
      </c>
      <c r="S8" s="245">
        <v>1</v>
      </c>
      <c r="T8" s="224">
        <v>1143</v>
      </c>
    </row>
    <row r="9" spans="2:20">
      <c r="B9" s="436" t="s">
        <v>3</v>
      </c>
      <c r="C9" s="437"/>
      <c r="D9" s="246">
        <v>157</v>
      </c>
      <c r="E9" s="246">
        <v>154</v>
      </c>
      <c r="F9" s="246">
        <v>122</v>
      </c>
      <c r="G9" s="246">
        <v>150</v>
      </c>
      <c r="H9" s="246">
        <v>117</v>
      </c>
      <c r="I9" s="246">
        <v>69</v>
      </c>
      <c r="J9" s="246">
        <v>37</v>
      </c>
      <c r="K9" s="247">
        <v>21</v>
      </c>
      <c r="L9" s="247">
        <v>31</v>
      </c>
      <c r="M9" s="247">
        <v>17</v>
      </c>
      <c r="N9" s="247">
        <v>9</v>
      </c>
      <c r="O9" s="247">
        <v>8</v>
      </c>
      <c r="P9" s="247">
        <v>9</v>
      </c>
      <c r="Q9" s="247">
        <v>9</v>
      </c>
      <c r="R9" s="247">
        <v>12</v>
      </c>
      <c r="S9" s="248">
        <v>1</v>
      </c>
      <c r="T9" s="225">
        <v>923</v>
      </c>
    </row>
    <row r="10" spans="2:20">
      <c r="B10" s="434" t="s">
        <v>4</v>
      </c>
      <c r="C10" s="435"/>
      <c r="D10" s="243">
        <v>105</v>
      </c>
      <c r="E10" s="243">
        <v>102</v>
      </c>
      <c r="F10" s="243">
        <v>83</v>
      </c>
      <c r="G10" s="243">
        <v>68</v>
      </c>
      <c r="H10" s="243">
        <v>95</v>
      </c>
      <c r="I10" s="243">
        <v>29</v>
      </c>
      <c r="J10" s="243">
        <v>33</v>
      </c>
      <c r="K10" s="244">
        <v>19</v>
      </c>
      <c r="L10" s="244">
        <v>30</v>
      </c>
      <c r="M10" s="244">
        <v>29</v>
      </c>
      <c r="N10" s="244">
        <v>18</v>
      </c>
      <c r="O10" s="244">
        <v>6</v>
      </c>
      <c r="P10" s="244">
        <v>6</v>
      </c>
      <c r="Q10" s="244">
        <v>4</v>
      </c>
      <c r="R10" s="244">
        <v>6</v>
      </c>
      <c r="S10" s="245">
        <v>2</v>
      </c>
      <c r="T10" s="224">
        <v>635</v>
      </c>
    </row>
    <row r="11" spans="2:20">
      <c r="B11" s="436" t="s">
        <v>5</v>
      </c>
      <c r="C11" s="437"/>
      <c r="D11" s="246">
        <v>306</v>
      </c>
      <c r="E11" s="246">
        <v>293</v>
      </c>
      <c r="F11" s="246">
        <v>159</v>
      </c>
      <c r="G11" s="246">
        <v>111</v>
      </c>
      <c r="H11" s="246">
        <v>87</v>
      </c>
      <c r="I11" s="246">
        <v>50</v>
      </c>
      <c r="J11" s="246">
        <v>31</v>
      </c>
      <c r="K11" s="247">
        <v>45</v>
      </c>
      <c r="L11" s="247">
        <v>38</v>
      </c>
      <c r="M11" s="247">
        <v>27</v>
      </c>
      <c r="N11" s="247">
        <v>23</v>
      </c>
      <c r="O11" s="247">
        <v>12</v>
      </c>
      <c r="P11" s="247">
        <v>18</v>
      </c>
      <c r="Q11" s="247">
        <v>13</v>
      </c>
      <c r="R11" s="247">
        <v>17</v>
      </c>
      <c r="S11" s="248">
        <v>2</v>
      </c>
      <c r="T11" s="225">
        <v>1232</v>
      </c>
    </row>
    <row r="12" spans="2:20">
      <c r="B12" s="434" t="s">
        <v>6</v>
      </c>
      <c r="C12" s="435"/>
      <c r="D12" s="243">
        <v>29</v>
      </c>
      <c r="E12" s="243">
        <v>28</v>
      </c>
      <c r="F12" s="243">
        <v>3</v>
      </c>
      <c r="G12" s="243">
        <v>8</v>
      </c>
      <c r="H12" s="243">
        <v>10</v>
      </c>
      <c r="I12" s="243">
        <v>10</v>
      </c>
      <c r="J12" s="243">
        <v>10</v>
      </c>
      <c r="K12" s="244">
        <v>6</v>
      </c>
      <c r="L12" s="244">
        <v>11</v>
      </c>
      <c r="M12" s="244">
        <v>7</v>
      </c>
      <c r="N12" s="244">
        <v>4</v>
      </c>
      <c r="O12" s="244">
        <v>2</v>
      </c>
      <c r="P12" s="244">
        <v>4</v>
      </c>
      <c r="Q12" s="244">
        <v>5</v>
      </c>
      <c r="R12" s="244">
        <v>4</v>
      </c>
      <c r="S12" s="245">
        <v>1</v>
      </c>
      <c r="T12" s="224">
        <v>142</v>
      </c>
    </row>
    <row r="13" spans="2:20">
      <c r="B13" s="436" t="s">
        <v>7</v>
      </c>
      <c r="C13" s="437"/>
      <c r="D13" s="246">
        <v>68</v>
      </c>
      <c r="E13" s="246">
        <v>104</v>
      </c>
      <c r="F13" s="246">
        <v>86</v>
      </c>
      <c r="G13" s="246">
        <v>80</v>
      </c>
      <c r="H13" s="246">
        <v>64</v>
      </c>
      <c r="I13" s="246">
        <v>68</v>
      </c>
      <c r="J13" s="246">
        <v>35</v>
      </c>
      <c r="K13" s="247">
        <v>58</v>
      </c>
      <c r="L13" s="247">
        <v>27</v>
      </c>
      <c r="M13" s="247">
        <v>24</v>
      </c>
      <c r="N13" s="247">
        <v>10</v>
      </c>
      <c r="O13" s="247">
        <v>20</v>
      </c>
      <c r="P13" s="247">
        <v>12</v>
      </c>
      <c r="Q13" s="247">
        <v>18</v>
      </c>
      <c r="R13" s="247">
        <v>16</v>
      </c>
      <c r="S13" s="248">
        <v>8</v>
      </c>
      <c r="T13" s="225">
        <v>698</v>
      </c>
    </row>
    <row r="14" spans="2:20">
      <c r="B14" s="434" t="s">
        <v>8</v>
      </c>
      <c r="C14" s="435"/>
      <c r="D14" s="243">
        <v>115</v>
      </c>
      <c r="E14" s="243">
        <v>143</v>
      </c>
      <c r="F14" s="243">
        <v>75</v>
      </c>
      <c r="G14" s="243">
        <v>65</v>
      </c>
      <c r="H14" s="243">
        <v>77</v>
      </c>
      <c r="I14" s="243">
        <v>46</v>
      </c>
      <c r="J14" s="243">
        <v>33</v>
      </c>
      <c r="K14" s="244">
        <v>45</v>
      </c>
      <c r="L14" s="244">
        <v>43</v>
      </c>
      <c r="M14" s="244">
        <v>43</v>
      </c>
      <c r="N14" s="244">
        <v>38</v>
      </c>
      <c r="O14" s="244">
        <v>33</v>
      </c>
      <c r="P14" s="244">
        <v>25</v>
      </c>
      <c r="Q14" s="244">
        <v>44</v>
      </c>
      <c r="R14" s="244">
        <v>24</v>
      </c>
      <c r="S14" s="245">
        <v>3</v>
      </c>
      <c r="T14" s="224">
        <v>852</v>
      </c>
    </row>
    <row r="15" spans="2:20">
      <c r="B15" s="436" t="s">
        <v>9</v>
      </c>
      <c r="C15" s="437"/>
      <c r="D15" s="246">
        <v>44</v>
      </c>
      <c r="E15" s="246">
        <v>43</v>
      </c>
      <c r="F15" s="246">
        <v>19</v>
      </c>
      <c r="G15" s="246">
        <v>32</v>
      </c>
      <c r="H15" s="246">
        <v>29</v>
      </c>
      <c r="I15" s="246">
        <v>23</v>
      </c>
      <c r="J15" s="246">
        <v>30</v>
      </c>
      <c r="K15" s="247">
        <v>33</v>
      </c>
      <c r="L15" s="247">
        <v>33</v>
      </c>
      <c r="M15" s="247">
        <v>32</v>
      </c>
      <c r="N15" s="247">
        <v>13</v>
      </c>
      <c r="O15" s="247">
        <v>22</v>
      </c>
      <c r="P15" s="247">
        <v>16</v>
      </c>
      <c r="Q15" s="247">
        <v>31</v>
      </c>
      <c r="R15" s="247">
        <v>12</v>
      </c>
      <c r="S15" s="248">
        <v>2</v>
      </c>
      <c r="T15" s="225">
        <v>414</v>
      </c>
    </row>
    <row r="16" spans="2:20">
      <c r="B16" s="430" t="s">
        <v>10</v>
      </c>
      <c r="C16" s="431"/>
      <c r="D16" s="240">
        <v>135</v>
      </c>
      <c r="E16" s="240">
        <v>96</v>
      </c>
      <c r="F16" s="240">
        <v>51</v>
      </c>
      <c r="G16" s="240">
        <v>55</v>
      </c>
      <c r="H16" s="240">
        <v>49</v>
      </c>
      <c r="I16" s="240">
        <v>35</v>
      </c>
      <c r="J16" s="240">
        <v>23</v>
      </c>
      <c r="K16" s="241">
        <v>33</v>
      </c>
      <c r="L16" s="241">
        <v>41</v>
      </c>
      <c r="M16" s="241">
        <v>7</v>
      </c>
      <c r="N16" s="241">
        <v>4</v>
      </c>
      <c r="O16" s="241">
        <v>4</v>
      </c>
      <c r="P16" s="241">
        <v>9</v>
      </c>
      <c r="Q16" s="241">
        <v>12</v>
      </c>
      <c r="R16" s="241">
        <v>11</v>
      </c>
      <c r="S16" s="242">
        <v>0</v>
      </c>
      <c r="T16" s="227">
        <v>565</v>
      </c>
    </row>
    <row r="17" spans="2:20">
      <c r="B17" s="434" t="s">
        <v>11</v>
      </c>
      <c r="C17" s="435"/>
      <c r="D17" s="243">
        <v>60</v>
      </c>
      <c r="E17" s="243">
        <v>40</v>
      </c>
      <c r="F17" s="243">
        <v>19</v>
      </c>
      <c r="G17" s="243">
        <v>11</v>
      </c>
      <c r="H17" s="243">
        <v>7</v>
      </c>
      <c r="I17" s="243">
        <v>6</v>
      </c>
      <c r="J17" s="243">
        <v>4</v>
      </c>
      <c r="K17" s="244">
        <v>1</v>
      </c>
      <c r="L17" s="244">
        <v>3</v>
      </c>
      <c r="M17" s="244">
        <v>1</v>
      </c>
      <c r="N17" s="244">
        <v>0</v>
      </c>
      <c r="O17" s="244">
        <v>0</v>
      </c>
      <c r="P17" s="244">
        <v>1</v>
      </c>
      <c r="Q17" s="244">
        <v>3</v>
      </c>
      <c r="R17" s="244">
        <v>1</v>
      </c>
      <c r="S17" s="245">
        <v>0</v>
      </c>
      <c r="T17" s="224">
        <v>157</v>
      </c>
    </row>
    <row r="18" spans="2:20">
      <c r="B18" s="436" t="s">
        <v>12</v>
      </c>
      <c r="C18" s="437"/>
      <c r="D18" s="246">
        <v>5</v>
      </c>
      <c r="E18" s="246">
        <v>9</v>
      </c>
      <c r="F18" s="246">
        <v>1</v>
      </c>
      <c r="G18" s="246">
        <v>5</v>
      </c>
      <c r="H18" s="246">
        <v>6</v>
      </c>
      <c r="I18" s="246">
        <v>0</v>
      </c>
      <c r="J18" s="246">
        <v>0</v>
      </c>
      <c r="K18" s="247">
        <v>1</v>
      </c>
      <c r="L18" s="247">
        <v>6</v>
      </c>
      <c r="M18" s="247">
        <v>0</v>
      </c>
      <c r="N18" s="247">
        <v>0</v>
      </c>
      <c r="O18" s="247">
        <v>2</v>
      </c>
      <c r="P18" s="247">
        <v>5</v>
      </c>
      <c r="Q18" s="247">
        <v>4</v>
      </c>
      <c r="R18" s="247">
        <v>6</v>
      </c>
      <c r="S18" s="248">
        <v>0</v>
      </c>
      <c r="T18" s="225">
        <v>50</v>
      </c>
    </row>
    <row r="19" spans="2:20">
      <c r="B19" s="434" t="s">
        <v>13</v>
      </c>
      <c r="C19" s="435"/>
      <c r="D19" s="243">
        <v>70</v>
      </c>
      <c r="E19" s="243">
        <v>47</v>
      </c>
      <c r="F19" s="243">
        <v>31</v>
      </c>
      <c r="G19" s="243">
        <v>39</v>
      </c>
      <c r="H19" s="243">
        <v>36</v>
      </c>
      <c r="I19" s="243">
        <v>29</v>
      </c>
      <c r="J19" s="243">
        <v>19</v>
      </c>
      <c r="K19" s="244">
        <v>31</v>
      </c>
      <c r="L19" s="244">
        <v>32</v>
      </c>
      <c r="M19" s="244">
        <v>6</v>
      </c>
      <c r="N19" s="244">
        <v>4</v>
      </c>
      <c r="O19" s="244">
        <v>2</v>
      </c>
      <c r="P19" s="244">
        <v>3</v>
      </c>
      <c r="Q19" s="244">
        <v>5</v>
      </c>
      <c r="R19" s="244">
        <v>4</v>
      </c>
      <c r="S19" s="245">
        <v>0</v>
      </c>
      <c r="T19" s="224">
        <v>358</v>
      </c>
    </row>
    <row r="20" spans="2:20">
      <c r="B20" s="430" t="s">
        <v>73</v>
      </c>
      <c r="C20" s="431"/>
      <c r="D20" s="240">
        <v>29</v>
      </c>
      <c r="E20" s="240">
        <v>50</v>
      </c>
      <c r="F20" s="240">
        <v>34</v>
      </c>
      <c r="G20" s="240">
        <v>28</v>
      </c>
      <c r="H20" s="240">
        <v>37</v>
      </c>
      <c r="I20" s="240">
        <v>35</v>
      </c>
      <c r="J20" s="240">
        <v>14</v>
      </c>
      <c r="K20" s="241">
        <v>26</v>
      </c>
      <c r="L20" s="241">
        <v>27</v>
      </c>
      <c r="M20" s="241">
        <v>15</v>
      </c>
      <c r="N20" s="241">
        <v>8</v>
      </c>
      <c r="O20" s="241">
        <v>15</v>
      </c>
      <c r="P20" s="241">
        <v>6</v>
      </c>
      <c r="Q20" s="241">
        <v>11</v>
      </c>
      <c r="R20" s="241">
        <v>13</v>
      </c>
      <c r="S20" s="242">
        <v>3</v>
      </c>
      <c r="T20" s="227">
        <v>351</v>
      </c>
    </row>
    <row r="21" spans="2:20">
      <c r="B21" s="430" t="s">
        <v>66</v>
      </c>
      <c r="C21" s="431"/>
      <c r="D21" s="240">
        <v>58</v>
      </c>
      <c r="E21" s="240">
        <v>59</v>
      </c>
      <c r="F21" s="240">
        <v>33</v>
      </c>
      <c r="G21" s="240">
        <v>26</v>
      </c>
      <c r="H21" s="240">
        <v>12</v>
      </c>
      <c r="I21" s="240">
        <v>18</v>
      </c>
      <c r="J21" s="240">
        <v>8</v>
      </c>
      <c r="K21" s="241">
        <v>19</v>
      </c>
      <c r="L21" s="241">
        <v>13</v>
      </c>
      <c r="M21" s="241">
        <v>9</v>
      </c>
      <c r="N21" s="241">
        <v>5</v>
      </c>
      <c r="O21" s="241">
        <v>4</v>
      </c>
      <c r="P21" s="241">
        <v>3</v>
      </c>
      <c r="Q21" s="241">
        <v>14</v>
      </c>
      <c r="R21" s="241">
        <v>7</v>
      </c>
      <c r="S21" s="242">
        <v>9</v>
      </c>
      <c r="T21" s="227">
        <v>297</v>
      </c>
    </row>
    <row r="22" spans="2:20">
      <c r="B22" s="430" t="s">
        <v>14</v>
      </c>
      <c r="C22" s="431"/>
      <c r="D22" s="240">
        <v>261</v>
      </c>
      <c r="E22" s="240">
        <v>325</v>
      </c>
      <c r="F22" s="240">
        <v>140</v>
      </c>
      <c r="G22" s="240">
        <v>102</v>
      </c>
      <c r="H22" s="240">
        <v>58</v>
      </c>
      <c r="I22" s="240">
        <v>59</v>
      </c>
      <c r="J22" s="240">
        <v>50</v>
      </c>
      <c r="K22" s="241">
        <v>42</v>
      </c>
      <c r="L22" s="241">
        <v>48</v>
      </c>
      <c r="M22" s="241">
        <v>39</v>
      </c>
      <c r="N22" s="241">
        <v>24</v>
      </c>
      <c r="O22" s="241">
        <v>25</v>
      </c>
      <c r="P22" s="241">
        <v>18</v>
      </c>
      <c r="Q22" s="241">
        <v>32</v>
      </c>
      <c r="R22" s="241">
        <v>15</v>
      </c>
      <c r="S22" s="242">
        <v>1</v>
      </c>
      <c r="T22" s="227">
        <v>1239</v>
      </c>
    </row>
    <row r="23" spans="2:20">
      <c r="B23" s="434" t="s">
        <v>108</v>
      </c>
      <c r="C23" s="435"/>
      <c r="D23" s="243">
        <v>103</v>
      </c>
      <c r="E23" s="243">
        <v>108</v>
      </c>
      <c r="F23" s="243">
        <v>95</v>
      </c>
      <c r="G23" s="243">
        <v>65</v>
      </c>
      <c r="H23" s="243">
        <v>19</v>
      </c>
      <c r="I23" s="243">
        <v>31</v>
      </c>
      <c r="J23" s="243">
        <v>25</v>
      </c>
      <c r="K23" s="244">
        <v>18</v>
      </c>
      <c r="L23" s="244">
        <v>17</v>
      </c>
      <c r="M23" s="244">
        <v>14</v>
      </c>
      <c r="N23" s="244">
        <v>12</v>
      </c>
      <c r="O23" s="244">
        <v>7</v>
      </c>
      <c r="P23" s="244">
        <v>8</v>
      </c>
      <c r="Q23" s="244">
        <v>15</v>
      </c>
      <c r="R23" s="244">
        <v>8</v>
      </c>
      <c r="S23" s="245">
        <v>0</v>
      </c>
      <c r="T23" s="224">
        <v>545</v>
      </c>
    </row>
    <row r="24" spans="2:20">
      <c r="B24" s="436" t="s">
        <v>65</v>
      </c>
      <c r="C24" s="437"/>
      <c r="D24" s="246">
        <v>158</v>
      </c>
      <c r="E24" s="246">
        <v>217</v>
      </c>
      <c r="F24" s="246">
        <v>45</v>
      </c>
      <c r="G24" s="246">
        <v>37</v>
      </c>
      <c r="H24" s="246">
        <v>39</v>
      </c>
      <c r="I24" s="246">
        <v>28</v>
      </c>
      <c r="J24" s="246">
        <v>25</v>
      </c>
      <c r="K24" s="247">
        <v>24</v>
      </c>
      <c r="L24" s="247">
        <v>31</v>
      </c>
      <c r="M24" s="247">
        <v>25</v>
      </c>
      <c r="N24" s="247">
        <v>12</v>
      </c>
      <c r="O24" s="247">
        <v>18</v>
      </c>
      <c r="P24" s="247">
        <v>10</v>
      </c>
      <c r="Q24" s="247">
        <v>17</v>
      </c>
      <c r="R24" s="247">
        <v>7</v>
      </c>
      <c r="S24" s="248">
        <v>1</v>
      </c>
      <c r="T24" s="225">
        <v>694</v>
      </c>
    </row>
    <row r="25" spans="2:20">
      <c r="B25" s="430" t="s">
        <v>15</v>
      </c>
      <c r="C25" s="431"/>
      <c r="D25" s="240">
        <v>50</v>
      </c>
      <c r="E25" s="240">
        <v>75</v>
      </c>
      <c r="F25" s="240">
        <v>25</v>
      </c>
      <c r="G25" s="240">
        <v>23</v>
      </c>
      <c r="H25" s="240">
        <v>17</v>
      </c>
      <c r="I25" s="240">
        <v>10</v>
      </c>
      <c r="J25" s="240">
        <v>7</v>
      </c>
      <c r="K25" s="241">
        <v>13</v>
      </c>
      <c r="L25" s="241">
        <v>11</v>
      </c>
      <c r="M25" s="241">
        <v>9</v>
      </c>
      <c r="N25" s="241">
        <v>14</v>
      </c>
      <c r="O25" s="241">
        <v>10</v>
      </c>
      <c r="P25" s="241">
        <v>10</v>
      </c>
      <c r="Q25" s="241">
        <v>23</v>
      </c>
      <c r="R25" s="241">
        <v>11</v>
      </c>
      <c r="S25" s="242">
        <v>7</v>
      </c>
      <c r="T25" s="227">
        <v>315</v>
      </c>
    </row>
    <row r="26" spans="2:20">
      <c r="B26" s="430" t="s">
        <v>21</v>
      </c>
      <c r="C26" s="431"/>
      <c r="D26" s="240">
        <v>96</v>
      </c>
      <c r="E26" s="240">
        <v>101</v>
      </c>
      <c r="F26" s="240">
        <v>81</v>
      </c>
      <c r="G26" s="240">
        <v>77</v>
      </c>
      <c r="H26" s="240">
        <v>72</v>
      </c>
      <c r="I26" s="240">
        <v>68</v>
      </c>
      <c r="J26" s="240">
        <v>50</v>
      </c>
      <c r="K26" s="241">
        <v>35</v>
      </c>
      <c r="L26" s="241">
        <v>38</v>
      </c>
      <c r="M26" s="241">
        <v>26</v>
      </c>
      <c r="N26" s="241">
        <v>18</v>
      </c>
      <c r="O26" s="241">
        <v>18</v>
      </c>
      <c r="P26" s="241">
        <v>10</v>
      </c>
      <c r="Q26" s="241">
        <v>25</v>
      </c>
      <c r="R26" s="241">
        <v>26</v>
      </c>
      <c r="S26" s="242">
        <v>4</v>
      </c>
      <c r="T26" s="227">
        <v>745</v>
      </c>
    </row>
    <row r="27" spans="2:20">
      <c r="B27" s="434" t="s">
        <v>22</v>
      </c>
      <c r="C27" s="435"/>
      <c r="D27" s="243">
        <v>5</v>
      </c>
      <c r="E27" s="243">
        <v>9</v>
      </c>
      <c r="F27" s="243">
        <v>3</v>
      </c>
      <c r="G27" s="243">
        <v>3</v>
      </c>
      <c r="H27" s="243">
        <v>4</v>
      </c>
      <c r="I27" s="243">
        <v>5</v>
      </c>
      <c r="J27" s="243">
        <v>8</v>
      </c>
      <c r="K27" s="244">
        <v>3</v>
      </c>
      <c r="L27" s="244">
        <v>2</v>
      </c>
      <c r="M27" s="244">
        <v>2</v>
      </c>
      <c r="N27" s="244">
        <v>1</v>
      </c>
      <c r="O27" s="244">
        <v>1</v>
      </c>
      <c r="P27" s="244">
        <v>1</v>
      </c>
      <c r="Q27" s="244">
        <v>1</v>
      </c>
      <c r="R27" s="244">
        <v>1</v>
      </c>
      <c r="S27" s="245">
        <v>0</v>
      </c>
      <c r="T27" s="224">
        <v>49</v>
      </c>
    </row>
    <row r="28" spans="2:20">
      <c r="B28" s="436" t="s">
        <v>23</v>
      </c>
      <c r="C28" s="437"/>
      <c r="D28" s="246">
        <v>7</v>
      </c>
      <c r="E28" s="246">
        <v>5</v>
      </c>
      <c r="F28" s="246">
        <v>6</v>
      </c>
      <c r="G28" s="246">
        <v>6</v>
      </c>
      <c r="H28" s="246">
        <v>8</v>
      </c>
      <c r="I28" s="246">
        <v>5</v>
      </c>
      <c r="J28" s="246">
        <v>5</v>
      </c>
      <c r="K28" s="247">
        <v>3</v>
      </c>
      <c r="L28" s="247">
        <v>0</v>
      </c>
      <c r="M28" s="247">
        <v>1</v>
      </c>
      <c r="N28" s="247">
        <v>0</v>
      </c>
      <c r="O28" s="247">
        <v>0</v>
      </c>
      <c r="P28" s="247">
        <v>1</v>
      </c>
      <c r="Q28" s="247">
        <v>1</v>
      </c>
      <c r="R28" s="247">
        <v>2</v>
      </c>
      <c r="S28" s="248">
        <v>2</v>
      </c>
      <c r="T28" s="225">
        <v>52</v>
      </c>
    </row>
    <row r="29" spans="2:20">
      <c r="B29" s="434" t="s">
        <v>24</v>
      </c>
      <c r="C29" s="435"/>
      <c r="D29" s="243">
        <v>36</v>
      </c>
      <c r="E29" s="243">
        <v>38</v>
      </c>
      <c r="F29" s="243">
        <v>24</v>
      </c>
      <c r="G29" s="243">
        <v>35</v>
      </c>
      <c r="H29" s="243">
        <v>28</v>
      </c>
      <c r="I29" s="243">
        <v>25</v>
      </c>
      <c r="J29" s="243">
        <v>12</v>
      </c>
      <c r="K29" s="244">
        <v>5</v>
      </c>
      <c r="L29" s="244">
        <v>11</v>
      </c>
      <c r="M29" s="244">
        <v>6</v>
      </c>
      <c r="N29" s="244">
        <v>7</v>
      </c>
      <c r="O29" s="244">
        <v>7</v>
      </c>
      <c r="P29" s="244">
        <v>1</v>
      </c>
      <c r="Q29" s="244">
        <v>1</v>
      </c>
      <c r="R29" s="244">
        <v>3</v>
      </c>
      <c r="S29" s="245">
        <v>0</v>
      </c>
      <c r="T29" s="224">
        <v>239</v>
      </c>
    </row>
    <row r="30" spans="2:20">
      <c r="B30" s="436" t="s">
        <v>25</v>
      </c>
      <c r="C30" s="437"/>
      <c r="D30" s="246">
        <v>10</v>
      </c>
      <c r="E30" s="246">
        <v>12</v>
      </c>
      <c r="F30" s="246">
        <v>19</v>
      </c>
      <c r="G30" s="246">
        <v>13</v>
      </c>
      <c r="H30" s="246">
        <v>3</v>
      </c>
      <c r="I30" s="246">
        <v>8</v>
      </c>
      <c r="J30" s="246">
        <v>5</v>
      </c>
      <c r="K30" s="247">
        <v>2</v>
      </c>
      <c r="L30" s="247">
        <v>7</v>
      </c>
      <c r="M30" s="247">
        <v>3</v>
      </c>
      <c r="N30" s="247">
        <v>1</v>
      </c>
      <c r="O30" s="247">
        <v>3</v>
      </c>
      <c r="P30" s="247">
        <v>1</v>
      </c>
      <c r="Q30" s="247">
        <v>9</v>
      </c>
      <c r="R30" s="247">
        <v>4</v>
      </c>
      <c r="S30" s="248">
        <v>0</v>
      </c>
      <c r="T30" s="225">
        <v>100</v>
      </c>
    </row>
    <row r="31" spans="2:20">
      <c r="B31" s="434" t="s">
        <v>26</v>
      </c>
      <c r="C31" s="435"/>
      <c r="D31" s="243">
        <v>3</v>
      </c>
      <c r="E31" s="243">
        <v>4</v>
      </c>
      <c r="F31" s="243">
        <v>2</v>
      </c>
      <c r="G31" s="243">
        <v>0</v>
      </c>
      <c r="H31" s="243">
        <v>3</v>
      </c>
      <c r="I31" s="243">
        <v>0</v>
      </c>
      <c r="J31" s="243">
        <v>5</v>
      </c>
      <c r="K31" s="244">
        <v>6</v>
      </c>
      <c r="L31" s="244">
        <v>8</v>
      </c>
      <c r="M31" s="244">
        <v>1</v>
      </c>
      <c r="N31" s="244">
        <v>2</v>
      </c>
      <c r="O31" s="244">
        <v>0</v>
      </c>
      <c r="P31" s="244">
        <v>1</v>
      </c>
      <c r="Q31" s="244">
        <v>0</v>
      </c>
      <c r="R31" s="244">
        <v>0</v>
      </c>
      <c r="S31" s="245">
        <v>0</v>
      </c>
      <c r="T31" s="224">
        <v>35</v>
      </c>
    </row>
    <row r="32" spans="2:20">
      <c r="B32" s="436" t="s">
        <v>27</v>
      </c>
      <c r="C32" s="437"/>
      <c r="D32" s="246">
        <v>9</v>
      </c>
      <c r="E32" s="246">
        <v>9</v>
      </c>
      <c r="F32" s="246">
        <v>6</v>
      </c>
      <c r="G32" s="246">
        <v>5</v>
      </c>
      <c r="H32" s="246">
        <v>7</v>
      </c>
      <c r="I32" s="246">
        <v>11</v>
      </c>
      <c r="J32" s="246">
        <v>4</v>
      </c>
      <c r="K32" s="247">
        <v>10</v>
      </c>
      <c r="L32" s="247">
        <v>4</v>
      </c>
      <c r="M32" s="247">
        <v>9</v>
      </c>
      <c r="N32" s="247">
        <v>3</v>
      </c>
      <c r="O32" s="247">
        <v>4</v>
      </c>
      <c r="P32" s="247">
        <v>3</v>
      </c>
      <c r="Q32" s="247">
        <v>4</v>
      </c>
      <c r="R32" s="247">
        <v>4</v>
      </c>
      <c r="S32" s="248">
        <v>0</v>
      </c>
      <c r="T32" s="225">
        <v>92</v>
      </c>
    </row>
    <row r="33" spans="2:20">
      <c r="B33" s="434" t="s">
        <v>28</v>
      </c>
      <c r="C33" s="435"/>
      <c r="D33" s="243">
        <v>18</v>
      </c>
      <c r="E33" s="243">
        <v>16</v>
      </c>
      <c r="F33" s="243">
        <v>13</v>
      </c>
      <c r="G33" s="243">
        <v>10</v>
      </c>
      <c r="H33" s="243">
        <v>11</v>
      </c>
      <c r="I33" s="243">
        <v>9</v>
      </c>
      <c r="J33" s="243">
        <v>10</v>
      </c>
      <c r="K33" s="244">
        <v>6</v>
      </c>
      <c r="L33" s="244">
        <v>5</v>
      </c>
      <c r="M33" s="244">
        <v>3</v>
      </c>
      <c r="N33" s="244">
        <v>1</v>
      </c>
      <c r="O33" s="244">
        <v>2</v>
      </c>
      <c r="P33" s="244">
        <v>1</v>
      </c>
      <c r="Q33" s="244">
        <v>9</v>
      </c>
      <c r="R33" s="244">
        <v>5</v>
      </c>
      <c r="S33" s="245">
        <v>1</v>
      </c>
      <c r="T33" s="224">
        <v>120</v>
      </c>
    </row>
    <row r="34" spans="2:20">
      <c r="B34" s="436" t="s">
        <v>29</v>
      </c>
      <c r="C34" s="437"/>
      <c r="D34" s="246">
        <v>3</v>
      </c>
      <c r="E34" s="246">
        <v>2</v>
      </c>
      <c r="F34" s="246">
        <v>4</v>
      </c>
      <c r="G34" s="246">
        <v>3</v>
      </c>
      <c r="H34" s="246">
        <v>8</v>
      </c>
      <c r="I34" s="246">
        <v>3</v>
      </c>
      <c r="J34" s="246">
        <v>1</v>
      </c>
      <c r="K34" s="247">
        <v>0</v>
      </c>
      <c r="L34" s="247">
        <v>1</v>
      </c>
      <c r="M34" s="247">
        <v>1</v>
      </c>
      <c r="N34" s="247">
        <v>3</v>
      </c>
      <c r="O34" s="247">
        <v>1</v>
      </c>
      <c r="P34" s="247">
        <v>1</v>
      </c>
      <c r="Q34" s="247">
        <v>0</v>
      </c>
      <c r="R34" s="247">
        <v>7</v>
      </c>
      <c r="S34" s="248">
        <v>1</v>
      </c>
      <c r="T34" s="225">
        <v>39</v>
      </c>
    </row>
    <row r="35" spans="2:20">
      <c r="B35" s="434" t="s">
        <v>30</v>
      </c>
      <c r="C35" s="435"/>
      <c r="D35" s="243">
        <v>5</v>
      </c>
      <c r="E35" s="243">
        <v>6</v>
      </c>
      <c r="F35" s="243">
        <v>4</v>
      </c>
      <c r="G35" s="243">
        <v>2</v>
      </c>
      <c r="H35" s="243">
        <v>0</v>
      </c>
      <c r="I35" s="243">
        <v>2</v>
      </c>
      <c r="J35" s="243">
        <v>0</v>
      </c>
      <c r="K35" s="244">
        <v>0</v>
      </c>
      <c r="L35" s="244">
        <v>0</v>
      </c>
      <c r="M35" s="244">
        <v>0</v>
      </c>
      <c r="N35" s="244">
        <v>0</v>
      </c>
      <c r="O35" s="244">
        <v>0</v>
      </c>
      <c r="P35" s="244">
        <v>0</v>
      </c>
      <c r="Q35" s="244">
        <v>0</v>
      </c>
      <c r="R35" s="244">
        <v>0</v>
      </c>
      <c r="S35" s="245">
        <v>0</v>
      </c>
      <c r="T35" s="224">
        <v>19</v>
      </c>
    </row>
    <row r="36" spans="2:20">
      <c r="B36" s="430" t="s">
        <v>109</v>
      </c>
      <c r="C36" s="431"/>
      <c r="D36" s="240">
        <v>170</v>
      </c>
      <c r="E36" s="240">
        <v>190</v>
      </c>
      <c r="F36" s="240">
        <v>130</v>
      </c>
      <c r="G36" s="240">
        <v>92</v>
      </c>
      <c r="H36" s="240">
        <v>78</v>
      </c>
      <c r="I36" s="240">
        <v>67</v>
      </c>
      <c r="J36" s="240">
        <v>56</v>
      </c>
      <c r="K36" s="241">
        <v>48</v>
      </c>
      <c r="L36" s="241">
        <v>35</v>
      </c>
      <c r="M36" s="241">
        <v>28</v>
      </c>
      <c r="N36" s="241">
        <v>29</v>
      </c>
      <c r="O36" s="241">
        <v>18</v>
      </c>
      <c r="P36" s="241">
        <v>20</v>
      </c>
      <c r="Q36" s="241">
        <v>17</v>
      </c>
      <c r="R36" s="241">
        <v>21</v>
      </c>
      <c r="S36" s="242">
        <v>6</v>
      </c>
      <c r="T36" s="227">
        <v>1005</v>
      </c>
    </row>
    <row r="37" spans="2:20">
      <c r="B37" s="434" t="s">
        <v>16</v>
      </c>
      <c r="C37" s="435"/>
      <c r="D37" s="243">
        <v>24</v>
      </c>
      <c r="E37" s="243">
        <v>31</v>
      </c>
      <c r="F37" s="243">
        <v>26</v>
      </c>
      <c r="G37" s="243">
        <v>15</v>
      </c>
      <c r="H37" s="243">
        <v>13</v>
      </c>
      <c r="I37" s="243">
        <v>8</v>
      </c>
      <c r="J37" s="243">
        <v>6</v>
      </c>
      <c r="K37" s="244">
        <v>3</v>
      </c>
      <c r="L37" s="244">
        <v>4</v>
      </c>
      <c r="M37" s="244">
        <v>2</v>
      </c>
      <c r="N37" s="244">
        <v>2</v>
      </c>
      <c r="O37" s="244">
        <v>2</v>
      </c>
      <c r="P37" s="244">
        <v>2</v>
      </c>
      <c r="Q37" s="244">
        <v>1</v>
      </c>
      <c r="R37" s="244">
        <v>1</v>
      </c>
      <c r="S37" s="245">
        <v>1</v>
      </c>
      <c r="T37" s="224">
        <v>141</v>
      </c>
    </row>
    <row r="38" spans="2:20">
      <c r="B38" s="436" t="s">
        <v>17</v>
      </c>
      <c r="C38" s="437"/>
      <c r="D38" s="246">
        <v>72</v>
      </c>
      <c r="E38" s="246">
        <v>101</v>
      </c>
      <c r="F38" s="246">
        <v>57</v>
      </c>
      <c r="G38" s="246">
        <v>38</v>
      </c>
      <c r="H38" s="246">
        <v>33</v>
      </c>
      <c r="I38" s="246">
        <v>24</v>
      </c>
      <c r="J38" s="246">
        <v>25</v>
      </c>
      <c r="K38" s="247">
        <v>25</v>
      </c>
      <c r="L38" s="247">
        <v>11</v>
      </c>
      <c r="M38" s="247">
        <v>5</v>
      </c>
      <c r="N38" s="247">
        <v>13</v>
      </c>
      <c r="O38" s="247">
        <v>5</v>
      </c>
      <c r="P38" s="247">
        <v>5</v>
      </c>
      <c r="Q38" s="247">
        <v>7</v>
      </c>
      <c r="R38" s="247">
        <v>7</v>
      </c>
      <c r="S38" s="248">
        <v>1</v>
      </c>
      <c r="T38" s="225">
        <v>429</v>
      </c>
    </row>
    <row r="39" spans="2:20">
      <c r="B39" s="434" t="s">
        <v>18</v>
      </c>
      <c r="C39" s="435"/>
      <c r="D39" s="243">
        <v>22</v>
      </c>
      <c r="E39" s="243">
        <v>10</v>
      </c>
      <c r="F39" s="243">
        <v>1</v>
      </c>
      <c r="G39" s="243">
        <v>5</v>
      </c>
      <c r="H39" s="243">
        <v>3</v>
      </c>
      <c r="I39" s="243">
        <v>1</v>
      </c>
      <c r="J39" s="243">
        <v>1</v>
      </c>
      <c r="K39" s="244">
        <v>1</v>
      </c>
      <c r="L39" s="244">
        <v>1</v>
      </c>
      <c r="M39" s="244">
        <v>0</v>
      </c>
      <c r="N39" s="244">
        <v>0</v>
      </c>
      <c r="O39" s="244">
        <v>0</v>
      </c>
      <c r="P39" s="244">
        <v>1</v>
      </c>
      <c r="Q39" s="244">
        <v>0</v>
      </c>
      <c r="R39" s="244">
        <v>3</v>
      </c>
      <c r="S39" s="245">
        <v>0</v>
      </c>
      <c r="T39" s="224">
        <v>49</v>
      </c>
    </row>
    <row r="40" spans="2:20">
      <c r="B40" s="436" t="s">
        <v>19</v>
      </c>
      <c r="C40" s="437"/>
      <c r="D40" s="246">
        <v>12</v>
      </c>
      <c r="E40" s="246">
        <v>12</v>
      </c>
      <c r="F40" s="246">
        <v>11</v>
      </c>
      <c r="G40" s="246">
        <v>12</v>
      </c>
      <c r="H40" s="246">
        <v>9</v>
      </c>
      <c r="I40" s="246">
        <v>9</v>
      </c>
      <c r="J40" s="246">
        <v>9</v>
      </c>
      <c r="K40" s="247">
        <v>11</v>
      </c>
      <c r="L40" s="247">
        <v>9</v>
      </c>
      <c r="M40" s="247">
        <v>12</v>
      </c>
      <c r="N40" s="247">
        <v>5</v>
      </c>
      <c r="O40" s="247">
        <v>3</v>
      </c>
      <c r="P40" s="247">
        <v>2</v>
      </c>
      <c r="Q40" s="247">
        <v>2</v>
      </c>
      <c r="R40" s="247">
        <v>1</v>
      </c>
      <c r="S40" s="248">
        <v>0</v>
      </c>
      <c r="T40" s="225">
        <v>119</v>
      </c>
    </row>
    <row r="41" spans="2:20">
      <c r="B41" s="434" t="s">
        <v>20</v>
      </c>
      <c r="C41" s="435"/>
      <c r="D41" s="243">
        <v>40</v>
      </c>
      <c r="E41" s="243">
        <v>36</v>
      </c>
      <c r="F41" s="243">
        <v>35</v>
      </c>
      <c r="G41" s="243">
        <v>22</v>
      </c>
      <c r="H41" s="243">
        <v>20</v>
      </c>
      <c r="I41" s="243">
        <v>25</v>
      </c>
      <c r="J41" s="243">
        <v>15</v>
      </c>
      <c r="K41" s="244">
        <v>8</v>
      </c>
      <c r="L41" s="244">
        <v>10</v>
      </c>
      <c r="M41" s="244">
        <v>9</v>
      </c>
      <c r="N41" s="244">
        <v>9</v>
      </c>
      <c r="O41" s="244">
        <v>8</v>
      </c>
      <c r="P41" s="244">
        <v>10</v>
      </c>
      <c r="Q41" s="244">
        <v>7</v>
      </c>
      <c r="R41" s="244">
        <v>9</v>
      </c>
      <c r="S41" s="245">
        <v>4</v>
      </c>
      <c r="T41" s="224">
        <v>267</v>
      </c>
    </row>
    <row r="42" spans="2:20">
      <c r="B42" s="430" t="s">
        <v>31</v>
      </c>
      <c r="C42" s="431"/>
      <c r="D42" s="240">
        <v>75</v>
      </c>
      <c r="E42" s="240">
        <v>56</v>
      </c>
      <c r="F42" s="240">
        <v>24</v>
      </c>
      <c r="G42" s="240">
        <v>50</v>
      </c>
      <c r="H42" s="240">
        <v>34</v>
      </c>
      <c r="I42" s="240">
        <v>46</v>
      </c>
      <c r="J42" s="240">
        <v>61</v>
      </c>
      <c r="K42" s="241">
        <v>49</v>
      </c>
      <c r="L42" s="241">
        <v>27</v>
      </c>
      <c r="M42" s="241">
        <v>24</v>
      </c>
      <c r="N42" s="241">
        <v>20</v>
      </c>
      <c r="O42" s="241">
        <v>20</v>
      </c>
      <c r="P42" s="241">
        <v>23</v>
      </c>
      <c r="Q42" s="241">
        <v>23</v>
      </c>
      <c r="R42" s="241">
        <v>24</v>
      </c>
      <c r="S42" s="242">
        <v>3</v>
      </c>
      <c r="T42" s="227">
        <v>559</v>
      </c>
    </row>
    <row r="43" spans="2:20">
      <c r="B43" s="434" t="s">
        <v>32</v>
      </c>
      <c r="C43" s="435"/>
      <c r="D43" s="243">
        <v>37</v>
      </c>
      <c r="E43" s="243">
        <v>29</v>
      </c>
      <c r="F43" s="243">
        <v>17</v>
      </c>
      <c r="G43" s="243">
        <v>23</v>
      </c>
      <c r="H43" s="243">
        <v>13</v>
      </c>
      <c r="I43" s="243">
        <v>21</v>
      </c>
      <c r="J43" s="243">
        <v>37</v>
      </c>
      <c r="K43" s="244">
        <v>26</v>
      </c>
      <c r="L43" s="244">
        <v>22</v>
      </c>
      <c r="M43" s="244">
        <v>7</v>
      </c>
      <c r="N43" s="244">
        <v>9</v>
      </c>
      <c r="O43" s="244">
        <v>9</v>
      </c>
      <c r="P43" s="244">
        <v>8</v>
      </c>
      <c r="Q43" s="244">
        <v>15</v>
      </c>
      <c r="R43" s="244">
        <v>16</v>
      </c>
      <c r="S43" s="245">
        <v>1</v>
      </c>
      <c r="T43" s="224">
        <v>290</v>
      </c>
    </row>
    <row r="44" spans="2:20">
      <c r="B44" s="436" t="s">
        <v>33</v>
      </c>
      <c r="C44" s="437"/>
      <c r="D44" s="246">
        <v>9</v>
      </c>
      <c r="E44" s="246">
        <v>5</v>
      </c>
      <c r="F44" s="246">
        <v>4</v>
      </c>
      <c r="G44" s="246">
        <v>4</v>
      </c>
      <c r="H44" s="246">
        <v>9</v>
      </c>
      <c r="I44" s="246">
        <v>8</v>
      </c>
      <c r="J44" s="246">
        <v>5</v>
      </c>
      <c r="K44" s="247">
        <v>11</v>
      </c>
      <c r="L44" s="247">
        <v>1</v>
      </c>
      <c r="M44" s="247">
        <v>9</v>
      </c>
      <c r="N44" s="247">
        <v>1</v>
      </c>
      <c r="O44" s="247">
        <v>1</v>
      </c>
      <c r="P44" s="247">
        <v>1</v>
      </c>
      <c r="Q44" s="247">
        <v>2</v>
      </c>
      <c r="R44" s="247">
        <v>1</v>
      </c>
      <c r="S44" s="248">
        <v>0</v>
      </c>
      <c r="T44" s="225">
        <v>71</v>
      </c>
    </row>
    <row r="45" spans="2:20">
      <c r="B45" s="434" t="s">
        <v>34</v>
      </c>
      <c r="C45" s="435"/>
      <c r="D45" s="243">
        <v>5</v>
      </c>
      <c r="E45" s="243">
        <v>3</v>
      </c>
      <c r="F45" s="243">
        <v>0</v>
      </c>
      <c r="G45" s="243">
        <v>4</v>
      </c>
      <c r="H45" s="243">
        <v>0</v>
      </c>
      <c r="I45" s="243">
        <v>0</v>
      </c>
      <c r="J45" s="243">
        <v>3</v>
      </c>
      <c r="K45" s="244">
        <v>1</v>
      </c>
      <c r="L45" s="244">
        <v>1</v>
      </c>
      <c r="M45" s="244">
        <v>1</v>
      </c>
      <c r="N45" s="244">
        <v>2</v>
      </c>
      <c r="O45" s="244">
        <v>3</v>
      </c>
      <c r="P45" s="244">
        <v>3</v>
      </c>
      <c r="Q45" s="244">
        <v>3</v>
      </c>
      <c r="R45" s="244">
        <v>3</v>
      </c>
      <c r="S45" s="245">
        <v>0</v>
      </c>
      <c r="T45" s="224">
        <v>32</v>
      </c>
    </row>
    <row r="46" spans="2:20">
      <c r="B46" s="436" t="s">
        <v>35</v>
      </c>
      <c r="C46" s="437"/>
      <c r="D46" s="246">
        <v>24</v>
      </c>
      <c r="E46" s="246">
        <v>19</v>
      </c>
      <c r="F46" s="246">
        <v>3</v>
      </c>
      <c r="G46" s="246">
        <v>19</v>
      </c>
      <c r="H46" s="246">
        <v>12</v>
      </c>
      <c r="I46" s="246">
        <v>17</v>
      </c>
      <c r="J46" s="246">
        <v>16</v>
      </c>
      <c r="K46" s="247">
        <v>11</v>
      </c>
      <c r="L46" s="247">
        <v>3</v>
      </c>
      <c r="M46" s="247">
        <v>7</v>
      </c>
      <c r="N46" s="247">
        <v>8</v>
      </c>
      <c r="O46" s="247">
        <v>7</v>
      </c>
      <c r="P46" s="247">
        <v>11</v>
      </c>
      <c r="Q46" s="247">
        <v>3</v>
      </c>
      <c r="R46" s="247">
        <v>4</v>
      </c>
      <c r="S46" s="248">
        <v>2</v>
      </c>
      <c r="T46" s="225">
        <v>166</v>
      </c>
    </row>
    <row r="47" spans="2:20">
      <c r="B47" s="430" t="s">
        <v>74</v>
      </c>
      <c r="C47" s="431"/>
      <c r="D47" s="240">
        <v>338</v>
      </c>
      <c r="E47" s="240">
        <v>477</v>
      </c>
      <c r="F47" s="240">
        <v>278</v>
      </c>
      <c r="G47" s="240">
        <v>206</v>
      </c>
      <c r="H47" s="240">
        <v>193</v>
      </c>
      <c r="I47" s="240">
        <v>209</v>
      </c>
      <c r="J47" s="240">
        <v>122</v>
      </c>
      <c r="K47" s="241">
        <v>94</v>
      </c>
      <c r="L47" s="241">
        <v>71</v>
      </c>
      <c r="M47" s="241">
        <v>110</v>
      </c>
      <c r="N47" s="241">
        <v>70</v>
      </c>
      <c r="O47" s="241">
        <v>58</v>
      </c>
      <c r="P47" s="241">
        <v>69</v>
      </c>
      <c r="Q47" s="241">
        <v>51</v>
      </c>
      <c r="R47" s="241">
        <v>51</v>
      </c>
      <c r="S47" s="242">
        <v>15</v>
      </c>
      <c r="T47" s="227">
        <v>2412</v>
      </c>
    </row>
    <row r="48" spans="2:20">
      <c r="B48" s="434" t="s">
        <v>67</v>
      </c>
      <c r="C48" s="435"/>
      <c r="D48" s="243">
        <v>55</v>
      </c>
      <c r="E48" s="243">
        <v>114</v>
      </c>
      <c r="F48" s="243">
        <v>53</v>
      </c>
      <c r="G48" s="243">
        <v>40</v>
      </c>
      <c r="H48" s="243">
        <v>30</v>
      </c>
      <c r="I48" s="243">
        <v>67</v>
      </c>
      <c r="J48" s="243">
        <v>28</v>
      </c>
      <c r="K48" s="244">
        <v>27</v>
      </c>
      <c r="L48" s="244">
        <v>20</v>
      </c>
      <c r="M48" s="244">
        <v>36</v>
      </c>
      <c r="N48" s="244">
        <v>22</v>
      </c>
      <c r="O48" s="244">
        <v>28</v>
      </c>
      <c r="P48" s="244">
        <v>24</v>
      </c>
      <c r="Q48" s="244">
        <v>17</v>
      </c>
      <c r="R48" s="244">
        <v>11</v>
      </c>
      <c r="S48" s="245">
        <v>5</v>
      </c>
      <c r="T48" s="224">
        <v>577</v>
      </c>
    </row>
    <row r="49" spans="2:20">
      <c r="B49" s="436" t="s">
        <v>68</v>
      </c>
      <c r="C49" s="437"/>
      <c r="D49" s="246">
        <v>120</v>
      </c>
      <c r="E49" s="246">
        <v>155</v>
      </c>
      <c r="F49" s="246">
        <v>76</v>
      </c>
      <c r="G49" s="246">
        <v>51</v>
      </c>
      <c r="H49" s="246">
        <v>46</v>
      </c>
      <c r="I49" s="246">
        <v>33</v>
      </c>
      <c r="J49" s="246">
        <v>15</v>
      </c>
      <c r="K49" s="247">
        <v>12</v>
      </c>
      <c r="L49" s="247">
        <v>6</v>
      </c>
      <c r="M49" s="247">
        <v>7</v>
      </c>
      <c r="N49" s="247">
        <v>2</v>
      </c>
      <c r="O49" s="247">
        <v>0</v>
      </c>
      <c r="P49" s="247">
        <v>1</v>
      </c>
      <c r="Q49" s="247">
        <v>2</v>
      </c>
      <c r="R49" s="247">
        <v>1</v>
      </c>
      <c r="S49" s="248">
        <v>1</v>
      </c>
      <c r="T49" s="225">
        <v>528</v>
      </c>
    </row>
    <row r="50" spans="2:20">
      <c r="B50" s="434" t="s">
        <v>69</v>
      </c>
      <c r="C50" s="435"/>
      <c r="D50" s="243">
        <v>163</v>
      </c>
      <c r="E50" s="243">
        <v>208</v>
      </c>
      <c r="F50" s="243">
        <v>149</v>
      </c>
      <c r="G50" s="243">
        <v>115</v>
      </c>
      <c r="H50" s="243">
        <v>117</v>
      </c>
      <c r="I50" s="243">
        <v>109</v>
      </c>
      <c r="J50" s="243">
        <v>79</v>
      </c>
      <c r="K50" s="244">
        <v>55</v>
      </c>
      <c r="L50" s="244">
        <v>45</v>
      </c>
      <c r="M50" s="244">
        <v>67</v>
      </c>
      <c r="N50" s="244">
        <v>46</v>
      </c>
      <c r="O50" s="244">
        <v>30</v>
      </c>
      <c r="P50" s="244">
        <v>44</v>
      </c>
      <c r="Q50" s="244">
        <v>32</v>
      </c>
      <c r="R50" s="244">
        <v>39</v>
      </c>
      <c r="S50" s="245">
        <v>9</v>
      </c>
      <c r="T50" s="224">
        <v>1307</v>
      </c>
    </row>
    <row r="51" spans="2:20">
      <c r="B51" s="430" t="s">
        <v>36</v>
      </c>
      <c r="C51" s="431"/>
      <c r="D51" s="240">
        <v>53</v>
      </c>
      <c r="E51" s="240">
        <v>64</v>
      </c>
      <c r="F51" s="240">
        <v>62</v>
      </c>
      <c r="G51" s="240">
        <v>38</v>
      </c>
      <c r="H51" s="240">
        <v>21</v>
      </c>
      <c r="I51" s="240">
        <v>14</v>
      </c>
      <c r="J51" s="240">
        <v>8</v>
      </c>
      <c r="K51" s="241">
        <v>6</v>
      </c>
      <c r="L51" s="241">
        <v>7</v>
      </c>
      <c r="M51" s="241">
        <v>9</v>
      </c>
      <c r="N51" s="241">
        <v>8</v>
      </c>
      <c r="O51" s="241">
        <v>3</v>
      </c>
      <c r="P51" s="241">
        <v>10</v>
      </c>
      <c r="Q51" s="241">
        <v>9</v>
      </c>
      <c r="R51" s="241">
        <v>5</v>
      </c>
      <c r="S51" s="242">
        <v>3</v>
      </c>
      <c r="T51" s="227">
        <v>320</v>
      </c>
    </row>
    <row r="52" spans="2:20">
      <c r="B52" s="434" t="s">
        <v>37</v>
      </c>
      <c r="C52" s="435"/>
      <c r="D52" s="243">
        <v>44</v>
      </c>
      <c r="E52" s="243">
        <v>52</v>
      </c>
      <c r="F52" s="243">
        <v>50</v>
      </c>
      <c r="G52" s="243">
        <v>32</v>
      </c>
      <c r="H52" s="243">
        <v>16</v>
      </c>
      <c r="I52" s="243">
        <v>7</v>
      </c>
      <c r="J52" s="243">
        <v>2</v>
      </c>
      <c r="K52" s="244">
        <v>6</v>
      </c>
      <c r="L52" s="244">
        <v>4</v>
      </c>
      <c r="M52" s="244">
        <v>3</v>
      </c>
      <c r="N52" s="244">
        <v>4</v>
      </c>
      <c r="O52" s="244">
        <v>1</v>
      </c>
      <c r="P52" s="244">
        <v>8</v>
      </c>
      <c r="Q52" s="244">
        <v>5</v>
      </c>
      <c r="R52" s="244">
        <v>2</v>
      </c>
      <c r="S52" s="245">
        <v>3</v>
      </c>
      <c r="T52" s="224">
        <v>239</v>
      </c>
    </row>
    <row r="53" spans="2:20">
      <c r="B53" s="436" t="s">
        <v>38</v>
      </c>
      <c r="C53" s="437"/>
      <c r="D53" s="246">
        <v>9</v>
      </c>
      <c r="E53" s="246">
        <v>12</v>
      </c>
      <c r="F53" s="246">
        <v>12</v>
      </c>
      <c r="G53" s="246">
        <v>6</v>
      </c>
      <c r="H53" s="246">
        <v>5</v>
      </c>
      <c r="I53" s="246">
        <v>7</v>
      </c>
      <c r="J53" s="246">
        <v>6</v>
      </c>
      <c r="K53" s="247">
        <v>0</v>
      </c>
      <c r="L53" s="247">
        <v>3</v>
      </c>
      <c r="M53" s="247">
        <v>6</v>
      </c>
      <c r="N53" s="247">
        <v>4</v>
      </c>
      <c r="O53" s="247">
        <v>2</v>
      </c>
      <c r="P53" s="247">
        <v>2</v>
      </c>
      <c r="Q53" s="247">
        <v>4</v>
      </c>
      <c r="R53" s="247">
        <v>3</v>
      </c>
      <c r="S53" s="248">
        <v>0</v>
      </c>
      <c r="T53" s="225">
        <v>81</v>
      </c>
    </row>
    <row r="54" spans="2:20">
      <c r="B54" s="430" t="s">
        <v>39</v>
      </c>
      <c r="C54" s="431"/>
      <c r="D54" s="240">
        <v>208</v>
      </c>
      <c r="E54" s="240">
        <v>220</v>
      </c>
      <c r="F54" s="240">
        <v>146</v>
      </c>
      <c r="G54" s="240">
        <v>124</v>
      </c>
      <c r="H54" s="240">
        <v>105</v>
      </c>
      <c r="I54" s="240">
        <v>51</v>
      </c>
      <c r="J54" s="240">
        <v>25</v>
      </c>
      <c r="K54" s="241">
        <v>31</v>
      </c>
      <c r="L54" s="241">
        <v>22</v>
      </c>
      <c r="M54" s="241">
        <v>11</v>
      </c>
      <c r="N54" s="241">
        <v>17</v>
      </c>
      <c r="O54" s="241">
        <v>19</v>
      </c>
      <c r="P54" s="241">
        <v>7</v>
      </c>
      <c r="Q54" s="241">
        <v>19</v>
      </c>
      <c r="R54" s="241">
        <v>19</v>
      </c>
      <c r="S54" s="242">
        <v>2</v>
      </c>
      <c r="T54" s="227">
        <v>1026</v>
      </c>
    </row>
    <row r="55" spans="2:20">
      <c r="B55" s="434" t="s">
        <v>110</v>
      </c>
      <c r="C55" s="435"/>
      <c r="D55" s="243">
        <v>101</v>
      </c>
      <c r="E55" s="243">
        <v>97</v>
      </c>
      <c r="F55" s="243">
        <v>60</v>
      </c>
      <c r="G55" s="243">
        <v>42</v>
      </c>
      <c r="H55" s="243">
        <v>26</v>
      </c>
      <c r="I55" s="243">
        <v>12</v>
      </c>
      <c r="J55" s="243">
        <v>2</v>
      </c>
      <c r="K55" s="244">
        <v>8</v>
      </c>
      <c r="L55" s="244">
        <v>3</v>
      </c>
      <c r="M55" s="244">
        <v>3</v>
      </c>
      <c r="N55" s="244">
        <v>3</v>
      </c>
      <c r="O55" s="244">
        <v>7</v>
      </c>
      <c r="P55" s="244">
        <v>0</v>
      </c>
      <c r="Q55" s="244">
        <v>6</v>
      </c>
      <c r="R55" s="244">
        <v>8</v>
      </c>
      <c r="S55" s="245">
        <v>0</v>
      </c>
      <c r="T55" s="224">
        <v>378</v>
      </c>
    </row>
    <row r="56" spans="2:20">
      <c r="B56" s="436" t="s">
        <v>40</v>
      </c>
      <c r="C56" s="437"/>
      <c r="D56" s="246">
        <v>25</v>
      </c>
      <c r="E56" s="246">
        <v>42</v>
      </c>
      <c r="F56" s="246">
        <v>43</v>
      </c>
      <c r="G56" s="246">
        <v>33</v>
      </c>
      <c r="H56" s="246">
        <v>25</v>
      </c>
      <c r="I56" s="246">
        <v>11</v>
      </c>
      <c r="J56" s="246">
        <v>8</v>
      </c>
      <c r="K56" s="247">
        <v>8</v>
      </c>
      <c r="L56" s="247">
        <v>1</v>
      </c>
      <c r="M56" s="247">
        <v>0</v>
      </c>
      <c r="N56" s="247">
        <v>1</v>
      </c>
      <c r="O56" s="247">
        <v>2</v>
      </c>
      <c r="P56" s="247">
        <v>1</v>
      </c>
      <c r="Q56" s="247">
        <v>3</v>
      </c>
      <c r="R56" s="247">
        <v>4</v>
      </c>
      <c r="S56" s="248">
        <v>1</v>
      </c>
      <c r="T56" s="225">
        <v>208</v>
      </c>
    </row>
    <row r="57" spans="2:20">
      <c r="B57" s="434" t="s">
        <v>41</v>
      </c>
      <c r="C57" s="435"/>
      <c r="D57" s="243">
        <v>23</v>
      </c>
      <c r="E57" s="243">
        <v>32</v>
      </c>
      <c r="F57" s="243">
        <v>18</v>
      </c>
      <c r="G57" s="243">
        <v>19</v>
      </c>
      <c r="H57" s="243">
        <v>23</v>
      </c>
      <c r="I57" s="243">
        <v>15</v>
      </c>
      <c r="J57" s="243">
        <v>7</v>
      </c>
      <c r="K57" s="244">
        <v>1</v>
      </c>
      <c r="L57" s="244">
        <v>4</v>
      </c>
      <c r="M57" s="244">
        <v>2</v>
      </c>
      <c r="N57" s="244">
        <v>2</v>
      </c>
      <c r="O57" s="244">
        <v>4</v>
      </c>
      <c r="P57" s="244">
        <v>0</v>
      </c>
      <c r="Q57" s="244">
        <v>2</v>
      </c>
      <c r="R57" s="244">
        <v>0</v>
      </c>
      <c r="S57" s="245">
        <v>0</v>
      </c>
      <c r="T57" s="224">
        <v>152</v>
      </c>
    </row>
    <row r="58" spans="2:20">
      <c r="B58" s="436" t="s">
        <v>42</v>
      </c>
      <c r="C58" s="437"/>
      <c r="D58" s="246">
        <v>59</v>
      </c>
      <c r="E58" s="246">
        <v>49</v>
      </c>
      <c r="F58" s="246">
        <v>25</v>
      </c>
      <c r="G58" s="246">
        <v>30</v>
      </c>
      <c r="H58" s="246">
        <v>31</v>
      </c>
      <c r="I58" s="246">
        <v>13</v>
      </c>
      <c r="J58" s="246">
        <v>8</v>
      </c>
      <c r="K58" s="247">
        <v>14</v>
      </c>
      <c r="L58" s="247">
        <v>14</v>
      </c>
      <c r="M58" s="247">
        <v>6</v>
      </c>
      <c r="N58" s="247">
        <v>11</v>
      </c>
      <c r="O58" s="247">
        <v>6</v>
      </c>
      <c r="P58" s="247">
        <v>6</v>
      </c>
      <c r="Q58" s="247">
        <v>8</v>
      </c>
      <c r="R58" s="247">
        <v>7</v>
      </c>
      <c r="S58" s="248">
        <v>1</v>
      </c>
      <c r="T58" s="225">
        <v>288</v>
      </c>
    </row>
    <row r="59" spans="2:20">
      <c r="B59" s="430" t="s">
        <v>75</v>
      </c>
      <c r="C59" s="431"/>
      <c r="D59" s="240">
        <v>210</v>
      </c>
      <c r="E59" s="240">
        <v>288</v>
      </c>
      <c r="F59" s="240">
        <v>197</v>
      </c>
      <c r="G59" s="240">
        <v>196</v>
      </c>
      <c r="H59" s="240">
        <v>158</v>
      </c>
      <c r="I59" s="240">
        <v>191</v>
      </c>
      <c r="J59" s="240">
        <v>194</v>
      </c>
      <c r="K59" s="241">
        <v>191</v>
      </c>
      <c r="L59" s="241">
        <v>172</v>
      </c>
      <c r="M59" s="241">
        <v>121</v>
      </c>
      <c r="N59" s="241">
        <v>120</v>
      </c>
      <c r="O59" s="241">
        <v>114</v>
      </c>
      <c r="P59" s="241">
        <v>119</v>
      </c>
      <c r="Q59" s="241">
        <v>191</v>
      </c>
      <c r="R59" s="241">
        <v>219</v>
      </c>
      <c r="S59" s="242">
        <v>84</v>
      </c>
      <c r="T59" s="227">
        <v>2765</v>
      </c>
    </row>
    <row r="60" spans="2:20">
      <c r="B60" s="430" t="s">
        <v>76</v>
      </c>
      <c r="C60" s="431"/>
      <c r="D60" s="240">
        <v>137</v>
      </c>
      <c r="E60" s="240">
        <v>139</v>
      </c>
      <c r="F60" s="240">
        <v>100</v>
      </c>
      <c r="G60" s="240">
        <v>69</v>
      </c>
      <c r="H60" s="240">
        <v>87</v>
      </c>
      <c r="I60" s="240">
        <v>38</v>
      </c>
      <c r="J60" s="240">
        <v>23</v>
      </c>
      <c r="K60" s="241">
        <v>22</v>
      </c>
      <c r="L60" s="241">
        <v>24</v>
      </c>
      <c r="M60" s="241">
        <v>14</v>
      </c>
      <c r="N60" s="241">
        <v>13</v>
      </c>
      <c r="O60" s="241">
        <v>6</v>
      </c>
      <c r="P60" s="241">
        <v>5</v>
      </c>
      <c r="Q60" s="241">
        <v>13</v>
      </c>
      <c r="R60" s="241">
        <v>7</v>
      </c>
      <c r="S60" s="242">
        <v>0</v>
      </c>
      <c r="T60" s="227">
        <v>697</v>
      </c>
    </row>
    <row r="61" spans="2:20">
      <c r="B61" s="430" t="s">
        <v>77</v>
      </c>
      <c r="C61" s="431"/>
      <c r="D61" s="240">
        <v>55</v>
      </c>
      <c r="E61" s="240">
        <v>41</v>
      </c>
      <c r="F61" s="240">
        <v>33</v>
      </c>
      <c r="G61" s="240">
        <v>21</v>
      </c>
      <c r="H61" s="240">
        <v>14</v>
      </c>
      <c r="I61" s="240">
        <v>16</v>
      </c>
      <c r="J61" s="240">
        <v>10</v>
      </c>
      <c r="K61" s="241">
        <v>9</v>
      </c>
      <c r="L61" s="241">
        <v>11</v>
      </c>
      <c r="M61" s="241">
        <v>12</v>
      </c>
      <c r="N61" s="241">
        <v>2</v>
      </c>
      <c r="O61" s="241">
        <v>5</v>
      </c>
      <c r="P61" s="241">
        <v>2</v>
      </c>
      <c r="Q61" s="241">
        <v>2</v>
      </c>
      <c r="R61" s="241">
        <v>0</v>
      </c>
      <c r="S61" s="242">
        <v>1</v>
      </c>
      <c r="T61" s="227">
        <v>234</v>
      </c>
    </row>
    <row r="62" spans="2:20">
      <c r="B62" s="430" t="s">
        <v>43</v>
      </c>
      <c r="C62" s="431"/>
      <c r="D62" s="240">
        <v>97</v>
      </c>
      <c r="E62" s="240">
        <v>81</v>
      </c>
      <c r="F62" s="240">
        <v>51</v>
      </c>
      <c r="G62" s="240">
        <v>41</v>
      </c>
      <c r="H62" s="240">
        <v>28</v>
      </c>
      <c r="I62" s="240">
        <v>42</v>
      </c>
      <c r="J62" s="240">
        <v>42</v>
      </c>
      <c r="K62" s="241">
        <v>44</v>
      </c>
      <c r="L62" s="241">
        <v>26</v>
      </c>
      <c r="M62" s="241">
        <v>16</v>
      </c>
      <c r="N62" s="241">
        <v>23</v>
      </c>
      <c r="O62" s="241">
        <v>26</v>
      </c>
      <c r="P62" s="241">
        <v>30</v>
      </c>
      <c r="Q62" s="241">
        <v>35</v>
      </c>
      <c r="R62" s="241">
        <v>14</v>
      </c>
      <c r="S62" s="242">
        <v>8</v>
      </c>
      <c r="T62" s="227">
        <v>604</v>
      </c>
    </row>
    <row r="63" spans="2:20">
      <c r="B63" s="434" t="s">
        <v>70</v>
      </c>
      <c r="C63" s="435"/>
      <c r="D63" s="243">
        <v>22</v>
      </c>
      <c r="E63" s="243">
        <v>22</v>
      </c>
      <c r="F63" s="243">
        <v>0</v>
      </c>
      <c r="G63" s="243">
        <v>3</v>
      </c>
      <c r="H63" s="243">
        <v>2</v>
      </c>
      <c r="I63" s="243">
        <v>3</v>
      </c>
      <c r="J63" s="243">
        <v>0</v>
      </c>
      <c r="K63" s="244">
        <v>1</v>
      </c>
      <c r="L63" s="244">
        <v>0</v>
      </c>
      <c r="M63" s="244">
        <v>3</v>
      </c>
      <c r="N63" s="244">
        <v>2</v>
      </c>
      <c r="O63" s="244">
        <v>3</v>
      </c>
      <c r="P63" s="244">
        <v>0</v>
      </c>
      <c r="Q63" s="244">
        <v>3</v>
      </c>
      <c r="R63" s="244">
        <v>0</v>
      </c>
      <c r="S63" s="245">
        <v>0</v>
      </c>
      <c r="T63" s="224">
        <v>64</v>
      </c>
    </row>
    <row r="64" spans="2:20">
      <c r="B64" s="436" t="s">
        <v>72</v>
      </c>
      <c r="C64" s="437"/>
      <c r="D64" s="246">
        <v>31</v>
      </c>
      <c r="E64" s="246">
        <v>23</v>
      </c>
      <c r="F64" s="246">
        <v>24</v>
      </c>
      <c r="G64" s="246">
        <v>26</v>
      </c>
      <c r="H64" s="246">
        <v>21</v>
      </c>
      <c r="I64" s="246">
        <v>31</v>
      </c>
      <c r="J64" s="246">
        <v>38</v>
      </c>
      <c r="K64" s="247">
        <v>39</v>
      </c>
      <c r="L64" s="247">
        <v>26</v>
      </c>
      <c r="M64" s="247">
        <v>8</v>
      </c>
      <c r="N64" s="247">
        <v>15</v>
      </c>
      <c r="O64" s="247">
        <v>20</v>
      </c>
      <c r="P64" s="247">
        <v>26</v>
      </c>
      <c r="Q64" s="247">
        <v>19</v>
      </c>
      <c r="R64" s="247">
        <v>11</v>
      </c>
      <c r="S64" s="248">
        <v>7</v>
      </c>
      <c r="T64" s="225">
        <v>365</v>
      </c>
    </row>
    <row r="65" spans="2:20">
      <c r="B65" s="434" t="s">
        <v>71</v>
      </c>
      <c r="C65" s="435"/>
      <c r="D65" s="243">
        <v>44</v>
      </c>
      <c r="E65" s="243">
        <v>36</v>
      </c>
      <c r="F65" s="243">
        <v>27</v>
      </c>
      <c r="G65" s="243">
        <v>12</v>
      </c>
      <c r="H65" s="243">
        <v>5</v>
      </c>
      <c r="I65" s="243">
        <v>8</v>
      </c>
      <c r="J65" s="243">
        <v>4</v>
      </c>
      <c r="K65" s="244">
        <v>4</v>
      </c>
      <c r="L65" s="244">
        <v>0</v>
      </c>
      <c r="M65" s="244">
        <v>5</v>
      </c>
      <c r="N65" s="244">
        <v>6</v>
      </c>
      <c r="O65" s="244">
        <v>3</v>
      </c>
      <c r="P65" s="244">
        <v>4</v>
      </c>
      <c r="Q65" s="244">
        <v>13</v>
      </c>
      <c r="R65" s="244">
        <v>3</v>
      </c>
      <c r="S65" s="245">
        <v>1</v>
      </c>
      <c r="T65" s="224">
        <v>175</v>
      </c>
    </row>
    <row r="66" spans="2:20">
      <c r="B66" s="430" t="s">
        <v>78</v>
      </c>
      <c r="C66" s="431"/>
      <c r="D66" s="240">
        <v>12</v>
      </c>
      <c r="E66" s="240">
        <v>12</v>
      </c>
      <c r="F66" s="240">
        <v>1</v>
      </c>
      <c r="G66" s="240">
        <v>2</v>
      </c>
      <c r="H66" s="240">
        <v>1</v>
      </c>
      <c r="I66" s="240">
        <v>2</v>
      </c>
      <c r="J66" s="240">
        <v>6</v>
      </c>
      <c r="K66" s="241">
        <v>0</v>
      </c>
      <c r="L66" s="241">
        <v>0</v>
      </c>
      <c r="M66" s="241">
        <v>1</v>
      </c>
      <c r="N66" s="241">
        <v>1</v>
      </c>
      <c r="O66" s="241">
        <v>3</v>
      </c>
      <c r="P66" s="241">
        <v>1</v>
      </c>
      <c r="Q66" s="241">
        <v>4</v>
      </c>
      <c r="R66" s="241">
        <v>4</v>
      </c>
      <c r="S66" s="242">
        <v>0</v>
      </c>
      <c r="T66" s="227">
        <v>50</v>
      </c>
    </row>
    <row r="67" spans="2:20">
      <c r="B67" s="430" t="s">
        <v>44</v>
      </c>
      <c r="C67" s="431"/>
      <c r="D67" s="240">
        <v>0</v>
      </c>
      <c r="E67" s="240">
        <v>0</v>
      </c>
      <c r="F67" s="240">
        <v>0</v>
      </c>
      <c r="G67" s="240">
        <v>0</v>
      </c>
      <c r="H67" s="240">
        <v>0</v>
      </c>
      <c r="I67" s="240">
        <v>0</v>
      </c>
      <c r="J67" s="240">
        <v>1</v>
      </c>
      <c r="K67" s="241">
        <v>0</v>
      </c>
      <c r="L67" s="241">
        <v>0</v>
      </c>
      <c r="M67" s="241">
        <v>0</v>
      </c>
      <c r="N67" s="241">
        <v>0</v>
      </c>
      <c r="O67" s="241">
        <v>0</v>
      </c>
      <c r="P67" s="241">
        <v>0</v>
      </c>
      <c r="Q67" s="241">
        <v>0</v>
      </c>
      <c r="R67" s="241">
        <v>0</v>
      </c>
      <c r="S67" s="242">
        <v>0</v>
      </c>
      <c r="T67" s="227">
        <v>1</v>
      </c>
    </row>
    <row r="68" spans="2:20">
      <c r="B68" s="432" t="s">
        <v>45</v>
      </c>
      <c r="C68" s="433"/>
      <c r="D68" s="249">
        <v>1</v>
      </c>
      <c r="E68" s="249">
        <v>1</v>
      </c>
      <c r="F68" s="249">
        <v>0</v>
      </c>
      <c r="G68" s="249">
        <v>0</v>
      </c>
      <c r="H68" s="249">
        <v>0</v>
      </c>
      <c r="I68" s="249">
        <v>0</v>
      </c>
      <c r="J68" s="249">
        <v>0</v>
      </c>
      <c r="K68" s="250">
        <v>0</v>
      </c>
      <c r="L68" s="250">
        <v>0</v>
      </c>
      <c r="M68" s="250">
        <v>0</v>
      </c>
      <c r="N68" s="250">
        <v>0</v>
      </c>
      <c r="O68" s="250">
        <v>0</v>
      </c>
      <c r="P68" s="250">
        <v>0</v>
      </c>
      <c r="Q68" s="250">
        <v>0</v>
      </c>
      <c r="R68" s="250">
        <v>0</v>
      </c>
      <c r="S68" s="251">
        <v>0</v>
      </c>
      <c r="T68" s="228">
        <v>2</v>
      </c>
    </row>
    <row r="70" spans="2:20">
      <c r="B70" s="6" t="s">
        <v>115</v>
      </c>
    </row>
  </sheetData>
  <mergeCells count="80">
    <mergeCell ref="T4:T5"/>
    <mergeCell ref="B6:C6"/>
    <mergeCell ref="J4:J5"/>
    <mergeCell ref="K4:K5"/>
    <mergeCell ref="L4:L5"/>
    <mergeCell ref="M4:M5"/>
    <mergeCell ref="N4:N5"/>
    <mergeCell ref="O4:O5"/>
    <mergeCell ref="D4:D5"/>
    <mergeCell ref="E4:E5"/>
    <mergeCell ref="F4:F5"/>
    <mergeCell ref="G4:G5"/>
    <mergeCell ref="H4:H5"/>
    <mergeCell ref="I4:I5"/>
    <mergeCell ref="B12:C12"/>
    <mergeCell ref="P4:P5"/>
    <mergeCell ref="Q4:Q5"/>
    <mergeCell ref="R4:R5"/>
    <mergeCell ref="S4:S5"/>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60:C60"/>
    <mergeCell ref="B49:C49"/>
    <mergeCell ref="B50:C50"/>
    <mergeCell ref="B51:C51"/>
    <mergeCell ref="B52:C52"/>
    <mergeCell ref="B53:C53"/>
    <mergeCell ref="B54:C54"/>
    <mergeCell ref="B55:C55"/>
    <mergeCell ref="B56:C56"/>
    <mergeCell ref="B57:C57"/>
    <mergeCell ref="B58:C58"/>
    <mergeCell ref="B59:C59"/>
    <mergeCell ref="B67:C67"/>
    <mergeCell ref="B68:C68"/>
    <mergeCell ref="B61:C61"/>
    <mergeCell ref="B62:C62"/>
    <mergeCell ref="B63:C63"/>
    <mergeCell ref="B64:C64"/>
    <mergeCell ref="B65:C65"/>
    <mergeCell ref="B66:C6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M25"/>
  <sheetViews>
    <sheetView workbookViewId="0"/>
  </sheetViews>
  <sheetFormatPr baseColWidth="10" defaultRowHeight="15" customHeight="1"/>
  <cols>
    <col min="1" max="1" width="11.54296875" style="15"/>
    <col min="2" max="2" width="17.453125" style="15" customWidth="1"/>
    <col min="3" max="8" width="12.1796875" style="15" customWidth="1"/>
    <col min="9" max="222" width="11.54296875" style="15"/>
    <col min="223" max="223" width="16.81640625" style="15" customWidth="1"/>
    <col min="224" max="229" width="12" style="15" customWidth="1"/>
    <col min="230" max="478" width="11.54296875" style="15"/>
    <col min="479" max="479" width="16.81640625" style="15" customWidth="1"/>
    <col min="480" max="485" width="12" style="15" customWidth="1"/>
    <col min="486" max="734" width="11.54296875" style="15"/>
    <col min="735" max="735" width="16.81640625" style="15" customWidth="1"/>
    <col min="736" max="741" width="12" style="15" customWidth="1"/>
    <col min="742" max="990" width="11.54296875" style="15"/>
    <col min="991" max="991" width="16.81640625" style="15" customWidth="1"/>
    <col min="992" max="997" width="12" style="15" customWidth="1"/>
    <col min="998" max="1246" width="11.54296875" style="15"/>
    <col min="1247" max="1247" width="16.81640625" style="15" customWidth="1"/>
    <col min="1248" max="1253" width="12" style="15" customWidth="1"/>
    <col min="1254" max="1502" width="11.54296875" style="15"/>
    <col min="1503" max="1503" width="16.81640625" style="15" customWidth="1"/>
    <col min="1504" max="1509" width="12" style="15" customWidth="1"/>
    <col min="1510" max="1758" width="11.54296875" style="15"/>
    <col min="1759" max="1759" width="16.81640625" style="15" customWidth="1"/>
    <col min="1760" max="1765" width="12" style="15" customWidth="1"/>
    <col min="1766" max="2014" width="11.54296875" style="15"/>
    <col min="2015" max="2015" width="16.81640625" style="15" customWidth="1"/>
    <col min="2016" max="2021" width="12" style="15" customWidth="1"/>
    <col min="2022" max="2270" width="11.54296875" style="15"/>
    <col min="2271" max="2271" width="16.81640625" style="15" customWidth="1"/>
    <col min="2272" max="2277" width="12" style="15" customWidth="1"/>
    <col min="2278" max="2526" width="11.54296875" style="15"/>
    <col min="2527" max="2527" width="16.81640625" style="15" customWidth="1"/>
    <col min="2528" max="2533" width="12" style="15" customWidth="1"/>
    <col min="2534" max="2782" width="11.54296875" style="15"/>
    <col min="2783" max="2783" width="16.81640625" style="15" customWidth="1"/>
    <col min="2784" max="2789" width="12" style="15" customWidth="1"/>
    <col min="2790" max="3038" width="11.54296875" style="15"/>
    <col min="3039" max="3039" width="16.81640625" style="15" customWidth="1"/>
    <col min="3040" max="3045" width="12" style="15" customWidth="1"/>
    <col min="3046" max="3294" width="11.54296875" style="15"/>
    <col min="3295" max="3295" width="16.81640625" style="15" customWidth="1"/>
    <col min="3296" max="3301" width="12" style="15" customWidth="1"/>
    <col min="3302" max="3550" width="11.54296875" style="15"/>
    <col min="3551" max="3551" width="16.81640625" style="15" customWidth="1"/>
    <col min="3552" max="3557" width="12" style="15" customWidth="1"/>
    <col min="3558" max="3806" width="11.54296875" style="15"/>
    <col min="3807" max="3807" width="16.81640625" style="15" customWidth="1"/>
    <col min="3808" max="3813" width="12" style="15" customWidth="1"/>
    <col min="3814" max="4062" width="11.54296875" style="15"/>
    <col min="4063" max="4063" width="16.81640625" style="15" customWidth="1"/>
    <col min="4064" max="4069" width="12" style="15" customWidth="1"/>
    <col min="4070" max="4318" width="11.54296875" style="15"/>
    <col min="4319" max="4319" width="16.81640625" style="15" customWidth="1"/>
    <col min="4320" max="4325" width="12" style="15" customWidth="1"/>
    <col min="4326" max="4574" width="11.54296875" style="15"/>
    <col min="4575" max="4575" width="16.81640625" style="15" customWidth="1"/>
    <col min="4576" max="4581" width="12" style="15" customWidth="1"/>
    <col min="4582" max="4830" width="11.54296875" style="15"/>
    <col min="4831" max="4831" width="16.81640625" style="15" customWidth="1"/>
    <col min="4832" max="4837" width="12" style="15" customWidth="1"/>
    <col min="4838" max="5086" width="11.54296875" style="15"/>
    <col min="5087" max="5087" width="16.81640625" style="15" customWidth="1"/>
    <col min="5088" max="5093" width="12" style="15" customWidth="1"/>
    <col min="5094" max="5342" width="11.54296875" style="15"/>
    <col min="5343" max="5343" width="16.81640625" style="15" customWidth="1"/>
    <col min="5344" max="5349" width="12" style="15" customWidth="1"/>
    <col min="5350" max="5598" width="11.54296875" style="15"/>
    <col min="5599" max="5599" width="16.81640625" style="15" customWidth="1"/>
    <col min="5600" max="5605" width="12" style="15" customWidth="1"/>
    <col min="5606" max="5854" width="11.54296875" style="15"/>
    <col min="5855" max="5855" width="16.81640625" style="15" customWidth="1"/>
    <col min="5856" max="5861" width="12" style="15" customWidth="1"/>
    <col min="5862" max="6110" width="11.54296875" style="15"/>
    <col min="6111" max="6111" width="16.81640625" style="15" customWidth="1"/>
    <col min="6112" max="6117" width="12" style="15" customWidth="1"/>
    <col min="6118" max="6366" width="11.54296875" style="15"/>
    <col min="6367" max="6367" width="16.81640625" style="15" customWidth="1"/>
    <col min="6368" max="6373" width="12" style="15" customWidth="1"/>
    <col min="6374" max="6622" width="11.54296875" style="15"/>
    <col min="6623" max="6623" width="16.81640625" style="15" customWidth="1"/>
    <col min="6624" max="6629" width="12" style="15" customWidth="1"/>
    <col min="6630" max="6878" width="11.54296875" style="15"/>
    <col min="6879" max="6879" width="16.81640625" style="15" customWidth="1"/>
    <col min="6880" max="6885" width="12" style="15" customWidth="1"/>
    <col min="6886" max="7134" width="11.54296875" style="15"/>
    <col min="7135" max="7135" width="16.81640625" style="15" customWidth="1"/>
    <col min="7136" max="7141" width="12" style="15" customWidth="1"/>
    <col min="7142" max="7390" width="11.54296875" style="15"/>
    <col min="7391" max="7391" width="16.81640625" style="15" customWidth="1"/>
    <col min="7392" max="7397" width="12" style="15" customWidth="1"/>
    <col min="7398" max="7646" width="11.54296875" style="15"/>
    <col min="7647" max="7647" width="16.81640625" style="15" customWidth="1"/>
    <col min="7648" max="7653" width="12" style="15" customWidth="1"/>
    <col min="7654" max="7902" width="11.54296875" style="15"/>
    <col min="7903" max="7903" width="16.81640625" style="15" customWidth="1"/>
    <col min="7904" max="7909" width="12" style="15" customWidth="1"/>
    <col min="7910" max="8158" width="11.54296875" style="15"/>
    <col min="8159" max="8159" width="16.81640625" style="15" customWidth="1"/>
    <col min="8160" max="8165" width="12" style="15" customWidth="1"/>
    <col min="8166" max="8414" width="11.54296875" style="15"/>
    <col min="8415" max="8415" width="16.81640625" style="15" customWidth="1"/>
    <col min="8416" max="8421" width="12" style="15" customWidth="1"/>
    <col min="8422" max="8670" width="11.54296875" style="15"/>
    <col min="8671" max="8671" width="16.81640625" style="15" customWidth="1"/>
    <col min="8672" max="8677" width="12" style="15" customWidth="1"/>
    <col min="8678" max="8926" width="11.54296875" style="15"/>
    <col min="8927" max="8927" width="16.81640625" style="15" customWidth="1"/>
    <col min="8928" max="8933" width="12" style="15" customWidth="1"/>
    <col min="8934" max="9182" width="11.54296875" style="15"/>
    <col min="9183" max="9183" width="16.81640625" style="15" customWidth="1"/>
    <col min="9184" max="9189" width="12" style="15" customWidth="1"/>
    <col min="9190" max="9438" width="11.54296875" style="15"/>
    <col min="9439" max="9439" width="16.81640625" style="15" customWidth="1"/>
    <col min="9440" max="9445" width="12" style="15" customWidth="1"/>
    <col min="9446" max="9694" width="11.54296875" style="15"/>
    <col min="9695" max="9695" width="16.81640625" style="15" customWidth="1"/>
    <col min="9696" max="9701" width="12" style="15" customWidth="1"/>
    <col min="9702" max="9950" width="11.54296875" style="15"/>
    <col min="9951" max="9951" width="16.81640625" style="15" customWidth="1"/>
    <col min="9952" max="9957" width="12" style="15" customWidth="1"/>
    <col min="9958" max="10206" width="11.54296875" style="15"/>
    <col min="10207" max="10207" width="16.81640625" style="15" customWidth="1"/>
    <col min="10208" max="10213" width="12" style="15" customWidth="1"/>
    <col min="10214" max="10462" width="11.54296875" style="15"/>
    <col min="10463" max="10463" width="16.81640625" style="15" customWidth="1"/>
    <col min="10464" max="10469" width="12" style="15" customWidth="1"/>
    <col min="10470" max="10718" width="11.54296875" style="15"/>
    <col min="10719" max="10719" width="16.81640625" style="15" customWidth="1"/>
    <col min="10720" max="10725" width="12" style="15" customWidth="1"/>
    <col min="10726" max="10974" width="11.54296875" style="15"/>
    <col min="10975" max="10975" width="16.81640625" style="15" customWidth="1"/>
    <col min="10976" max="10981" width="12" style="15" customWidth="1"/>
    <col min="10982" max="11230" width="11.54296875" style="15"/>
    <col min="11231" max="11231" width="16.81640625" style="15" customWidth="1"/>
    <col min="11232" max="11237" width="12" style="15" customWidth="1"/>
    <col min="11238" max="11486" width="11.54296875" style="15"/>
    <col min="11487" max="11487" width="16.81640625" style="15" customWidth="1"/>
    <col min="11488" max="11493" width="12" style="15" customWidth="1"/>
    <col min="11494" max="11742" width="11.54296875" style="15"/>
    <col min="11743" max="11743" width="16.81640625" style="15" customWidth="1"/>
    <col min="11744" max="11749" width="12" style="15" customWidth="1"/>
    <col min="11750" max="11998" width="11.54296875" style="15"/>
    <col min="11999" max="11999" width="16.81640625" style="15" customWidth="1"/>
    <col min="12000" max="12005" width="12" style="15" customWidth="1"/>
    <col min="12006" max="12254" width="11.54296875" style="15"/>
    <col min="12255" max="12255" width="16.81640625" style="15" customWidth="1"/>
    <col min="12256" max="12261" width="12" style="15" customWidth="1"/>
    <col min="12262" max="12510" width="11.54296875" style="15"/>
    <col min="12511" max="12511" width="16.81640625" style="15" customWidth="1"/>
    <col min="12512" max="12517" width="12" style="15" customWidth="1"/>
    <col min="12518" max="12766" width="11.54296875" style="15"/>
    <col min="12767" max="12767" width="16.81640625" style="15" customWidth="1"/>
    <col min="12768" max="12773" width="12" style="15" customWidth="1"/>
    <col min="12774" max="13022" width="11.54296875" style="15"/>
    <col min="13023" max="13023" width="16.81640625" style="15" customWidth="1"/>
    <col min="13024" max="13029" width="12" style="15" customWidth="1"/>
    <col min="13030" max="13278" width="11.54296875" style="15"/>
    <col min="13279" max="13279" width="16.81640625" style="15" customWidth="1"/>
    <col min="13280" max="13285" width="12" style="15" customWidth="1"/>
    <col min="13286" max="13534" width="11.54296875" style="15"/>
    <col min="13535" max="13535" width="16.81640625" style="15" customWidth="1"/>
    <col min="13536" max="13541" width="12" style="15" customWidth="1"/>
    <col min="13542" max="13790" width="11.54296875" style="15"/>
    <col min="13791" max="13791" width="16.81640625" style="15" customWidth="1"/>
    <col min="13792" max="13797" width="12" style="15" customWidth="1"/>
    <col min="13798" max="14046" width="11.54296875" style="15"/>
    <col min="14047" max="14047" width="16.81640625" style="15" customWidth="1"/>
    <col min="14048" max="14053" width="12" style="15" customWidth="1"/>
    <col min="14054" max="14302" width="11.54296875" style="15"/>
    <col min="14303" max="14303" width="16.81640625" style="15" customWidth="1"/>
    <col min="14304" max="14309" width="12" style="15" customWidth="1"/>
    <col min="14310" max="14558" width="11.54296875" style="15"/>
    <col min="14559" max="14559" width="16.81640625" style="15" customWidth="1"/>
    <col min="14560" max="14565" width="12" style="15" customWidth="1"/>
    <col min="14566" max="14814" width="11.54296875" style="15"/>
    <col min="14815" max="14815" width="16.81640625" style="15" customWidth="1"/>
    <col min="14816" max="14821" width="12" style="15" customWidth="1"/>
    <col min="14822" max="15070" width="11.54296875" style="15"/>
    <col min="15071" max="15071" width="16.81640625" style="15" customWidth="1"/>
    <col min="15072" max="15077" width="12" style="15" customWidth="1"/>
    <col min="15078" max="15326" width="11.54296875" style="15"/>
    <col min="15327" max="15327" width="16.81640625" style="15" customWidth="1"/>
    <col min="15328" max="15333" width="12" style="15" customWidth="1"/>
    <col min="15334" max="15582" width="11.54296875" style="15"/>
    <col min="15583" max="15583" width="16.81640625" style="15" customWidth="1"/>
    <col min="15584" max="15589" width="12" style="15" customWidth="1"/>
    <col min="15590" max="15838" width="11.54296875" style="15"/>
    <col min="15839" max="15839" width="16.81640625" style="15" customWidth="1"/>
    <col min="15840" max="15845" width="12" style="15" customWidth="1"/>
    <col min="15846" max="16094" width="11.54296875" style="15"/>
    <col min="16095" max="16095" width="16.81640625" style="15" customWidth="1"/>
    <col min="16096" max="16101" width="12" style="15" customWidth="1"/>
    <col min="16102" max="16349" width="11.54296875" style="15"/>
    <col min="16350" max="16384" width="11.54296875" style="15" customWidth="1"/>
  </cols>
  <sheetData>
    <row r="1" spans="2:10" ht="15" customHeight="1">
      <c r="B1" s="2" t="s">
        <v>164</v>
      </c>
      <c r="C1" s="49"/>
      <c r="D1" s="49"/>
      <c r="E1" s="49"/>
      <c r="F1" s="49"/>
      <c r="G1" s="49"/>
      <c r="H1" s="49"/>
    </row>
    <row r="2" spans="2:10" ht="15" customHeight="1">
      <c r="B2" s="4" t="s">
        <v>182</v>
      </c>
      <c r="C2" s="49"/>
      <c r="D2" s="49"/>
      <c r="E2" s="49"/>
      <c r="F2" s="49"/>
      <c r="G2" s="49"/>
      <c r="H2" s="49"/>
    </row>
    <row r="3" spans="2:10" ht="15" customHeight="1">
      <c r="B3" s="49"/>
      <c r="C3" s="49"/>
      <c r="D3" s="49"/>
      <c r="E3" s="49"/>
      <c r="F3" s="49"/>
      <c r="G3" s="49"/>
      <c r="H3" s="49"/>
      <c r="J3" s="325"/>
    </row>
    <row r="4" spans="2:10" ht="30" customHeight="1">
      <c r="B4" s="339" t="s">
        <v>92</v>
      </c>
      <c r="C4" s="341" t="s">
        <v>100</v>
      </c>
      <c r="D4" s="342"/>
      <c r="E4" s="343" t="s">
        <v>60</v>
      </c>
      <c r="F4" s="342"/>
      <c r="G4" s="343" t="s">
        <v>61</v>
      </c>
      <c r="H4" s="344"/>
    </row>
    <row r="5" spans="2:10" ht="45.65" customHeight="1">
      <c r="B5" s="340"/>
      <c r="C5" s="136" t="s">
        <v>105</v>
      </c>
      <c r="D5" s="51" t="s">
        <v>99</v>
      </c>
      <c r="E5" s="50" t="s">
        <v>105</v>
      </c>
      <c r="F5" s="51" t="s">
        <v>99</v>
      </c>
      <c r="G5" s="50" t="s">
        <v>105</v>
      </c>
      <c r="H5" s="52" t="s">
        <v>99</v>
      </c>
    </row>
    <row r="6" spans="2:10" ht="15" customHeight="1">
      <c r="B6" s="139">
        <v>2024</v>
      </c>
      <c r="C6" s="57">
        <v>4595</v>
      </c>
      <c r="D6" s="59">
        <v>1.0334212840809016</v>
      </c>
      <c r="E6" s="58">
        <v>3013</v>
      </c>
      <c r="F6" s="59">
        <v>-10.140172979421408</v>
      </c>
      <c r="G6" s="58">
        <v>2966</v>
      </c>
      <c r="H6" s="60">
        <v>59.376679204728646</v>
      </c>
      <c r="I6" s="314"/>
    </row>
    <row r="7" spans="2:10" ht="15" customHeight="1">
      <c r="B7" s="311">
        <v>2023</v>
      </c>
      <c r="C7" s="312">
        <v>4548</v>
      </c>
      <c r="D7" s="54">
        <v>48.821989528795825</v>
      </c>
      <c r="E7" s="313">
        <v>3353</v>
      </c>
      <c r="F7" s="54">
        <v>63.083657587548629</v>
      </c>
      <c r="G7" s="313">
        <v>1861</v>
      </c>
      <c r="H7" s="56">
        <v>14.876543209876544</v>
      </c>
      <c r="I7" s="314"/>
    </row>
    <row r="8" spans="2:10" ht="15" customHeight="1">
      <c r="B8" s="139">
        <v>2022</v>
      </c>
      <c r="C8" s="57">
        <v>3056</v>
      </c>
      <c r="D8" s="59">
        <v>16.641221374045799</v>
      </c>
      <c r="E8" s="58">
        <v>2056</v>
      </c>
      <c r="F8" s="59">
        <v>14.222222222222229</v>
      </c>
      <c r="G8" s="58">
        <v>1620</v>
      </c>
      <c r="H8" s="60">
        <v>15.714285714285722</v>
      </c>
      <c r="I8" s="314"/>
    </row>
    <row r="9" spans="2:10" ht="15" customHeight="1">
      <c r="B9" s="138">
        <v>2021</v>
      </c>
      <c r="C9" s="53">
        <v>2620</v>
      </c>
      <c r="D9" s="54">
        <v>18.018018018018012</v>
      </c>
      <c r="E9" s="55">
        <v>1800</v>
      </c>
      <c r="F9" s="54">
        <v>13.564668769716093</v>
      </c>
      <c r="G9" s="55">
        <v>1400</v>
      </c>
      <c r="H9" s="56">
        <v>48.619957537154988</v>
      </c>
      <c r="I9" s="314"/>
    </row>
    <row r="10" spans="2:10" ht="14.5">
      <c r="B10" s="139">
        <v>2020</v>
      </c>
      <c r="C10" s="57">
        <v>2220</v>
      </c>
      <c r="D10" s="59">
        <v>40.773620798985405</v>
      </c>
      <c r="E10" s="58">
        <v>1585</v>
      </c>
      <c r="F10" s="59">
        <v>22.299382716049394</v>
      </c>
      <c r="G10" s="58">
        <v>942</v>
      </c>
      <c r="H10" s="60">
        <v>4.4345898004434616</v>
      </c>
      <c r="I10" s="314"/>
    </row>
    <row r="11" spans="2:10" ht="14.5">
      <c r="B11" s="138">
        <v>2019</v>
      </c>
      <c r="C11" s="53">
        <v>1577</v>
      </c>
      <c r="D11" s="54">
        <v>33.305156382079446</v>
      </c>
      <c r="E11" s="55">
        <v>1296</v>
      </c>
      <c r="F11" s="54">
        <v>33.608247422680392</v>
      </c>
      <c r="G11" s="55">
        <v>902</v>
      </c>
      <c r="H11" s="56">
        <v>11.91066997518611</v>
      </c>
      <c r="I11" s="314"/>
    </row>
    <row r="12" spans="2:10" ht="14.5">
      <c r="B12" s="139">
        <v>2018</v>
      </c>
      <c r="C12" s="57">
        <v>1183</v>
      </c>
      <c r="D12" s="59">
        <v>16.094210009813551</v>
      </c>
      <c r="E12" s="58">
        <v>970</v>
      </c>
      <c r="F12" s="59">
        <v>3.3013844515441946</v>
      </c>
      <c r="G12" s="58">
        <v>806</v>
      </c>
      <c r="H12" s="60">
        <v>0.24875621890546995</v>
      </c>
      <c r="I12" s="314"/>
    </row>
    <row r="13" spans="2:10" ht="14.5">
      <c r="B13" s="138">
        <v>2017</v>
      </c>
      <c r="C13" s="53">
        <v>1019</v>
      </c>
      <c r="D13" s="54">
        <v>15.271493212669668</v>
      </c>
      <c r="E13" s="55">
        <v>939</v>
      </c>
      <c r="F13" s="54">
        <v>14.932680538555701</v>
      </c>
      <c r="G13" s="55">
        <v>804</v>
      </c>
      <c r="H13" s="56">
        <v>10.136986301369859</v>
      </c>
      <c r="I13" s="314"/>
    </row>
    <row r="14" spans="2:10" ht="14.5">
      <c r="B14" s="139">
        <v>2016</v>
      </c>
      <c r="C14" s="57">
        <v>884</v>
      </c>
      <c r="D14" s="59">
        <v>10.915934755332501</v>
      </c>
      <c r="E14" s="58">
        <v>817</v>
      </c>
      <c r="F14" s="59">
        <v>24.732824427480921</v>
      </c>
      <c r="G14" s="58">
        <v>730</v>
      </c>
      <c r="H14" s="60">
        <v>27.177700348432055</v>
      </c>
      <c r="I14" s="314"/>
    </row>
    <row r="15" spans="2:10" ht="14.5">
      <c r="B15" s="138">
        <v>2015</v>
      </c>
      <c r="C15" s="53">
        <v>797</v>
      </c>
      <c r="D15" s="54">
        <v>11.312849162011162</v>
      </c>
      <c r="E15" s="55">
        <v>655</v>
      </c>
      <c r="F15" s="54">
        <v>28.683693516699407</v>
      </c>
      <c r="G15" s="55">
        <v>574</v>
      </c>
      <c r="H15" s="56">
        <v>10.597302504816966</v>
      </c>
      <c r="I15" s="314"/>
    </row>
    <row r="16" spans="2:10" ht="14.5">
      <c r="B16" s="139">
        <v>2014</v>
      </c>
      <c r="C16" s="57">
        <v>716</v>
      </c>
      <c r="D16" s="59">
        <v>-1.3774104683195674</v>
      </c>
      <c r="E16" s="58">
        <v>509</v>
      </c>
      <c r="F16" s="59">
        <v>10.412147505422979</v>
      </c>
      <c r="G16" s="58">
        <v>519</v>
      </c>
      <c r="H16" s="60">
        <v>5.7026476578411405</v>
      </c>
      <c r="I16" s="314"/>
    </row>
    <row r="17" spans="2:13" ht="14.5">
      <c r="B17" s="138">
        <v>2013</v>
      </c>
      <c r="C17" s="53">
        <v>726</v>
      </c>
      <c r="D17" s="54">
        <v>-3.9682539682539613</v>
      </c>
      <c r="E17" s="55">
        <v>461</v>
      </c>
      <c r="F17" s="54">
        <v>2.6726057906458749</v>
      </c>
      <c r="G17" s="55">
        <v>491</v>
      </c>
      <c r="H17" s="56">
        <v>3.5864978902953482</v>
      </c>
      <c r="I17" s="314"/>
    </row>
    <row r="18" spans="2:13" ht="14.5">
      <c r="B18" s="139">
        <v>2012</v>
      </c>
      <c r="C18" s="57">
        <v>756</v>
      </c>
      <c r="D18" s="59">
        <v>-3.2010243277848929</v>
      </c>
      <c r="E18" s="58">
        <v>449</v>
      </c>
      <c r="F18" s="59">
        <v>-26.753670473083204</v>
      </c>
      <c r="G18" s="58">
        <v>474</v>
      </c>
      <c r="H18" s="60">
        <v>31.666666666666657</v>
      </c>
      <c r="I18" s="314"/>
    </row>
    <row r="19" spans="2:13" ht="14.5">
      <c r="B19" s="138">
        <v>2011</v>
      </c>
      <c r="C19" s="53">
        <v>781</v>
      </c>
      <c r="D19" s="54">
        <v>47.916666666666686</v>
      </c>
      <c r="E19" s="55">
        <v>613</v>
      </c>
      <c r="F19" s="54">
        <v>12.683823529411768</v>
      </c>
      <c r="G19" s="55">
        <v>360</v>
      </c>
      <c r="H19" s="56">
        <v>113.01775147928996</v>
      </c>
      <c r="I19" s="314"/>
    </row>
    <row r="20" spans="2:13" ht="14.5">
      <c r="B20" s="139">
        <v>2010</v>
      </c>
      <c r="C20" s="57">
        <v>528</v>
      </c>
      <c r="D20" s="59" t="s">
        <v>59</v>
      </c>
      <c r="E20" s="57">
        <v>544</v>
      </c>
      <c r="F20" s="59" t="s">
        <v>59</v>
      </c>
      <c r="G20" s="57">
        <v>169</v>
      </c>
      <c r="H20" s="60" t="s">
        <v>59</v>
      </c>
      <c r="I20" s="314"/>
    </row>
    <row r="21" spans="2:13" ht="14.5">
      <c r="B21" s="138" t="s">
        <v>159</v>
      </c>
      <c r="C21" s="53">
        <v>153</v>
      </c>
      <c r="D21" s="54" t="s">
        <v>59</v>
      </c>
      <c r="E21" s="55">
        <v>166</v>
      </c>
      <c r="F21" s="54" t="s">
        <v>59</v>
      </c>
      <c r="G21" s="55">
        <v>13</v>
      </c>
      <c r="H21" s="56" t="s">
        <v>59</v>
      </c>
      <c r="I21" s="314"/>
    </row>
    <row r="22" spans="2:13" ht="15" customHeight="1">
      <c r="B22" s="137" t="s">
        <v>193</v>
      </c>
      <c r="C22" s="62" t="s">
        <v>59</v>
      </c>
      <c r="D22" s="61" t="s">
        <v>59</v>
      </c>
      <c r="E22" s="62">
        <v>19226</v>
      </c>
      <c r="F22" s="61" t="s">
        <v>59</v>
      </c>
      <c r="G22" s="62">
        <v>14631</v>
      </c>
      <c r="H22" s="63" t="s">
        <v>59</v>
      </c>
      <c r="J22" s="324"/>
      <c r="K22" s="324"/>
      <c r="L22" s="324"/>
      <c r="M22" s="324"/>
    </row>
    <row r="23" spans="2:13" ht="13">
      <c r="B23" s="336" t="s">
        <v>133</v>
      </c>
      <c r="C23" s="336"/>
      <c r="D23" s="336"/>
      <c r="E23" s="336"/>
      <c r="F23" s="336"/>
      <c r="G23" s="336"/>
      <c r="H23" s="336"/>
    </row>
    <row r="25" spans="2:13" ht="15" customHeight="1">
      <c r="B25" s="6" t="s">
        <v>160</v>
      </c>
    </row>
  </sheetData>
  <mergeCells count="4">
    <mergeCell ref="B4:B5"/>
    <mergeCell ref="C4:D4"/>
    <mergeCell ref="E4:F4"/>
    <mergeCell ref="G4:H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E1971-44C1-487D-A5C9-F57374297CD9}">
  <dimension ref="B1:T70"/>
  <sheetViews>
    <sheetView workbookViewId="0"/>
  </sheetViews>
  <sheetFormatPr baseColWidth="10" defaultColWidth="11.54296875" defaultRowHeight="14.5"/>
  <cols>
    <col min="1" max="1" width="11.54296875" style="19"/>
    <col min="2" max="2" width="30.81640625" style="19" customWidth="1"/>
    <col min="3" max="3" width="5.54296875" style="19" customWidth="1"/>
    <col min="4" max="19" width="7.81640625" style="19" customWidth="1"/>
    <col min="20" max="20" width="10.1796875" style="19" customWidth="1"/>
    <col min="21" max="16384" width="11.54296875" style="19"/>
  </cols>
  <sheetData>
    <row r="1" spans="2:20" ht="15" customHeight="1">
      <c r="B1" s="2" t="s">
        <v>135</v>
      </c>
      <c r="C1" s="20"/>
      <c r="D1" s="20"/>
      <c r="E1" s="20"/>
      <c r="F1" s="20"/>
      <c r="G1" s="20"/>
      <c r="H1" s="20"/>
      <c r="I1" s="20"/>
      <c r="J1" s="20"/>
      <c r="K1" s="20"/>
      <c r="L1" s="20"/>
      <c r="O1" s="9"/>
      <c r="P1" s="9"/>
    </row>
    <row r="2" spans="2:20">
      <c r="B2" s="4" t="s">
        <v>182</v>
      </c>
      <c r="C2" s="20"/>
      <c r="D2" s="20"/>
      <c r="E2" s="20"/>
      <c r="F2" s="20"/>
      <c r="G2" s="20"/>
      <c r="H2" s="20"/>
      <c r="I2" s="20"/>
      <c r="J2" s="20"/>
      <c r="K2" s="20"/>
      <c r="L2" s="20"/>
      <c r="T2" s="9"/>
    </row>
    <row r="3" spans="2:20">
      <c r="B3" s="23"/>
      <c r="C3" s="23"/>
      <c r="D3" s="23"/>
      <c r="E3" s="23"/>
      <c r="F3" s="23"/>
      <c r="G3" s="23"/>
      <c r="H3" s="23"/>
      <c r="I3" s="23"/>
      <c r="J3" s="23"/>
      <c r="K3" s="23"/>
      <c r="L3" s="23"/>
      <c r="T3" s="9"/>
    </row>
    <row r="4" spans="2:20" ht="15" customHeight="1">
      <c r="B4" s="102"/>
      <c r="C4" s="171" t="s">
        <v>104</v>
      </c>
      <c r="D4" s="365">
        <v>2024</v>
      </c>
      <c r="E4" s="365">
        <v>2023</v>
      </c>
      <c r="F4" s="365">
        <v>2022</v>
      </c>
      <c r="G4" s="365">
        <v>2021</v>
      </c>
      <c r="H4" s="365">
        <v>2020</v>
      </c>
      <c r="I4" s="365">
        <v>2019</v>
      </c>
      <c r="J4" s="365">
        <v>2018</v>
      </c>
      <c r="K4" s="365">
        <v>2017</v>
      </c>
      <c r="L4" s="365">
        <v>2016</v>
      </c>
      <c r="M4" s="365">
        <v>2015</v>
      </c>
      <c r="N4" s="365">
        <v>2014</v>
      </c>
      <c r="O4" s="365">
        <v>2013</v>
      </c>
      <c r="P4" s="365">
        <v>2012</v>
      </c>
      <c r="Q4" s="365">
        <v>2011</v>
      </c>
      <c r="R4" s="365">
        <v>2010</v>
      </c>
      <c r="S4" s="365">
        <v>2009</v>
      </c>
      <c r="T4" s="398" t="s">
        <v>183</v>
      </c>
    </row>
    <row r="5" spans="2:20" ht="15" customHeight="1">
      <c r="B5" s="184" t="s">
        <v>132</v>
      </c>
      <c r="C5" s="103"/>
      <c r="D5" s="366"/>
      <c r="E5" s="366"/>
      <c r="F5" s="366"/>
      <c r="G5" s="366"/>
      <c r="H5" s="366"/>
      <c r="I5" s="366"/>
      <c r="J5" s="366"/>
      <c r="K5" s="366"/>
      <c r="L5" s="366"/>
      <c r="M5" s="366"/>
      <c r="N5" s="366"/>
      <c r="O5" s="366"/>
      <c r="P5" s="366"/>
      <c r="Q5" s="366"/>
      <c r="R5" s="366"/>
      <c r="S5" s="366"/>
      <c r="T5" s="438"/>
    </row>
    <row r="6" spans="2:20">
      <c r="B6" s="439" t="s">
        <v>0</v>
      </c>
      <c r="C6" s="440"/>
      <c r="D6" s="239">
        <v>3013</v>
      </c>
      <c r="E6" s="239">
        <v>3353</v>
      </c>
      <c r="F6" s="239">
        <v>2056</v>
      </c>
      <c r="G6" s="239">
        <v>1800</v>
      </c>
      <c r="H6" s="239">
        <v>1585</v>
      </c>
      <c r="I6" s="239">
        <v>1296</v>
      </c>
      <c r="J6" s="239">
        <v>970</v>
      </c>
      <c r="K6" s="239">
        <v>939</v>
      </c>
      <c r="L6" s="239">
        <v>817</v>
      </c>
      <c r="M6" s="239">
        <v>655</v>
      </c>
      <c r="N6" s="239">
        <v>509</v>
      </c>
      <c r="O6" s="239">
        <v>461</v>
      </c>
      <c r="P6" s="239">
        <v>449</v>
      </c>
      <c r="Q6" s="239">
        <v>613</v>
      </c>
      <c r="R6" s="239">
        <v>544</v>
      </c>
      <c r="S6" s="239">
        <v>166</v>
      </c>
      <c r="T6" s="226">
        <v>19226</v>
      </c>
    </row>
    <row r="7" spans="2:20">
      <c r="B7" s="430" t="s">
        <v>1</v>
      </c>
      <c r="C7" s="431"/>
      <c r="D7" s="240">
        <v>1028</v>
      </c>
      <c r="E7" s="240">
        <v>1070</v>
      </c>
      <c r="F7" s="240">
        <v>661</v>
      </c>
      <c r="G7" s="240">
        <v>649</v>
      </c>
      <c r="H7" s="240">
        <v>623</v>
      </c>
      <c r="I7" s="240">
        <v>387</v>
      </c>
      <c r="J7" s="241">
        <v>256</v>
      </c>
      <c r="K7" s="241">
        <v>264</v>
      </c>
      <c r="L7" s="241">
        <v>219</v>
      </c>
      <c r="M7" s="241">
        <v>197</v>
      </c>
      <c r="N7" s="241">
        <v>131</v>
      </c>
      <c r="O7" s="241">
        <v>110</v>
      </c>
      <c r="P7" s="241">
        <v>108</v>
      </c>
      <c r="Q7" s="241">
        <v>132</v>
      </c>
      <c r="R7" s="241">
        <v>103</v>
      </c>
      <c r="S7" s="241">
        <v>23</v>
      </c>
      <c r="T7" s="227">
        <v>5961</v>
      </c>
    </row>
    <row r="8" spans="2:20">
      <c r="B8" s="434" t="s">
        <v>2</v>
      </c>
      <c r="C8" s="435"/>
      <c r="D8" s="243">
        <v>204</v>
      </c>
      <c r="E8" s="243">
        <v>203</v>
      </c>
      <c r="F8" s="243">
        <v>111</v>
      </c>
      <c r="G8" s="243">
        <v>131</v>
      </c>
      <c r="H8" s="243">
        <v>133</v>
      </c>
      <c r="I8" s="243">
        <v>96</v>
      </c>
      <c r="J8" s="244">
        <v>58</v>
      </c>
      <c r="K8" s="244">
        <v>47</v>
      </c>
      <c r="L8" s="244">
        <v>26</v>
      </c>
      <c r="M8" s="244">
        <v>30</v>
      </c>
      <c r="N8" s="244">
        <v>17</v>
      </c>
      <c r="O8" s="244">
        <v>10</v>
      </c>
      <c r="P8" s="244">
        <v>17</v>
      </c>
      <c r="Q8" s="244">
        <v>8</v>
      </c>
      <c r="R8" s="244">
        <v>7</v>
      </c>
      <c r="S8" s="244">
        <v>2</v>
      </c>
      <c r="T8" s="224">
        <v>1100</v>
      </c>
    </row>
    <row r="9" spans="2:20">
      <c r="B9" s="436" t="s">
        <v>3</v>
      </c>
      <c r="C9" s="437"/>
      <c r="D9" s="246">
        <v>157</v>
      </c>
      <c r="E9" s="246">
        <v>151</v>
      </c>
      <c r="F9" s="246">
        <v>124</v>
      </c>
      <c r="G9" s="246">
        <v>151</v>
      </c>
      <c r="H9" s="246">
        <v>117</v>
      </c>
      <c r="I9" s="246">
        <v>63</v>
      </c>
      <c r="J9" s="247">
        <v>44</v>
      </c>
      <c r="K9" s="247">
        <v>23</v>
      </c>
      <c r="L9" s="247">
        <v>26</v>
      </c>
      <c r="M9" s="247">
        <v>15</v>
      </c>
      <c r="N9" s="247">
        <v>10</v>
      </c>
      <c r="O9" s="247">
        <v>7</v>
      </c>
      <c r="P9" s="247">
        <v>9</v>
      </c>
      <c r="Q9" s="247">
        <v>9</v>
      </c>
      <c r="R9" s="247">
        <v>13</v>
      </c>
      <c r="S9" s="247">
        <v>1</v>
      </c>
      <c r="T9" s="225">
        <v>920</v>
      </c>
    </row>
    <row r="10" spans="2:20">
      <c r="B10" s="434" t="s">
        <v>4</v>
      </c>
      <c r="C10" s="435"/>
      <c r="D10" s="243">
        <v>105</v>
      </c>
      <c r="E10" s="243">
        <v>99</v>
      </c>
      <c r="F10" s="243">
        <v>81</v>
      </c>
      <c r="G10" s="243">
        <v>66</v>
      </c>
      <c r="H10" s="243">
        <v>94</v>
      </c>
      <c r="I10" s="243">
        <v>28</v>
      </c>
      <c r="J10" s="244">
        <v>25</v>
      </c>
      <c r="K10" s="244">
        <v>9</v>
      </c>
      <c r="L10" s="244">
        <v>20</v>
      </c>
      <c r="M10" s="244">
        <v>25</v>
      </c>
      <c r="N10" s="244">
        <v>19</v>
      </c>
      <c r="O10" s="244">
        <v>6</v>
      </c>
      <c r="P10" s="244">
        <v>6</v>
      </c>
      <c r="Q10" s="244">
        <v>4</v>
      </c>
      <c r="R10" s="244">
        <v>9</v>
      </c>
      <c r="S10" s="244">
        <v>3</v>
      </c>
      <c r="T10" s="224">
        <v>599</v>
      </c>
    </row>
    <row r="11" spans="2:20">
      <c r="B11" s="436" t="s">
        <v>5</v>
      </c>
      <c r="C11" s="437"/>
      <c r="D11" s="246">
        <v>306</v>
      </c>
      <c r="E11" s="246">
        <v>285</v>
      </c>
      <c r="F11" s="246">
        <v>156</v>
      </c>
      <c r="G11" s="246">
        <v>124</v>
      </c>
      <c r="H11" s="246">
        <v>92</v>
      </c>
      <c r="I11" s="246">
        <v>49</v>
      </c>
      <c r="J11" s="247">
        <v>26</v>
      </c>
      <c r="K11" s="247">
        <v>46</v>
      </c>
      <c r="L11" s="247">
        <v>38</v>
      </c>
      <c r="M11" s="247">
        <v>22</v>
      </c>
      <c r="N11" s="247">
        <v>22</v>
      </c>
      <c r="O11" s="247">
        <v>11</v>
      </c>
      <c r="P11" s="247">
        <v>16</v>
      </c>
      <c r="Q11" s="247">
        <v>16</v>
      </c>
      <c r="R11" s="247">
        <v>20</v>
      </c>
      <c r="S11" s="247">
        <v>4</v>
      </c>
      <c r="T11" s="225">
        <v>1233</v>
      </c>
    </row>
    <row r="12" spans="2:20">
      <c r="B12" s="434" t="s">
        <v>6</v>
      </c>
      <c r="C12" s="435"/>
      <c r="D12" s="243">
        <v>29</v>
      </c>
      <c r="E12" s="243">
        <v>30</v>
      </c>
      <c r="F12" s="243">
        <v>6</v>
      </c>
      <c r="G12" s="243">
        <v>10</v>
      </c>
      <c r="H12" s="243">
        <v>9</v>
      </c>
      <c r="I12" s="243">
        <v>9</v>
      </c>
      <c r="J12" s="244">
        <v>11</v>
      </c>
      <c r="K12" s="244">
        <v>6</v>
      </c>
      <c r="L12" s="244">
        <v>12</v>
      </c>
      <c r="M12" s="244">
        <v>7</v>
      </c>
      <c r="N12" s="244">
        <v>5</v>
      </c>
      <c r="O12" s="244">
        <v>3</v>
      </c>
      <c r="P12" s="244">
        <v>4</v>
      </c>
      <c r="Q12" s="244">
        <v>5</v>
      </c>
      <c r="R12" s="244">
        <v>5</v>
      </c>
      <c r="S12" s="244">
        <v>1</v>
      </c>
      <c r="T12" s="224">
        <v>152</v>
      </c>
    </row>
    <row r="13" spans="2:20">
      <c r="B13" s="436" t="s">
        <v>7</v>
      </c>
      <c r="C13" s="437"/>
      <c r="D13" s="246">
        <v>68</v>
      </c>
      <c r="E13" s="246">
        <v>106</v>
      </c>
      <c r="F13" s="246">
        <v>88</v>
      </c>
      <c r="G13" s="246">
        <v>75</v>
      </c>
      <c r="H13" s="246">
        <v>63</v>
      </c>
      <c r="I13" s="246">
        <v>68</v>
      </c>
      <c r="J13" s="247">
        <v>33</v>
      </c>
      <c r="K13" s="247">
        <v>57</v>
      </c>
      <c r="L13" s="247">
        <v>30</v>
      </c>
      <c r="M13" s="247">
        <v>22</v>
      </c>
      <c r="N13" s="247">
        <v>10</v>
      </c>
      <c r="O13" s="247">
        <v>19</v>
      </c>
      <c r="P13" s="247">
        <v>16</v>
      </c>
      <c r="Q13" s="247">
        <v>17</v>
      </c>
      <c r="R13" s="247">
        <v>17</v>
      </c>
      <c r="S13" s="247">
        <v>6</v>
      </c>
      <c r="T13" s="225">
        <v>695</v>
      </c>
    </row>
    <row r="14" spans="2:20">
      <c r="B14" s="434" t="s">
        <v>8</v>
      </c>
      <c r="C14" s="435"/>
      <c r="D14" s="243">
        <v>115</v>
      </c>
      <c r="E14" s="243">
        <v>145</v>
      </c>
      <c r="F14" s="243">
        <v>71</v>
      </c>
      <c r="G14" s="243">
        <v>61</v>
      </c>
      <c r="H14" s="243">
        <v>80</v>
      </c>
      <c r="I14" s="243">
        <v>50</v>
      </c>
      <c r="J14" s="244">
        <v>34</v>
      </c>
      <c r="K14" s="244">
        <v>45</v>
      </c>
      <c r="L14" s="244">
        <v>38</v>
      </c>
      <c r="M14" s="244">
        <v>43</v>
      </c>
      <c r="N14" s="244">
        <v>36</v>
      </c>
      <c r="O14" s="244">
        <v>32</v>
      </c>
      <c r="P14" s="244">
        <v>24</v>
      </c>
      <c r="Q14" s="244">
        <v>42</v>
      </c>
      <c r="R14" s="244">
        <v>19</v>
      </c>
      <c r="S14" s="244">
        <v>4</v>
      </c>
      <c r="T14" s="224">
        <v>839</v>
      </c>
    </row>
    <row r="15" spans="2:20">
      <c r="B15" s="436" t="s">
        <v>9</v>
      </c>
      <c r="C15" s="437"/>
      <c r="D15" s="246">
        <v>44</v>
      </c>
      <c r="E15" s="246">
        <v>51</v>
      </c>
      <c r="F15" s="246">
        <v>24</v>
      </c>
      <c r="G15" s="246">
        <v>31</v>
      </c>
      <c r="H15" s="246">
        <v>35</v>
      </c>
      <c r="I15" s="246">
        <v>24</v>
      </c>
      <c r="J15" s="247">
        <v>25</v>
      </c>
      <c r="K15" s="247">
        <v>31</v>
      </c>
      <c r="L15" s="247">
        <v>29</v>
      </c>
      <c r="M15" s="247">
        <v>33</v>
      </c>
      <c r="N15" s="247">
        <v>12</v>
      </c>
      <c r="O15" s="247">
        <v>22</v>
      </c>
      <c r="P15" s="247">
        <v>16</v>
      </c>
      <c r="Q15" s="247">
        <v>31</v>
      </c>
      <c r="R15" s="247">
        <v>13</v>
      </c>
      <c r="S15" s="247">
        <v>2</v>
      </c>
      <c r="T15" s="225">
        <v>423</v>
      </c>
    </row>
    <row r="16" spans="2:20">
      <c r="B16" s="430" t="s">
        <v>10</v>
      </c>
      <c r="C16" s="431"/>
      <c r="D16" s="240">
        <v>135</v>
      </c>
      <c r="E16" s="240">
        <v>93</v>
      </c>
      <c r="F16" s="240">
        <v>56</v>
      </c>
      <c r="G16" s="240">
        <v>56</v>
      </c>
      <c r="H16" s="240">
        <v>51</v>
      </c>
      <c r="I16" s="240">
        <v>37</v>
      </c>
      <c r="J16" s="241">
        <v>26</v>
      </c>
      <c r="K16" s="241">
        <v>34</v>
      </c>
      <c r="L16" s="241">
        <v>40</v>
      </c>
      <c r="M16" s="241">
        <v>7</v>
      </c>
      <c r="N16" s="241">
        <v>4</v>
      </c>
      <c r="O16" s="241">
        <v>5</v>
      </c>
      <c r="P16" s="241">
        <v>10</v>
      </c>
      <c r="Q16" s="241">
        <v>10</v>
      </c>
      <c r="R16" s="241">
        <v>8</v>
      </c>
      <c r="S16" s="241">
        <v>0</v>
      </c>
      <c r="T16" s="227">
        <v>572</v>
      </c>
    </row>
    <row r="17" spans="2:20">
      <c r="B17" s="434" t="s">
        <v>11</v>
      </c>
      <c r="C17" s="435"/>
      <c r="D17" s="243">
        <v>60</v>
      </c>
      <c r="E17" s="243">
        <v>34</v>
      </c>
      <c r="F17" s="243">
        <v>22</v>
      </c>
      <c r="G17" s="243">
        <v>12</v>
      </c>
      <c r="H17" s="243">
        <v>5</v>
      </c>
      <c r="I17" s="243">
        <v>5</v>
      </c>
      <c r="J17" s="244">
        <v>5</v>
      </c>
      <c r="K17" s="244">
        <v>2</v>
      </c>
      <c r="L17" s="244">
        <v>3</v>
      </c>
      <c r="M17" s="244">
        <v>1</v>
      </c>
      <c r="N17" s="244">
        <v>1</v>
      </c>
      <c r="O17" s="244">
        <v>1</v>
      </c>
      <c r="P17" s="244">
        <v>2</v>
      </c>
      <c r="Q17" s="244">
        <v>1</v>
      </c>
      <c r="R17" s="244">
        <v>0</v>
      </c>
      <c r="S17" s="244">
        <v>0</v>
      </c>
      <c r="T17" s="224">
        <v>154</v>
      </c>
    </row>
    <row r="18" spans="2:20">
      <c r="B18" s="436" t="s">
        <v>12</v>
      </c>
      <c r="C18" s="437"/>
      <c r="D18" s="246">
        <v>5</v>
      </c>
      <c r="E18" s="246">
        <v>11</v>
      </c>
      <c r="F18" s="246">
        <v>3</v>
      </c>
      <c r="G18" s="246">
        <v>4</v>
      </c>
      <c r="H18" s="246">
        <v>7</v>
      </c>
      <c r="I18" s="246">
        <v>2</v>
      </c>
      <c r="J18" s="247">
        <v>2</v>
      </c>
      <c r="K18" s="247">
        <v>3</v>
      </c>
      <c r="L18" s="247">
        <v>6</v>
      </c>
      <c r="M18" s="247">
        <v>0</v>
      </c>
      <c r="N18" s="247">
        <v>0</v>
      </c>
      <c r="O18" s="247">
        <v>2</v>
      </c>
      <c r="P18" s="247">
        <v>5</v>
      </c>
      <c r="Q18" s="247">
        <v>3</v>
      </c>
      <c r="R18" s="247">
        <v>4</v>
      </c>
      <c r="S18" s="247">
        <v>0</v>
      </c>
      <c r="T18" s="225">
        <v>57</v>
      </c>
    </row>
    <row r="19" spans="2:20">
      <c r="B19" s="434" t="s">
        <v>13</v>
      </c>
      <c r="C19" s="435"/>
      <c r="D19" s="243">
        <v>70</v>
      </c>
      <c r="E19" s="243">
        <v>48</v>
      </c>
      <c r="F19" s="243">
        <v>31</v>
      </c>
      <c r="G19" s="243">
        <v>40</v>
      </c>
      <c r="H19" s="243">
        <v>39</v>
      </c>
      <c r="I19" s="243">
        <v>30</v>
      </c>
      <c r="J19" s="244">
        <v>19</v>
      </c>
      <c r="K19" s="244">
        <v>29</v>
      </c>
      <c r="L19" s="244">
        <v>31</v>
      </c>
      <c r="M19" s="244">
        <v>6</v>
      </c>
      <c r="N19" s="244">
        <v>3</v>
      </c>
      <c r="O19" s="244">
        <v>2</v>
      </c>
      <c r="P19" s="244">
        <v>3</v>
      </c>
      <c r="Q19" s="244">
        <v>6</v>
      </c>
      <c r="R19" s="244">
        <v>4</v>
      </c>
      <c r="S19" s="244">
        <v>0</v>
      </c>
      <c r="T19" s="224">
        <v>361</v>
      </c>
    </row>
    <row r="20" spans="2:20">
      <c r="B20" s="430" t="s">
        <v>73</v>
      </c>
      <c r="C20" s="431"/>
      <c r="D20" s="240">
        <v>29</v>
      </c>
      <c r="E20" s="240">
        <v>49</v>
      </c>
      <c r="F20" s="240">
        <v>32</v>
      </c>
      <c r="G20" s="240">
        <v>29</v>
      </c>
      <c r="H20" s="240">
        <v>33</v>
      </c>
      <c r="I20" s="240">
        <v>22</v>
      </c>
      <c r="J20" s="241">
        <v>10</v>
      </c>
      <c r="K20" s="241">
        <v>27</v>
      </c>
      <c r="L20" s="241">
        <v>29</v>
      </c>
      <c r="M20" s="241">
        <v>15</v>
      </c>
      <c r="N20" s="241">
        <v>8</v>
      </c>
      <c r="O20" s="241">
        <v>15</v>
      </c>
      <c r="P20" s="241">
        <v>6</v>
      </c>
      <c r="Q20" s="241">
        <v>12</v>
      </c>
      <c r="R20" s="241">
        <v>13</v>
      </c>
      <c r="S20" s="241">
        <v>3</v>
      </c>
      <c r="T20" s="227">
        <v>332</v>
      </c>
    </row>
    <row r="21" spans="2:20">
      <c r="B21" s="430" t="s">
        <v>66</v>
      </c>
      <c r="C21" s="431"/>
      <c r="D21" s="240">
        <v>58</v>
      </c>
      <c r="E21" s="240">
        <v>68</v>
      </c>
      <c r="F21" s="240">
        <v>32</v>
      </c>
      <c r="G21" s="240">
        <v>30</v>
      </c>
      <c r="H21" s="240">
        <v>13</v>
      </c>
      <c r="I21" s="240">
        <v>19</v>
      </c>
      <c r="J21" s="241">
        <v>9</v>
      </c>
      <c r="K21" s="241">
        <v>19</v>
      </c>
      <c r="L21" s="241">
        <v>12</v>
      </c>
      <c r="M21" s="241">
        <v>10</v>
      </c>
      <c r="N21" s="241">
        <v>4</v>
      </c>
      <c r="O21" s="241">
        <v>4</v>
      </c>
      <c r="P21" s="241">
        <v>3</v>
      </c>
      <c r="Q21" s="241">
        <v>14</v>
      </c>
      <c r="R21" s="241">
        <v>7</v>
      </c>
      <c r="S21" s="241">
        <v>9</v>
      </c>
      <c r="T21" s="227">
        <v>311</v>
      </c>
    </row>
    <row r="22" spans="2:20">
      <c r="B22" s="430" t="s">
        <v>14</v>
      </c>
      <c r="C22" s="431"/>
      <c r="D22" s="240">
        <v>261</v>
      </c>
      <c r="E22" s="240">
        <v>321</v>
      </c>
      <c r="F22" s="240">
        <v>142</v>
      </c>
      <c r="G22" s="240">
        <v>100</v>
      </c>
      <c r="H22" s="240">
        <v>58</v>
      </c>
      <c r="I22" s="240">
        <v>58</v>
      </c>
      <c r="J22" s="241">
        <v>48</v>
      </c>
      <c r="K22" s="241">
        <v>43</v>
      </c>
      <c r="L22" s="241">
        <v>46</v>
      </c>
      <c r="M22" s="241">
        <v>38</v>
      </c>
      <c r="N22" s="241">
        <v>23</v>
      </c>
      <c r="O22" s="241">
        <v>24</v>
      </c>
      <c r="P22" s="241">
        <v>18</v>
      </c>
      <c r="Q22" s="241">
        <v>32</v>
      </c>
      <c r="R22" s="241">
        <v>15</v>
      </c>
      <c r="S22" s="241">
        <v>1</v>
      </c>
      <c r="T22" s="227">
        <v>1228</v>
      </c>
    </row>
    <row r="23" spans="2:20">
      <c r="B23" s="434" t="s">
        <v>108</v>
      </c>
      <c r="C23" s="435"/>
      <c r="D23" s="243">
        <v>103</v>
      </c>
      <c r="E23" s="243">
        <v>105</v>
      </c>
      <c r="F23" s="243">
        <v>95</v>
      </c>
      <c r="G23" s="243">
        <v>65</v>
      </c>
      <c r="H23" s="243">
        <v>18</v>
      </c>
      <c r="I23" s="243">
        <v>31</v>
      </c>
      <c r="J23" s="244">
        <v>25</v>
      </c>
      <c r="K23" s="244">
        <v>18</v>
      </c>
      <c r="L23" s="244">
        <v>16</v>
      </c>
      <c r="M23" s="244">
        <v>14</v>
      </c>
      <c r="N23" s="244">
        <v>11</v>
      </c>
      <c r="O23" s="244">
        <v>7</v>
      </c>
      <c r="P23" s="244">
        <v>8</v>
      </c>
      <c r="Q23" s="244">
        <v>15</v>
      </c>
      <c r="R23" s="244">
        <v>8</v>
      </c>
      <c r="S23" s="244">
        <v>0</v>
      </c>
      <c r="T23" s="224">
        <v>539</v>
      </c>
    </row>
    <row r="24" spans="2:20">
      <c r="B24" s="436" t="s">
        <v>65</v>
      </c>
      <c r="C24" s="437"/>
      <c r="D24" s="246">
        <v>158</v>
      </c>
      <c r="E24" s="246">
        <v>216</v>
      </c>
      <c r="F24" s="246">
        <v>47</v>
      </c>
      <c r="G24" s="246">
        <v>35</v>
      </c>
      <c r="H24" s="246">
        <v>40</v>
      </c>
      <c r="I24" s="246">
        <v>27</v>
      </c>
      <c r="J24" s="247">
        <v>23</v>
      </c>
      <c r="K24" s="247">
        <v>25</v>
      </c>
      <c r="L24" s="247">
        <v>30</v>
      </c>
      <c r="M24" s="247">
        <v>24</v>
      </c>
      <c r="N24" s="247">
        <v>12</v>
      </c>
      <c r="O24" s="247">
        <v>17</v>
      </c>
      <c r="P24" s="247">
        <v>10</v>
      </c>
      <c r="Q24" s="247">
        <v>17</v>
      </c>
      <c r="R24" s="247">
        <v>7</v>
      </c>
      <c r="S24" s="247">
        <v>1</v>
      </c>
      <c r="T24" s="225">
        <v>689</v>
      </c>
    </row>
    <row r="25" spans="2:20">
      <c r="B25" s="430" t="s">
        <v>15</v>
      </c>
      <c r="C25" s="431"/>
      <c r="D25" s="240">
        <v>50</v>
      </c>
      <c r="E25" s="240">
        <v>71</v>
      </c>
      <c r="F25" s="240">
        <v>24</v>
      </c>
      <c r="G25" s="240">
        <v>22</v>
      </c>
      <c r="H25" s="240">
        <v>21</v>
      </c>
      <c r="I25" s="240">
        <v>17</v>
      </c>
      <c r="J25" s="241">
        <v>8</v>
      </c>
      <c r="K25" s="241">
        <v>14</v>
      </c>
      <c r="L25" s="241">
        <v>10</v>
      </c>
      <c r="M25" s="241">
        <v>9</v>
      </c>
      <c r="N25" s="241">
        <v>14</v>
      </c>
      <c r="O25" s="241">
        <v>10</v>
      </c>
      <c r="P25" s="241">
        <v>10</v>
      </c>
      <c r="Q25" s="241">
        <v>25</v>
      </c>
      <c r="R25" s="241">
        <v>11</v>
      </c>
      <c r="S25" s="241">
        <v>7</v>
      </c>
      <c r="T25" s="227">
        <v>323</v>
      </c>
    </row>
    <row r="26" spans="2:20">
      <c r="B26" s="430" t="s">
        <v>21</v>
      </c>
      <c r="C26" s="431"/>
      <c r="D26" s="240">
        <v>96</v>
      </c>
      <c r="E26" s="240">
        <v>108</v>
      </c>
      <c r="F26" s="240">
        <v>84</v>
      </c>
      <c r="G26" s="240">
        <v>81</v>
      </c>
      <c r="H26" s="240">
        <v>68</v>
      </c>
      <c r="I26" s="240">
        <v>72</v>
      </c>
      <c r="J26" s="241">
        <v>54</v>
      </c>
      <c r="K26" s="241">
        <v>30</v>
      </c>
      <c r="L26" s="241">
        <v>36</v>
      </c>
      <c r="M26" s="241">
        <v>27</v>
      </c>
      <c r="N26" s="241">
        <v>19</v>
      </c>
      <c r="O26" s="241">
        <v>17</v>
      </c>
      <c r="P26" s="241">
        <v>11</v>
      </c>
      <c r="Q26" s="241">
        <v>26</v>
      </c>
      <c r="R26" s="241">
        <v>28</v>
      </c>
      <c r="S26" s="241">
        <v>2</v>
      </c>
      <c r="T26" s="227">
        <v>759</v>
      </c>
    </row>
    <row r="27" spans="2:20">
      <c r="B27" s="434" t="s">
        <v>22</v>
      </c>
      <c r="C27" s="435"/>
      <c r="D27" s="243">
        <v>5</v>
      </c>
      <c r="E27" s="243">
        <v>8</v>
      </c>
      <c r="F27" s="243">
        <v>5</v>
      </c>
      <c r="G27" s="243">
        <v>3</v>
      </c>
      <c r="H27" s="243">
        <v>3</v>
      </c>
      <c r="I27" s="243">
        <v>5</v>
      </c>
      <c r="J27" s="244">
        <v>10</v>
      </c>
      <c r="K27" s="244">
        <v>2</v>
      </c>
      <c r="L27" s="244">
        <v>2</v>
      </c>
      <c r="M27" s="244">
        <v>2</v>
      </c>
      <c r="N27" s="244">
        <v>1</v>
      </c>
      <c r="O27" s="244">
        <v>1</v>
      </c>
      <c r="P27" s="244">
        <v>2</v>
      </c>
      <c r="Q27" s="244">
        <v>4</v>
      </c>
      <c r="R27" s="244">
        <v>0</v>
      </c>
      <c r="S27" s="244">
        <v>0</v>
      </c>
      <c r="T27" s="224">
        <v>53</v>
      </c>
    </row>
    <row r="28" spans="2:20">
      <c r="B28" s="436" t="s">
        <v>23</v>
      </c>
      <c r="C28" s="437"/>
      <c r="D28" s="246">
        <v>7</v>
      </c>
      <c r="E28" s="246">
        <v>5</v>
      </c>
      <c r="F28" s="246">
        <v>7</v>
      </c>
      <c r="G28" s="246">
        <v>6</v>
      </c>
      <c r="H28" s="246">
        <v>6</v>
      </c>
      <c r="I28" s="246">
        <v>4</v>
      </c>
      <c r="J28" s="247">
        <v>6</v>
      </c>
      <c r="K28" s="247">
        <v>5</v>
      </c>
      <c r="L28" s="247">
        <v>1</v>
      </c>
      <c r="M28" s="247">
        <v>4</v>
      </c>
      <c r="N28" s="247">
        <v>0</v>
      </c>
      <c r="O28" s="247">
        <v>0</v>
      </c>
      <c r="P28" s="247">
        <v>1</v>
      </c>
      <c r="Q28" s="247">
        <v>1</v>
      </c>
      <c r="R28" s="247">
        <v>1</v>
      </c>
      <c r="S28" s="247">
        <v>0</v>
      </c>
      <c r="T28" s="225">
        <v>54</v>
      </c>
    </row>
    <row r="29" spans="2:20">
      <c r="B29" s="434" t="s">
        <v>24</v>
      </c>
      <c r="C29" s="435"/>
      <c r="D29" s="243">
        <v>36</v>
      </c>
      <c r="E29" s="243">
        <v>40</v>
      </c>
      <c r="F29" s="243">
        <v>25</v>
      </c>
      <c r="G29" s="243">
        <v>35</v>
      </c>
      <c r="H29" s="243">
        <v>26</v>
      </c>
      <c r="I29" s="243">
        <v>26</v>
      </c>
      <c r="J29" s="244">
        <v>15</v>
      </c>
      <c r="K29" s="244">
        <v>4</v>
      </c>
      <c r="L29" s="244">
        <v>11</v>
      </c>
      <c r="M29" s="244">
        <v>7</v>
      </c>
      <c r="N29" s="244">
        <v>6</v>
      </c>
      <c r="O29" s="244">
        <v>6</v>
      </c>
      <c r="P29" s="244">
        <v>2</v>
      </c>
      <c r="Q29" s="244">
        <v>1</v>
      </c>
      <c r="R29" s="244">
        <v>3</v>
      </c>
      <c r="S29" s="244">
        <v>0</v>
      </c>
      <c r="T29" s="224">
        <v>243</v>
      </c>
    </row>
    <row r="30" spans="2:20">
      <c r="B30" s="436" t="s">
        <v>25</v>
      </c>
      <c r="C30" s="437"/>
      <c r="D30" s="246">
        <v>10</v>
      </c>
      <c r="E30" s="246">
        <v>12</v>
      </c>
      <c r="F30" s="246">
        <v>17</v>
      </c>
      <c r="G30" s="246">
        <v>13</v>
      </c>
      <c r="H30" s="246">
        <v>3</v>
      </c>
      <c r="I30" s="246">
        <v>10</v>
      </c>
      <c r="J30" s="247">
        <v>5</v>
      </c>
      <c r="K30" s="247">
        <v>3</v>
      </c>
      <c r="L30" s="247">
        <v>7</v>
      </c>
      <c r="M30" s="247">
        <v>1</v>
      </c>
      <c r="N30" s="247">
        <v>2</v>
      </c>
      <c r="O30" s="247">
        <v>3</v>
      </c>
      <c r="P30" s="247">
        <v>1</v>
      </c>
      <c r="Q30" s="247">
        <v>9</v>
      </c>
      <c r="R30" s="247">
        <v>6</v>
      </c>
      <c r="S30" s="247">
        <v>0</v>
      </c>
      <c r="T30" s="225">
        <v>102</v>
      </c>
    </row>
    <row r="31" spans="2:20">
      <c r="B31" s="434" t="s">
        <v>26</v>
      </c>
      <c r="C31" s="435"/>
      <c r="D31" s="243">
        <v>3</v>
      </c>
      <c r="E31" s="243">
        <v>5</v>
      </c>
      <c r="F31" s="243">
        <v>3</v>
      </c>
      <c r="G31" s="243">
        <v>2</v>
      </c>
      <c r="H31" s="243">
        <v>3</v>
      </c>
      <c r="I31" s="243">
        <v>3</v>
      </c>
      <c r="J31" s="244">
        <v>5</v>
      </c>
      <c r="K31" s="244">
        <v>6</v>
      </c>
      <c r="L31" s="244">
        <v>9</v>
      </c>
      <c r="M31" s="244">
        <v>1</v>
      </c>
      <c r="N31" s="244">
        <v>2</v>
      </c>
      <c r="O31" s="244">
        <v>0</v>
      </c>
      <c r="P31" s="244">
        <v>1</v>
      </c>
      <c r="Q31" s="244">
        <v>0</v>
      </c>
      <c r="R31" s="244">
        <v>0</v>
      </c>
      <c r="S31" s="244">
        <v>1</v>
      </c>
      <c r="T31" s="224">
        <v>44</v>
      </c>
    </row>
    <row r="32" spans="2:20">
      <c r="B32" s="436" t="s">
        <v>27</v>
      </c>
      <c r="C32" s="437"/>
      <c r="D32" s="246">
        <v>9</v>
      </c>
      <c r="E32" s="246">
        <v>7</v>
      </c>
      <c r="F32" s="246">
        <v>6</v>
      </c>
      <c r="G32" s="246">
        <v>6</v>
      </c>
      <c r="H32" s="246">
        <v>7</v>
      </c>
      <c r="I32" s="246">
        <v>10</v>
      </c>
      <c r="J32" s="247">
        <v>1</v>
      </c>
      <c r="K32" s="247">
        <v>6</v>
      </c>
      <c r="L32" s="247">
        <v>4</v>
      </c>
      <c r="M32" s="247">
        <v>9</v>
      </c>
      <c r="N32" s="247">
        <v>4</v>
      </c>
      <c r="O32" s="247">
        <v>4</v>
      </c>
      <c r="P32" s="247">
        <v>2</v>
      </c>
      <c r="Q32" s="247">
        <v>2</v>
      </c>
      <c r="R32" s="247">
        <v>5</v>
      </c>
      <c r="S32" s="247">
        <v>0</v>
      </c>
      <c r="T32" s="225">
        <v>82</v>
      </c>
    </row>
    <row r="33" spans="2:20">
      <c r="B33" s="434" t="s">
        <v>28</v>
      </c>
      <c r="C33" s="435"/>
      <c r="D33" s="243">
        <v>18</v>
      </c>
      <c r="E33" s="243">
        <v>22</v>
      </c>
      <c r="F33" s="243">
        <v>12</v>
      </c>
      <c r="G33" s="243">
        <v>10</v>
      </c>
      <c r="H33" s="243">
        <v>11</v>
      </c>
      <c r="I33" s="243">
        <v>8</v>
      </c>
      <c r="J33" s="244">
        <v>12</v>
      </c>
      <c r="K33" s="244">
        <v>4</v>
      </c>
      <c r="L33" s="244">
        <v>1</v>
      </c>
      <c r="M33" s="244">
        <v>2</v>
      </c>
      <c r="N33" s="244">
        <v>1</v>
      </c>
      <c r="O33" s="244">
        <v>2</v>
      </c>
      <c r="P33" s="244">
        <v>1</v>
      </c>
      <c r="Q33" s="244">
        <v>8</v>
      </c>
      <c r="R33" s="244">
        <v>5</v>
      </c>
      <c r="S33" s="244">
        <v>1</v>
      </c>
      <c r="T33" s="224">
        <v>118</v>
      </c>
    </row>
    <row r="34" spans="2:20">
      <c r="B34" s="436" t="s">
        <v>29</v>
      </c>
      <c r="C34" s="437"/>
      <c r="D34" s="246">
        <v>3</v>
      </c>
      <c r="E34" s="246">
        <v>2</v>
      </c>
      <c r="F34" s="246">
        <v>7</v>
      </c>
      <c r="G34" s="246">
        <v>3</v>
      </c>
      <c r="H34" s="246">
        <v>8</v>
      </c>
      <c r="I34" s="246">
        <v>5</v>
      </c>
      <c r="J34" s="247">
        <v>0</v>
      </c>
      <c r="K34" s="247">
        <v>0</v>
      </c>
      <c r="L34" s="247">
        <v>1</v>
      </c>
      <c r="M34" s="247">
        <v>1</v>
      </c>
      <c r="N34" s="247">
        <v>3</v>
      </c>
      <c r="O34" s="247">
        <v>1</v>
      </c>
      <c r="P34" s="247">
        <v>1</v>
      </c>
      <c r="Q34" s="247">
        <v>1</v>
      </c>
      <c r="R34" s="247">
        <v>8</v>
      </c>
      <c r="S34" s="247">
        <v>0</v>
      </c>
      <c r="T34" s="225">
        <v>44</v>
      </c>
    </row>
    <row r="35" spans="2:20">
      <c r="B35" s="434" t="s">
        <v>30</v>
      </c>
      <c r="C35" s="435"/>
      <c r="D35" s="243">
        <v>5</v>
      </c>
      <c r="E35" s="243">
        <v>7</v>
      </c>
      <c r="F35" s="243">
        <v>2</v>
      </c>
      <c r="G35" s="243">
        <v>3</v>
      </c>
      <c r="H35" s="243">
        <v>1</v>
      </c>
      <c r="I35" s="243">
        <v>1</v>
      </c>
      <c r="J35" s="244">
        <v>0</v>
      </c>
      <c r="K35" s="244">
        <v>0</v>
      </c>
      <c r="L35" s="244">
        <v>0</v>
      </c>
      <c r="M35" s="244">
        <v>0</v>
      </c>
      <c r="N35" s="244">
        <v>0</v>
      </c>
      <c r="O35" s="244">
        <v>0</v>
      </c>
      <c r="P35" s="244">
        <v>0</v>
      </c>
      <c r="Q35" s="244">
        <v>0</v>
      </c>
      <c r="R35" s="244">
        <v>0</v>
      </c>
      <c r="S35" s="244">
        <v>0</v>
      </c>
      <c r="T35" s="224">
        <v>19</v>
      </c>
    </row>
    <row r="36" spans="2:20">
      <c r="B36" s="430" t="s">
        <v>109</v>
      </c>
      <c r="C36" s="431"/>
      <c r="D36" s="240">
        <v>170</v>
      </c>
      <c r="E36" s="240">
        <v>189</v>
      </c>
      <c r="F36" s="240">
        <v>137</v>
      </c>
      <c r="G36" s="240">
        <v>98</v>
      </c>
      <c r="H36" s="240">
        <v>71</v>
      </c>
      <c r="I36" s="240">
        <v>73</v>
      </c>
      <c r="J36" s="241">
        <v>53</v>
      </c>
      <c r="K36" s="241">
        <v>53</v>
      </c>
      <c r="L36" s="241">
        <v>48</v>
      </c>
      <c r="M36" s="241">
        <v>23</v>
      </c>
      <c r="N36" s="241">
        <v>31</v>
      </c>
      <c r="O36" s="241">
        <v>14</v>
      </c>
      <c r="P36" s="241">
        <v>16</v>
      </c>
      <c r="Q36" s="241">
        <v>20</v>
      </c>
      <c r="R36" s="241">
        <v>23</v>
      </c>
      <c r="S36" s="241">
        <v>9</v>
      </c>
      <c r="T36" s="227">
        <v>1028</v>
      </c>
    </row>
    <row r="37" spans="2:20">
      <c r="B37" s="434" t="s">
        <v>16</v>
      </c>
      <c r="C37" s="435"/>
      <c r="D37" s="243">
        <v>24</v>
      </c>
      <c r="E37" s="243">
        <v>25</v>
      </c>
      <c r="F37" s="243">
        <v>24</v>
      </c>
      <c r="G37" s="243">
        <v>13</v>
      </c>
      <c r="H37" s="243">
        <v>9</v>
      </c>
      <c r="I37" s="243">
        <v>7</v>
      </c>
      <c r="J37" s="244">
        <v>8</v>
      </c>
      <c r="K37" s="244">
        <v>3</v>
      </c>
      <c r="L37" s="244">
        <v>4</v>
      </c>
      <c r="M37" s="244">
        <v>2</v>
      </c>
      <c r="N37" s="244">
        <v>2</v>
      </c>
      <c r="O37" s="244">
        <v>1</v>
      </c>
      <c r="P37" s="244">
        <v>2</v>
      </c>
      <c r="Q37" s="244">
        <v>3</v>
      </c>
      <c r="R37" s="244">
        <v>2</v>
      </c>
      <c r="S37" s="244">
        <v>1</v>
      </c>
      <c r="T37" s="224">
        <v>130</v>
      </c>
    </row>
    <row r="38" spans="2:20">
      <c r="B38" s="436" t="s">
        <v>17</v>
      </c>
      <c r="C38" s="437"/>
      <c r="D38" s="246">
        <v>72</v>
      </c>
      <c r="E38" s="246">
        <v>98</v>
      </c>
      <c r="F38" s="246">
        <v>57</v>
      </c>
      <c r="G38" s="246">
        <v>40</v>
      </c>
      <c r="H38" s="246">
        <v>30</v>
      </c>
      <c r="I38" s="246">
        <v>25</v>
      </c>
      <c r="J38" s="247">
        <v>23</v>
      </c>
      <c r="K38" s="247">
        <v>24</v>
      </c>
      <c r="L38" s="247">
        <v>13</v>
      </c>
      <c r="M38" s="247">
        <v>6</v>
      </c>
      <c r="N38" s="247">
        <v>10</v>
      </c>
      <c r="O38" s="247">
        <v>5</v>
      </c>
      <c r="P38" s="247">
        <v>5</v>
      </c>
      <c r="Q38" s="247">
        <v>5</v>
      </c>
      <c r="R38" s="247">
        <v>6</v>
      </c>
      <c r="S38" s="247">
        <v>2</v>
      </c>
      <c r="T38" s="225">
        <v>421</v>
      </c>
    </row>
    <row r="39" spans="2:20">
      <c r="B39" s="434" t="s">
        <v>18</v>
      </c>
      <c r="C39" s="435"/>
      <c r="D39" s="243">
        <v>22</v>
      </c>
      <c r="E39" s="243">
        <v>19</v>
      </c>
      <c r="F39" s="243">
        <v>9</v>
      </c>
      <c r="G39" s="243">
        <v>12</v>
      </c>
      <c r="H39" s="243">
        <v>4</v>
      </c>
      <c r="I39" s="243">
        <v>8</v>
      </c>
      <c r="J39" s="244">
        <v>1</v>
      </c>
      <c r="K39" s="244">
        <v>2</v>
      </c>
      <c r="L39" s="244">
        <v>1</v>
      </c>
      <c r="M39" s="244">
        <v>0</v>
      </c>
      <c r="N39" s="244">
        <v>1</v>
      </c>
      <c r="O39" s="244">
        <v>0</v>
      </c>
      <c r="P39" s="244">
        <v>0</v>
      </c>
      <c r="Q39" s="244">
        <v>1</v>
      </c>
      <c r="R39" s="244">
        <v>3</v>
      </c>
      <c r="S39" s="244">
        <v>0</v>
      </c>
      <c r="T39" s="224">
        <v>83</v>
      </c>
    </row>
    <row r="40" spans="2:20">
      <c r="B40" s="436" t="s">
        <v>19</v>
      </c>
      <c r="C40" s="437"/>
      <c r="D40" s="246">
        <v>12</v>
      </c>
      <c r="E40" s="246">
        <v>11</v>
      </c>
      <c r="F40" s="246">
        <v>9</v>
      </c>
      <c r="G40" s="246">
        <v>12</v>
      </c>
      <c r="H40" s="246">
        <v>6</v>
      </c>
      <c r="I40" s="246">
        <v>7</v>
      </c>
      <c r="J40" s="247">
        <v>6</v>
      </c>
      <c r="K40" s="247">
        <v>14</v>
      </c>
      <c r="L40" s="247">
        <v>19</v>
      </c>
      <c r="M40" s="247">
        <v>5</v>
      </c>
      <c r="N40" s="247">
        <v>5</v>
      </c>
      <c r="O40" s="247">
        <v>3</v>
      </c>
      <c r="P40" s="247">
        <v>0</v>
      </c>
      <c r="Q40" s="247">
        <v>1</v>
      </c>
      <c r="R40" s="247">
        <v>7</v>
      </c>
      <c r="S40" s="247">
        <v>2</v>
      </c>
      <c r="T40" s="225">
        <v>119</v>
      </c>
    </row>
    <row r="41" spans="2:20">
      <c r="B41" s="434" t="s">
        <v>20</v>
      </c>
      <c r="C41" s="435"/>
      <c r="D41" s="243">
        <v>40</v>
      </c>
      <c r="E41" s="243">
        <v>36</v>
      </c>
      <c r="F41" s="243">
        <v>38</v>
      </c>
      <c r="G41" s="243">
        <v>21</v>
      </c>
      <c r="H41" s="243">
        <v>22</v>
      </c>
      <c r="I41" s="243">
        <v>26</v>
      </c>
      <c r="J41" s="244">
        <v>15</v>
      </c>
      <c r="K41" s="244">
        <v>10</v>
      </c>
      <c r="L41" s="244">
        <v>11</v>
      </c>
      <c r="M41" s="244">
        <v>10</v>
      </c>
      <c r="N41" s="244">
        <v>13</v>
      </c>
      <c r="O41" s="244">
        <v>5</v>
      </c>
      <c r="P41" s="244">
        <v>9</v>
      </c>
      <c r="Q41" s="244">
        <v>10</v>
      </c>
      <c r="R41" s="244">
        <v>5</v>
      </c>
      <c r="S41" s="244">
        <v>4</v>
      </c>
      <c r="T41" s="224">
        <v>275</v>
      </c>
    </row>
    <row r="42" spans="2:20">
      <c r="B42" s="430" t="s">
        <v>31</v>
      </c>
      <c r="C42" s="431"/>
      <c r="D42" s="240">
        <v>75</v>
      </c>
      <c r="E42" s="240">
        <v>65</v>
      </c>
      <c r="F42" s="240">
        <v>32</v>
      </c>
      <c r="G42" s="240">
        <v>54</v>
      </c>
      <c r="H42" s="240">
        <v>34</v>
      </c>
      <c r="I42" s="240">
        <v>58</v>
      </c>
      <c r="J42" s="241">
        <v>66</v>
      </c>
      <c r="K42" s="241">
        <v>48</v>
      </c>
      <c r="L42" s="241">
        <v>35</v>
      </c>
      <c r="M42" s="241">
        <v>25</v>
      </c>
      <c r="N42" s="241">
        <v>20</v>
      </c>
      <c r="O42" s="241">
        <v>21</v>
      </c>
      <c r="P42" s="241">
        <v>23</v>
      </c>
      <c r="Q42" s="241">
        <v>26</v>
      </c>
      <c r="R42" s="241">
        <v>26</v>
      </c>
      <c r="S42" s="241">
        <v>2</v>
      </c>
      <c r="T42" s="227">
        <v>610</v>
      </c>
    </row>
    <row r="43" spans="2:20">
      <c r="B43" s="434" t="s">
        <v>32</v>
      </c>
      <c r="C43" s="435"/>
      <c r="D43" s="243">
        <v>37</v>
      </c>
      <c r="E43" s="243">
        <v>34</v>
      </c>
      <c r="F43" s="243">
        <v>19</v>
      </c>
      <c r="G43" s="243">
        <v>26</v>
      </c>
      <c r="H43" s="243">
        <v>14</v>
      </c>
      <c r="I43" s="243">
        <v>29</v>
      </c>
      <c r="J43" s="244">
        <v>40</v>
      </c>
      <c r="K43" s="244">
        <v>27</v>
      </c>
      <c r="L43" s="244">
        <v>25</v>
      </c>
      <c r="M43" s="244">
        <v>8</v>
      </c>
      <c r="N43" s="244">
        <v>9</v>
      </c>
      <c r="O43" s="244">
        <v>11</v>
      </c>
      <c r="P43" s="244">
        <v>8</v>
      </c>
      <c r="Q43" s="244">
        <v>19</v>
      </c>
      <c r="R43" s="244">
        <v>16</v>
      </c>
      <c r="S43" s="244">
        <v>0</v>
      </c>
      <c r="T43" s="224">
        <v>322</v>
      </c>
    </row>
    <row r="44" spans="2:20">
      <c r="B44" s="436" t="s">
        <v>33</v>
      </c>
      <c r="C44" s="437"/>
      <c r="D44" s="246">
        <v>9</v>
      </c>
      <c r="E44" s="246">
        <v>7</v>
      </c>
      <c r="F44" s="246">
        <v>7</v>
      </c>
      <c r="G44" s="246">
        <v>7</v>
      </c>
      <c r="H44" s="246">
        <v>7</v>
      </c>
      <c r="I44" s="246">
        <v>8</v>
      </c>
      <c r="J44" s="247">
        <v>6</v>
      </c>
      <c r="K44" s="247">
        <v>9</v>
      </c>
      <c r="L44" s="247">
        <v>3</v>
      </c>
      <c r="M44" s="247">
        <v>7</v>
      </c>
      <c r="N44" s="247">
        <v>1</v>
      </c>
      <c r="O44" s="247">
        <v>1</v>
      </c>
      <c r="P44" s="247">
        <v>2</v>
      </c>
      <c r="Q44" s="247">
        <v>1</v>
      </c>
      <c r="R44" s="247">
        <v>3</v>
      </c>
      <c r="S44" s="247">
        <v>0</v>
      </c>
      <c r="T44" s="225">
        <v>78</v>
      </c>
    </row>
    <row r="45" spans="2:20">
      <c r="B45" s="434" t="s">
        <v>34</v>
      </c>
      <c r="C45" s="435"/>
      <c r="D45" s="243">
        <v>5</v>
      </c>
      <c r="E45" s="243">
        <v>2</v>
      </c>
      <c r="F45" s="243">
        <v>1</v>
      </c>
      <c r="G45" s="243">
        <v>4</v>
      </c>
      <c r="H45" s="243">
        <v>0</v>
      </c>
      <c r="I45" s="243">
        <v>1</v>
      </c>
      <c r="J45" s="244">
        <v>3</v>
      </c>
      <c r="K45" s="244">
        <v>1</v>
      </c>
      <c r="L45" s="244">
        <v>1</v>
      </c>
      <c r="M45" s="244">
        <v>2</v>
      </c>
      <c r="N45" s="244">
        <v>1</v>
      </c>
      <c r="O45" s="244">
        <v>2</v>
      </c>
      <c r="P45" s="244">
        <v>2</v>
      </c>
      <c r="Q45" s="244">
        <v>3</v>
      </c>
      <c r="R45" s="244">
        <v>2</v>
      </c>
      <c r="S45" s="244">
        <v>0</v>
      </c>
      <c r="T45" s="224">
        <v>30</v>
      </c>
    </row>
    <row r="46" spans="2:20">
      <c r="B46" s="436" t="s">
        <v>35</v>
      </c>
      <c r="C46" s="437"/>
      <c r="D46" s="246">
        <v>24</v>
      </c>
      <c r="E46" s="246">
        <v>22</v>
      </c>
      <c r="F46" s="246">
        <v>5</v>
      </c>
      <c r="G46" s="246">
        <v>17</v>
      </c>
      <c r="H46" s="246">
        <v>13</v>
      </c>
      <c r="I46" s="246">
        <v>20</v>
      </c>
      <c r="J46" s="247">
        <v>17</v>
      </c>
      <c r="K46" s="247">
        <v>11</v>
      </c>
      <c r="L46" s="247">
        <v>6</v>
      </c>
      <c r="M46" s="247">
        <v>8</v>
      </c>
      <c r="N46" s="247">
        <v>9</v>
      </c>
      <c r="O46" s="247">
        <v>7</v>
      </c>
      <c r="P46" s="247">
        <v>11</v>
      </c>
      <c r="Q46" s="247">
        <v>3</v>
      </c>
      <c r="R46" s="247">
        <v>5</v>
      </c>
      <c r="S46" s="247">
        <v>2</v>
      </c>
      <c r="T46" s="225">
        <v>180</v>
      </c>
    </row>
    <row r="47" spans="2:20">
      <c r="B47" s="430" t="s">
        <v>74</v>
      </c>
      <c r="C47" s="431"/>
      <c r="D47" s="240">
        <v>338</v>
      </c>
      <c r="E47" s="240">
        <v>480</v>
      </c>
      <c r="F47" s="240">
        <v>273</v>
      </c>
      <c r="G47" s="240">
        <v>189</v>
      </c>
      <c r="H47" s="240">
        <v>188</v>
      </c>
      <c r="I47" s="240">
        <v>182</v>
      </c>
      <c r="J47" s="241">
        <v>122</v>
      </c>
      <c r="K47" s="241">
        <v>94</v>
      </c>
      <c r="L47" s="241">
        <v>69</v>
      </c>
      <c r="M47" s="241">
        <v>111</v>
      </c>
      <c r="N47" s="241">
        <v>69</v>
      </c>
      <c r="O47" s="241">
        <v>57</v>
      </c>
      <c r="P47" s="241">
        <v>65</v>
      </c>
      <c r="Q47" s="241">
        <v>49</v>
      </c>
      <c r="R47" s="241">
        <v>47</v>
      </c>
      <c r="S47" s="241">
        <v>13</v>
      </c>
      <c r="T47" s="227">
        <v>2346</v>
      </c>
    </row>
    <row r="48" spans="2:20">
      <c r="B48" s="434" t="s">
        <v>67</v>
      </c>
      <c r="C48" s="435"/>
      <c r="D48" s="243">
        <v>55</v>
      </c>
      <c r="E48" s="243">
        <v>121</v>
      </c>
      <c r="F48" s="243">
        <v>58</v>
      </c>
      <c r="G48" s="243">
        <v>38</v>
      </c>
      <c r="H48" s="243">
        <v>33</v>
      </c>
      <c r="I48" s="243">
        <v>62</v>
      </c>
      <c r="J48" s="244">
        <v>34</v>
      </c>
      <c r="K48" s="244">
        <v>26</v>
      </c>
      <c r="L48" s="244">
        <v>19</v>
      </c>
      <c r="M48" s="244">
        <v>39</v>
      </c>
      <c r="N48" s="244">
        <v>22</v>
      </c>
      <c r="O48" s="244">
        <v>24</v>
      </c>
      <c r="P48" s="244">
        <v>23</v>
      </c>
      <c r="Q48" s="244">
        <v>17</v>
      </c>
      <c r="R48" s="244">
        <v>11</v>
      </c>
      <c r="S48" s="244">
        <v>6</v>
      </c>
      <c r="T48" s="224">
        <v>588</v>
      </c>
    </row>
    <row r="49" spans="2:20">
      <c r="B49" s="436" t="s">
        <v>68</v>
      </c>
      <c r="C49" s="437"/>
      <c r="D49" s="246">
        <v>120</v>
      </c>
      <c r="E49" s="246">
        <v>150</v>
      </c>
      <c r="F49" s="246">
        <v>70</v>
      </c>
      <c r="G49" s="246">
        <v>41</v>
      </c>
      <c r="H49" s="246">
        <v>39</v>
      </c>
      <c r="I49" s="246">
        <v>30</v>
      </c>
      <c r="J49" s="247">
        <v>15</v>
      </c>
      <c r="K49" s="247">
        <v>13</v>
      </c>
      <c r="L49" s="247">
        <v>7</v>
      </c>
      <c r="M49" s="247">
        <v>9</v>
      </c>
      <c r="N49" s="247">
        <v>2</v>
      </c>
      <c r="O49" s="247">
        <v>1</v>
      </c>
      <c r="P49" s="247">
        <v>1</v>
      </c>
      <c r="Q49" s="247">
        <v>2</v>
      </c>
      <c r="R49" s="247">
        <v>2</v>
      </c>
      <c r="S49" s="247">
        <v>1</v>
      </c>
      <c r="T49" s="225">
        <v>503</v>
      </c>
    </row>
    <row r="50" spans="2:20">
      <c r="B50" s="434" t="s">
        <v>69</v>
      </c>
      <c r="C50" s="435"/>
      <c r="D50" s="243">
        <v>163</v>
      </c>
      <c r="E50" s="243">
        <v>209</v>
      </c>
      <c r="F50" s="243">
        <v>145</v>
      </c>
      <c r="G50" s="243">
        <v>110</v>
      </c>
      <c r="H50" s="243">
        <v>116</v>
      </c>
      <c r="I50" s="243">
        <v>90</v>
      </c>
      <c r="J50" s="244">
        <v>73</v>
      </c>
      <c r="K50" s="244">
        <v>55</v>
      </c>
      <c r="L50" s="244">
        <v>43</v>
      </c>
      <c r="M50" s="244">
        <v>63</v>
      </c>
      <c r="N50" s="244">
        <v>45</v>
      </c>
      <c r="O50" s="244">
        <v>32</v>
      </c>
      <c r="P50" s="244">
        <v>41</v>
      </c>
      <c r="Q50" s="244">
        <v>30</v>
      </c>
      <c r="R50" s="244">
        <v>34</v>
      </c>
      <c r="S50" s="244">
        <v>6</v>
      </c>
      <c r="T50" s="224">
        <v>1255</v>
      </c>
    </row>
    <row r="51" spans="2:20">
      <c r="B51" s="430" t="s">
        <v>36</v>
      </c>
      <c r="C51" s="431"/>
      <c r="D51" s="240">
        <v>53</v>
      </c>
      <c r="E51" s="240">
        <v>59</v>
      </c>
      <c r="F51" s="240">
        <v>61</v>
      </c>
      <c r="G51" s="240">
        <v>36</v>
      </c>
      <c r="H51" s="240">
        <v>20</v>
      </c>
      <c r="I51" s="240">
        <v>15</v>
      </c>
      <c r="J51" s="241">
        <v>7</v>
      </c>
      <c r="K51" s="241">
        <v>5</v>
      </c>
      <c r="L51" s="241">
        <v>11</v>
      </c>
      <c r="M51" s="241">
        <v>9</v>
      </c>
      <c r="N51" s="241">
        <v>10</v>
      </c>
      <c r="O51" s="241">
        <v>4</v>
      </c>
      <c r="P51" s="241">
        <v>13</v>
      </c>
      <c r="Q51" s="241">
        <v>10</v>
      </c>
      <c r="R51" s="241">
        <v>6</v>
      </c>
      <c r="S51" s="241">
        <v>5</v>
      </c>
      <c r="T51" s="227">
        <v>324</v>
      </c>
    </row>
    <row r="52" spans="2:20">
      <c r="B52" s="434" t="s">
        <v>37</v>
      </c>
      <c r="C52" s="435"/>
      <c r="D52" s="243">
        <v>44</v>
      </c>
      <c r="E52" s="243">
        <v>46</v>
      </c>
      <c r="F52" s="243">
        <v>48</v>
      </c>
      <c r="G52" s="243">
        <v>29</v>
      </c>
      <c r="H52" s="243">
        <v>16</v>
      </c>
      <c r="I52" s="243">
        <v>7</v>
      </c>
      <c r="J52" s="244">
        <v>2</v>
      </c>
      <c r="K52" s="244">
        <v>5</v>
      </c>
      <c r="L52" s="244">
        <v>8</v>
      </c>
      <c r="M52" s="244">
        <v>4</v>
      </c>
      <c r="N52" s="244">
        <v>7</v>
      </c>
      <c r="O52" s="244">
        <v>2</v>
      </c>
      <c r="P52" s="244">
        <v>10</v>
      </c>
      <c r="Q52" s="244">
        <v>5</v>
      </c>
      <c r="R52" s="244">
        <v>2</v>
      </c>
      <c r="S52" s="244">
        <v>4</v>
      </c>
      <c r="T52" s="224">
        <v>239</v>
      </c>
    </row>
    <row r="53" spans="2:20">
      <c r="B53" s="436" t="s">
        <v>38</v>
      </c>
      <c r="C53" s="437"/>
      <c r="D53" s="246">
        <v>9</v>
      </c>
      <c r="E53" s="246">
        <v>13</v>
      </c>
      <c r="F53" s="246">
        <v>13</v>
      </c>
      <c r="G53" s="246">
        <v>7</v>
      </c>
      <c r="H53" s="246">
        <v>4</v>
      </c>
      <c r="I53" s="246">
        <v>8</v>
      </c>
      <c r="J53" s="247">
        <v>5</v>
      </c>
      <c r="K53" s="247">
        <v>0</v>
      </c>
      <c r="L53" s="247">
        <v>3</v>
      </c>
      <c r="M53" s="247">
        <v>5</v>
      </c>
      <c r="N53" s="247">
        <v>3</v>
      </c>
      <c r="O53" s="247">
        <v>2</v>
      </c>
      <c r="P53" s="247">
        <v>3</v>
      </c>
      <c r="Q53" s="247">
        <v>5</v>
      </c>
      <c r="R53" s="247">
        <v>4</v>
      </c>
      <c r="S53" s="247">
        <v>1</v>
      </c>
      <c r="T53" s="225">
        <v>85</v>
      </c>
    </row>
    <row r="54" spans="2:20">
      <c r="B54" s="430" t="s">
        <v>39</v>
      </c>
      <c r="C54" s="431"/>
      <c r="D54" s="240">
        <v>208</v>
      </c>
      <c r="E54" s="240">
        <v>220</v>
      </c>
      <c r="F54" s="240">
        <v>144</v>
      </c>
      <c r="G54" s="240">
        <v>121</v>
      </c>
      <c r="H54" s="240">
        <v>109</v>
      </c>
      <c r="I54" s="240">
        <v>60</v>
      </c>
      <c r="J54" s="241">
        <v>28</v>
      </c>
      <c r="K54" s="241">
        <v>30</v>
      </c>
      <c r="L54" s="241">
        <v>22</v>
      </c>
      <c r="M54" s="241">
        <v>11</v>
      </c>
      <c r="N54" s="241">
        <v>16</v>
      </c>
      <c r="O54" s="241">
        <v>22</v>
      </c>
      <c r="P54" s="241">
        <v>7</v>
      </c>
      <c r="Q54" s="241">
        <v>22</v>
      </c>
      <c r="R54" s="241">
        <v>22</v>
      </c>
      <c r="S54" s="241">
        <v>3</v>
      </c>
      <c r="T54" s="227">
        <v>1045</v>
      </c>
    </row>
    <row r="55" spans="2:20">
      <c r="B55" s="434" t="s">
        <v>110</v>
      </c>
      <c r="C55" s="435"/>
      <c r="D55" s="243">
        <v>101</v>
      </c>
      <c r="E55" s="243">
        <v>93</v>
      </c>
      <c r="F55" s="243">
        <v>62</v>
      </c>
      <c r="G55" s="243">
        <v>48</v>
      </c>
      <c r="H55" s="243">
        <v>31</v>
      </c>
      <c r="I55" s="243">
        <v>11</v>
      </c>
      <c r="J55" s="244">
        <v>6</v>
      </c>
      <c r="K55" s="244">
        <v>12</v>
      </c>
      <c r="L55" s="244">
        <v>2</v>
      </c>
      <c r="M55" s="244">
        <v>5</v>
      </c>
      <c r="N55" s="244">
        <v>3</v>
      </c>
      <c r="O55" s="244">
        <v>11</v>
      </c>
      <c r="P55" s="244">
        <v>0</v>
      </c>
      <c r="Q55" s="244">
        <v>6</v>
      </c>
      <c r="R55" s="244">
        <v>9</v>
      </c>
      <c r="S55" s="244">
        <v>1</v>
      </c>
      <c r="T55" s="224">
        <v>401</v>
      </c>
    </row>
    <row r="56" spans="2:20">
      <c r="B56" s="436" t="s">
        <v>40</v>
      </c>
      <c r="C56" s="437"/>
      <c r="D56" s="246">
        <v>25</v>
      </c>
      <c r="E56" s="246">
        <v>45</v>
      </c>
      <c r="F56" s="246">
        <v>42</v>
      </c>
      <c r="G56" s="246">
        <v>28</v>
      </c>
      <c r="H56" s="246">
        <v>26</v>
      </c>
      <c r="I56" s="246">
        <v>21</v>
      </c>
      <c r="J56" s="247">
        <v>8</v>
      </c>
      <c r="K56" s="247">
        <v>5</v>
      </c>
      <c r="L56" s="247">
        <v>1</v>
      </c>
      <c r="M56" s="247">
        <v>0</v>
      </c>
      <c r="N56" s="247">
        <v>2</v>
      </c>
      <c r="O56" s="247">
        <v>2</v>
      </c>
      <c r="P56" s="247">
        <v>1</v>
      </c>
      <c r="Q56" s="247">
        <v>3</v>
      </c>
      <c r="R56" s="247">
        <v>5</v>
      </c>
      <c r="S56" s="247">
        <v>1</v>
      </c>
      <c r="T56" s="225">
        <v>215</v>
      </c>
    </row>
    <row r="57" spans="2:20">
      <c r="B57" s="434" t="s">
        <v>41</v>
      </c>
      <c r="C57" s="435"/>
      <c r="D57" s="243">
        <v>23</v>
      </c>
      <c r="E57" s="243">
        <v>33</v>
      </c>
      <c r="F57" s="243">
        <v>19</v>
      </c>
      <c r="G57" s="243">
        <v>18</v>
      </c>
      <c r="H57" s="243">
        <v>23</v>
      </c>
      <c r="I57" s="243">
        <v>15</v>
      </c>
      <c r="J57" s="244">
        <v>7</v>
      </c>
      <c r="K57" s="244">
        <v>2</v>
      </c>
      <c r="L57" s="244">
        <v>4</v>
      </c>
      <c r="M57" s="244">
        <v>2</v>
      </c>
      <c r="N57" s="244">
        <v>1</v>
      </c>
      <c r="O57" s="244">
        <v>3</v>
      </c>
      <c r="P57" s="244">
        <v>0</v>
      </c>
      <c r="Q57" s="244">
        <v>2</v>
      </c>
      <c r="R57" s="244">
        <v>1</v>
      </c>
      <c r="S57" s="244">
        <v>0</v>
      </c>
      <c r="T57" s="224">
        <v>153</v>
      </c>
    </row>
    <row r="58" spans="2:20">
      <c r="B58" s="436" t="s">
        <v>42</v>
      </c>
      <c r="C58" s="437"/>
      <c r="D58" s="246">
        <v>59</v>
      </c>
      <c r="E58" s="246">
        <v>49</v>
      </c>
      <c r="F58" s="246">
        <v>21</v>
      </c>
      <c r="G58" s="246">
        <v>27</v>
      </c>
      <c r="H58" s="246">
        <v>29</v>
      </c>
      <c r="I58" s="246">
        <v>13</v>
      </c>
      <c r="J58" s="247">
        <v>7</v>
      </c>
      <c r="K58" s="247">
        <v>11</v>
      </c>
      <c r="L58" s="247">
        <v>15</v>
      </c>
      <c r="M58" s="247">
        <v>4</v>
      </c>
      <c r="N58" s="247">
        <v>10</v>
      </c>
      <c r="O58" s="247">
        <v>6</v>
      </c>
      <c r="P58" s="247">
        <v>6</v>
      </c>
      <c r="Q58" s="247">
        <v>11</v>
      </c>
      <c r="R58" s="247">
        <v>7</v>
      </c>
      <c r="S58" s="247">
        <v>1</v>
      </c>
      <c r="T58" s="225">
        <v>276</v>
      </c>
    </row>
    <row r="59" spans="2:20">
      <c r="B59" s="430" t="s">
        <v>75</v>
      </c>
      <c r="C59" s="431"/>
      <c r="D59" s="240">
        <v>210</v>
      </c>
      <c r="E59" s="240">
        <v>287</v>
      </c>
      <c r="F59" s="240">
        <v>197</v>
      </c>
      <c r="G59" s="240">
        <v>197</v>
      </c>
      <c r="H59" s="240">
        <v>168</v>
      </c>
      <c r="I59" s="240">
        <v>193</v>
      </c>
      <c r="J59" s="241">
        <v>194</v>
      </c>
      <c r="K59" s="241">
        <v>195</v>
      </c>
      <c r="L59" s="241">
        <v>174</v>
      </c>
      <c r="M59" s="241">
        <v>129</v>
      </c>
      <c r="N59" s="241">
        <v>115</v>
      </c>
      <c r="O59" s="241">
        <v>117</v>
      </c>
      <c r="P59" s="241">
        <v>121</v>
      </c>
      <c r="Q59" s="241">
        <v>184</v>
      </c>
      <c r="R59" s="241">
        <v>209</v>
      </c>
      <c r="S59" s="241">
        <v>79</v>
      </c>
      <c r="T59" s="227">
        <v>2769</v>
      </c>
    </row>
    <row r="60" spans="2:20">
      <c r="B60" s="430" t="s">
        <v>76</v>
      </c>
      <c r="C60" s="431"/>
      <c r="D60" s="240">
        <v>137</v>
      </c>
      <c r="E60" s="240">
        <v>135</v>
      </c>
      <c r="F60" s="240">
        <v>93</v>
      </c>
      <c r="G60" s="240">
        <v>71</v>
      </c>
      <c r="H60" s="240">
        <v>84</v>
      </c>
      <c r="I60" s="240">
        <v>41</v>
      </c>
      <c r="J60" s="241">
        <v>22</v>
      </c>
      <c r="K60" s="241">
        <v>21</v>
      </c>
      <c r="L60" s="241">
        <v>26</v>
      </c>
      <c r="M60" s="241">
        <v>17</v>
      </c>
      <c r="N60" s="241">
        <v>17</v>
      </c>
      <c r="O60" s="241">
        <v>6</v>
      </c>
      <c r="P60" s="241">
        <v>5</v>
      </c>
      <c r="Q60" s="241">
        <v>12</v>
      </c>
      <c r="R60" s="241">
        <v>8</v>
      </c>
      <c r="S60" s="241">
        <v>1</v>
      </c>
      <c r="T60" s="227">
        <v>696</v>
      </c>
    </row>
    <row r="61" spans="2:20">
      <c r="B61" s="430" t="s">
        <v>77</v>
      </c>
      <c r="C61" s="431"/>
      <c r="D61" s="240">
        <v>55</v>
      </c>
      <c r="E61" s="240">
        <v>46</v>
      </c>
      <c r="F61" s="240">
        <v>32</v>
      </c>
      <c r="G61" s="240">
        <v>19</v>
      </c>
      <c r="H61" s="240">
        <v>13</v>
      </c>
      <c r="I61" s="240">
        <v>15</v>
      </c>
      <c r="J61" s="241">
        <v>11</v>
      </c>
      <c r="K61" s="241">
        <v>9</v>
      </c>
      <c r="L61" s="241">
        <v>10</v>
      </c>
      <c r="M61" s="241">
        <v>11</v>
      </c>
      <c r="N61" s="241">
        <v>4</v>
      </c>
      <c r="O61" s="241">
        <v>4</v>
      </c>
      <c r="P61" s="241">
        <v>2</v>
      </c>
      <c r="Q61" s="241">
        <v>0</v>
      </c>
      <c r="R61" s="241">
        <v>1</v>
      </c>
      <c r="S61" s="241">
        <v>1</v>
      </c>
      <c r="T61" s="227">
        <v>233</v>
      </c>
    </row>
    <row r="62" spans="2:20">
      <c r="B62" s="430" t="s">
        <v>43</v>
      </c>
      <c r="C62" s="431"/>
      <c r="D62" s="240">
        <v>97</v>
      </c>
      <c r="E62" s="240">
        <v>82</v>
      </c>
      <c r="F62" s="240">
        <v>54</v>
      </c>
      <c r="G62" s="240">
        <v>46</v>
      </c>
      <c r="H62" s="240">
        <v>30</v>
      </c>
      <c r="I62" s="240">
        <v>46</v>
      </c>
      <c r="J62" s="241">
        <v>51</v>
      </c>
      <c r="K62" s="241">
        <v>53</v>
      </c>
      <c r="L62" s="241">
        <v>29</v>
      </c>
      <c r="M62" s="241">
        <v>16</v>
      </c>
      <c r="N62" s="241">
        <v>24</v>
      </c>
      <c r="O62" s="241">
        <v>29</v>
      </c>
      <c r="P62" s="241">
        <v>30</v>
      </c>
      <c r="Q62" s="241">
        <v>34</v>
      </c>
      <c r="R62" s="241">
        <v>13</v>
      </c>
      <c r="S62" s="241">
        <v>8</v>
      </c>
      <c r="T62" s="227">
        <v>642</v>
      </c>
    </row>
    <row r="63" spans="2:20">
      <c r="B63" s="434" t="s">
        <v>70</v>
      </c>
      <c r="C63" s="435"/>
      <c r="D63" s="243">
        <v>22</v>
      </c>
      <c r="E63" s="243">
        <v>29</v>
      </c>
      <c r="F63" s="243">
        <v>1</v>
      </c>
      <c r="G63" s="243">
        <v>5</v>
      </c>
      <c r="H63" s="243">
        <v>3</v>
      </c>
      <c r="I63" s="243">
        <v>12</v>
      </c>
      <c r="J63" s="244">
        <v>0</v>
      </c>
      <c r="K63" s="244">
        <v>1</v>
      </c>
      <c r="L63" s="244">
        <v>1</v>
      </c>
      <c r="M63" s="244">
        <v>3</v>
      </c>
      <c r="N63" s="244">
        <v>1</v>
      </c>
      <c r="O63" s="244">
        <v>3</v>
      </c>
      <c r="P63" s="244">
        <v>0</v>
      </c>
      <c r="Q63" s="244">
        <v>1</v>
      </c>
      <c r="R63" s="244">
        <v>1</v>
      </c>
      <c r="S63" s="244">
        <v>2</v>
      </c>
      <c r="T63" s="224">
        <v>85</v>
      </c>
    </row>
    <row r="64" spans="2:20">
      <c r="B64" s="436" t="s">
        <v>72</v>
      </c>
      <c r="C64" s="437"/>
      <c r="D64" s="246">
        <v>31</v>
      </c>
      <c r="E64" s="246">
        <v>26</v>
      </c>
      <c r="F64" s="246">
        <v>26</v>
      </c>
      <c r="G64" s="246">
        <v>28</v>
      </c>
      <c r="H64" s="246">
        <v>22</v>
      </c>
      <c r="I64" s="246">
        <v>29</v>
      </c>
      <c r="J64" s="247">
        <v>47</v>
      </c>
      <c r="K64" s="247">
        <v>48</v>
      </c>
      <c r="L64" s="247">
        <v>28</v>
      </c>
      <c r="M64" s="247">
        <v>9</v>
      </c>
      <c r="N64" s="247">
        <v>16</v>
      </c>
      <c r="O64" s="247">
        <v>20</v>
      </c>
      <c r="P64" s="247">
        <v>25</v>
      </c>
      <c r="Q64" s="247">
        <v>17</v>
      </c>
      <c r="R64" s="247">
        <v>9</v>
      </c>
      <c r="S64" s="247">
        <v>5</v>
      </c>
      <c r="T64" s="225">
        <v>386</v>
      </c>
    </row>
    <row r="65" spans="2:20">
      <c r="B65" s="434" t="s">
        <v>71</v>
      </c>
      <c r="C65" s="435"/>
      <c r="D65" s="243">
        <v>44</v>
      </c>
      <c r="E65" s="243">
        <v>27</v>
      </c>
      <c r="F65" s="243">
        <v>27</v>
      </c>
      <c r="G65" s="243">
        <v>13</v>
      </c>
      <c r="H65" s="243">
        <v>5</v>
      </c>
      <c r="I65" s="243">
        <v>5</v>
      </c>
      <c r="J65" s="244">
        <v>4</v>
      </c>
      <c r="K65" s="244">
        <v>4</v>
      </c>
      <c r="L65" s="244">
        <v>0</v>
      </c>
      <c r="M65" s="244">
        <v>4</v>
      </c>
      <c r="N65" s="244">
        <v>7</v>
      </c>
      <c r="O65" s="244">
        <v>6</v>
      </c>
      <c r="P65" s="244">
        <v>5</v>
      </c>
      <c r="Q65" s="244">
        <v>16</v>
      </c>
      <c r="R65" s="244">
        <v>3</v>
      </c>
      <c r="S65" s="244">
        <v>1</v>
      </c>
      <c r="T65" s="224">
        <v>171</v>
      </c>
    </row>
    <row r="66" spans="2:20">
      <c r="B66" s="430" t="s">
        <v>78</v>
      </c>
      <c r="C66" s="431"/>
      <c r="D66" s="240">
        <v>12</v>
      </c>
      <c r="E66" s="240">
        <v>10</v>
      </c>
      <c r="F66" s="240">
        <v>2</v>
      </c>
      <c r="G66" s="240">
        <v>2</v>
      </c>
      <c r="H66" s="240">
        <v>1</v>
      </c>
      <c r="I66" s="240">
        <v>0</v>
      </c>
      <c r="J66" s="241">
        <v>5</v>
      </c>
      <c r="K66" s="241">
        <v>0</v>
      </c>
      <c r="L66" s="241">
        <v>1</v>
      </c>
      <c r="M66" s="241">
        <v>0</v>
      </c>
      <c r="N66" s="241">
        <v>0</v>
      </c>
      <c r="O66" s="241">
        <v>2</v>
      </c>
      <c r="P66" s="241">
        <v>1</v>
      </c>
      <c r="Q66" s="241">
        <v>5</v>
      </c>
      <c r="R66" s="241">
        <v>4</v>
      </c>
      <c r="S66" s="241">
        <v>0</v>
      </c>
      <c r="T66" s="227">
        <v>45</v>
      </c>
    </row>
    <row r="67" spans="2:20">
      <c r="B67" s="430" t="s">
        <v>44</v>
      </c>
      <c r="C67" s="431"/>
      <c r="D67" s="240">
        <v>0</v>
      </c>
      <c r="E67" s="240">
        <v>0</v>
      </c>
      <c r="F67" s="240">
        <v>0</v>
      </c>
      <c r="G67" s="240">
        <v>0</v>
      </c>
      <c r="H67" s="240">
        <v>0</v>
      </c>
      <c r="I67" s="240">
        <v>1</v>
      </c>
      <c r="J67" s="241">
        <v>0</v>
      </c>
      <c r="K67" s="241">
        <v>0</v>
      </c>
      <c r="L67" s="241">
        <v>0</v>
      </c>
      <c r="M67" s="241">
        <v>0</v>
      </c>
      <c r="N67" s="241">
        <v>0</v>
      </c>
      <c r="O67" s="241">
        <v>0</v>
      </c>
      <c r="P67" s="241">
        <v>0</v>
      </c>
      <c r="Q67" s="241">
        <v>0</v>
      </c>
      <c r="R67" s="241">
        <v>0</v>
      </c>
      <c r="S67" s="241">
        <v>0</v>
      </c>
      <c r="T67" s="227">
        <v>1</v>
      </c>
    </row>
    <row r="68" spans="2:20">
      <c r="B68" s="432" t="s">
        <v>45</v>
      </c>
      <c r="C68" s="433"/>
      <c r="D68" s="249">
        <v>1</v>
      </c>
      <c r="E68" s="249">
        <v>0</v>
      </c>
      <c r="F68" s="249">
        <v>0</v>
      </c>
      <c r="G68" s="249">
        <v>0</v>
      </c>
      <c r="H68" s="249">
        <v>0</v>
      </c>
      <c r="I68" s="249">
        <v>0</v>
      </c>
      <c r="J68" s="250">
        <v>0</v>
      </c>
      <c r="K68" s="250">
        <v>0</v>
      </c>
      <c r="L68" s="250">
        <v>0</v>
      </c>
      <c r="M68" s="250">
        <v>0</v>
      </c>
      <c r="N68" s="250">
        <v>0</v>
      </c>
      <c r="O68" s="250">
        <v>0</v>
      </c>
      <c r="P68" s="250">
        <v>0</v>
      </c>
      <c r="Q68" s="250">
        <v>0</v>
      </c>
      <c r="R68" s="250">
        <v>0</v>
      </c>
      <c r="S68" s="250">
        <v>0</v>
      </c>
      <c r="T68" s="228">
        <v>1</v>
      </c>
    </row>
    <row r="70" spans="2:20">
      <c r="B70" s="6" t="s">
        <v>115</v>
      </c>
    </row>
  </sheetData>
  <mergeCells count="80">
    <mergeCell ref="T4:T5"/>
    <mergeCell ref="B6:C6"/>
    <mergeCell ref="J4:J5"/>
    <mergeCell ref="K4:K5"/>
    <mergeCell ref="L4:L5"/>
    <mergeCell ref="M4:M5"/>
    <mergeCell ref="N4:N5"/>
    <mergeCell ref="O4:O5"/>
    <mergeCell ref="D4:D5"/>
    <mergeCell ref="E4:E5"/>
    <mergeCell ref="F4:F5"/>
    <mergeCell ref="G4:G5"/>
    <mergeCell ref="H4:H5"/>
    <mergeCell ref="I4:I5"/>
    <mergeCell ref="B12:C12"/>
    <mergeCell ref="P4:P5"/>
    <mergeCell ref="Q4:Q5"/>
    <mergeCell ref="R4:R5"/>
    <mergeCell ref="S4:S5"/>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60:C60"/>
    <mergeCell ref="B49:C49"/>
    <mergeCell ref="B50:C50"/>
    <mergeCell ref="B51:C51"/>
    <mergeCell ref="B52:C52"/>
    <mergeCell ref="B53:C53"/>
    <mergeCell ref="B54:C54"/>
    <mergeCell ref="B55:C55"/>
    <mergeCell ref="B56:C56"/>
    <mergeCell ref="B57:C57"/>
    <mergeCell ref="B58:C58"/>
    <mergeCell ref="B59:C59"/>
    <mergeCell ref="B67:C67"/>
    <mergeCell ref="B68:C68"/>
    <mergeCell ref="B61:C61"/>
    <mergeCell ref="B62:C62"/>
    <mergeCell ref="B63:C63"/>
    <mergeCell ref="B64:C64"/>
    <mergeCell ref="B65:C65"/>
    <mergeCell ref="B66:C66"/>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7D2B0-5A68-458A-9B39-C4C6FDAB4FD7}">
  <dimension ref="B1:T70"/>
  <sheetViews>
    <sheetView workbookViewId="0"/>
  </sheetViews>
  <sheetFormatPr baseColWidth="10" defaultColWidth="11.54296875" defaultRowHeight="14.5"/>
  <cols>
    <col min="1" max="1" width="11.54296875" style="19"/>
    <col min="2" max="2" width="30.81640625" style="19" customWidth="1"/>
    <col min="3" max="3" width="5.54296875" style="19" customWidth="1"/>
    <col min="4" max="19" width="7.81640625" style="19" customWidth="1"/>
    <col min="20" max="22" width="10.1796875" style="19" customWidth="1"/>
    <col min="23" max="16384" width="11.54296875" style="19"/>
  </cols>
  <sheetData>
    <row r="1" spans="2:20" ht="15" customHeight="1">
      <c r="B1" s="2" t="s">
        <v>136</v>
      </c>
      <c r="C1" s="20"/>
      <c r="D1" s="20"/>
      <c r="E1" s="20"/>
      <c r="F1" s="20"/>
      <c r="G1" s="20"/>
      <c r="H1" s="20"/>
      <c r="I1" s="20"/>
      <c r="J1" s="20"/>
      <c r="K1" s="20"/>
      <c r="L1" s="20"/>
      <c r="O1" s="9"/>
      <c r="P1" s="9"/>
    </row>
    <row r="2" spans="2:20">
      <c r="B2" s="4" t="s">
        <v>182</v>
      </c>
      <c r="C2" s="20"/>
      <c r="D2" s="20"/>
      <c r="E2" s="20"/>
      <c r="F2" s="20"/>
      <c r="G2" s="20"/>
      <c r="H2" s="20"/>
      <c r="I2" s="20"/>
      <c r="J2" s="20"/>
      <c r="K2" s="20"/>
      <c r="L2" s="20"/>
    </row>
    <row r="3" spans="2:20">
      <c r="B3" s="23"/>
      <c r="C3" s="23"/>
      <c r="D3" s="23"/>
      <c r="E3" s="23"/>
      <c r="F3" s="23"/>
      <c r="G3" s="23"/>
      <c r="H3" s="23"/>
      <c r="I3" s="23"/>
      <c r="J3" s="23"/>
      <c r="K3" s="23"/>
      <c r="L3" s="23"/>
      <c r="R3" s="183"/>
      <c r="S3" s="183"/>
      <c r="T3" s="9"/>
    </row>
    <row r="4" spans="2:20" ht="15" customHeight="1">
      <c r="B4" s="102"/>
      <c r="C4" s="171" t="s">
        <v>104</v>
      </c>
      <c r="D4" s="365">
        <v>2024</v>
      </c>
      <c r="E4" s="441">
        <v>2023</v>
      </c>
      <c r="F4" s="441">
        <v>2022</v>
      </c>
      <c r="G4" s="441">
        <v>2021</v>
      </c>
      <c r="H4" s="441">
        <v>2020</v>
      </c>
      <c r="I4" s="441">
        <v>2019</v>
      </c>
      <c r="J4" s="441">
        <v>2018</v>
      </c>
      <c r="K4" s="441">
        <v>2017</v>
      </c>
      <c r="L4" s="441">
        <v>2016</v>
      </c>
      <c r="M4" s="441">
        <v>2015</v>
      </c>
      <c r="N4" s="441">
        <v>2014</v>
      </c>
      <c r="O4" s="441">
        <v>2013</v>
      </c>
      <c r="P4" s="441">
        <v>2012</v>
      </c>
      <c r="Q4" s="441">
        <v>2011</v>
      </c>
      <c r="R4" s="441">
        <v>2010</v>
      </c>
      <c r="S4" s="441">
        <v>2009</v>
      </c>
      <c r="T4" s="398" t="s">
        <v>183</v>
      </c>
    </row>
    <row r="5" spans="2:20" ht="15" customHeight="1">
      <c r="B5" s="184" t="s">
        <v>132</v>
      </c>
      <c r="C5" s="103"/>
      <c r="D5" s="366"/>
      <c r="E5" s="442"/>
      <c r="F5" s="442"/>
      <c r="G5" s="442"/>
      <c r="H5" s="442"/>
      <c r="I5" s="442"/>
      <c r="J5" s="442"/>
      <c r="K5" s="442"/>
      <c r="L5" s="442"/>
      <c r="M5" s="442"/>
      <c r="N5" s="442"/>
      <c r="O5" s="442"/>
      <c r="P5" s="442"/>
      <c r="Q5" s="442"/>
      <c r="R5" s="442"/>
      <c r="S5" s="442"/>
      <c r="T5" s="438"/>
    </row>
    <row r="6" spans="2:20">
      <c r="B6" s="439" t="s">
        <v>0</v>
      </c>
      <c r="C6" s="440"/>
      <c r="D6" s="239">
        <v>2966</v>
      </c>
      <c r="E6" s="239">
        <v>1861</v>
      </c>
      <c r="F6" s="239">
        <v>1620</v>
      </c>
      <c r="G6" s="239">
        <v>1400</v>
      </c>
      <c r="H6" s="239">
        <v>942</v>
      </c>
      <c r="I6" s="239">
        <v>902</v>
      </c>
      <c r="J6" s="239">
        <v>806</v>
      </c>
      <c r="K6" s="239">
        <v>804</v>
      </c>
      <c r="L6" s="239">
        <v>730</v>
      </c>
      <c r="M6" s="239">
        <v>574</v>
      </c>
      <c r="N6" s="239">
        <v>519</v>
      </c>
      <c r="O6" s="239">
        <v>491</v>
      </c>
      <c r="P6" s="239">
        <v>474</v>
      </c>
      <c r="Q6" s="239">
        <v>360</v>
      </c>
      <c r="R6" s="239">
        <v>169</v>
      </c>
      <c r="S6" s="239">
        <v>13</v>
      </c>
      <c r="T6" s="226">
        <v>14631</v>
      </c>
    </row>
    <row r="7" spans="2:20">
      <c r="B7" s="430" t="s">
        <v>1</v>
      </c>
      <c r="C7" s="431"/>
      <c r="D7" s="240">
        <v>1001</v>
      </c>
      <c r="E7" s="240">
        <v>595</v>
      </c>
      <c r="F7" s="240">
        <v>521</v>
      </c>
      <c r="G7" s="240">
        <v>478</v>
      </c>
      <c r="H7" s="240">
        <v>286</v>
      </c>
      <c r="I7" s="240">
        <v>251</v>
      </c>
      <c r="J7" s="241">
        <v>232</v>
      </c>
      <c r="K7" s="241">
        <v>237</v>
      </c>
      <c r="L7" s="241">
        <v>210</v>
      </c>
      <c r="M7" s="241">
        <v>165</v>
      </c>
      <c r="N7" s="241">
        <v>109</v>
      </c>
      <c r="O7" s="241">
        <v>107</v>
      </c>
      <c r="P7" s="241">
        <v>92</v>
      </c>
      <c r="Q7" s="241">
        <v>68</v>
      </c>
      <c r="R7" s="242">
        <v>30</v>
      </c>
      <c r="S7" s="242">
        <v>2</v>
      </c>
      <c r="T7" s="227">
        <v>4384</v>
      </c>
    </row>
    <row r="8" spans="2:20">
      <c r="B8" s="434" t="s">
        <v>2</v>
      </c>
      <c r="C8" s="435"/>
      <c r="D8" s="243">
        <v>197</v>
      </c>
      <c r="E8" s="243">
        <v>126</v>
      </c>
      <c r="F8" s="243">
        <v>113</v>
      </c>
      <c r="G8" s="243">
        <v>96</v>
      </c>
      <c r="H8" s="243">
        <v>62</v>
      </c>
      <c r="I8" s="243">
        <v>57</v>
      </c>
      <c r="J8" s="244">
        <v>42</v>
      </c>
      <c r="K8" s="244">
        <v>31</v>
      </c>
      <c r="L8" s="244">
        <v>18</v>
      </c>
      <c r="M8" s="244">
        <v>13</v>
      </c>
      <c r="N8" s="244">
        <v>7</v>
      </c>
      <c r="O8" s="244">
        <v>15</v>
      </c>
      <c r="P8" s="244">
        <v>4</v>
      </c>
      <c r="Q8" s="244">
        <v>5</v>
      </c>
      <c r="R8" s="245">
        <v>2</v>
      </c>
      <c r="S8" s="245">
        <v>0</v>
      </c>
      <c r="T8" s="224">
        <v>788</v>
      </c>
    </row>
    <row r="9" spans="2:20">
      <c r="B9" s="436" t="s">
        <v>3</v>
      </c>
      <c r="C9" s="437"/>
      <c r="D9" s="246">
        <v>149</v>
      </c>
      <c r="E9" s="246">
        <v>85</v>
      </c>
      <c r="F9" s="246">
        <v>94</v>
      </c>
      <c r="G9" s="246">
        <v>82</v>
      </c>
      <c r="H9" s="246">
        <v>44</v>
      </c>
      <c r="I9" s="246">
        <v>41</v>
      </c>
      <c r="J9" s="247">
        <v>25</v>
      </c>
      <c r="K9" s="247">
        <v>28</v>
      </c>
      <c r="L9" s="247">
        <v>25</v>
      </c>
      <c r="M9" s="247">
        <v>14</v>
      </c>
      <c r="N9" s="247">
        <v>7</v>
      </c>
      <c r="O9" s="247">
        <v>8</v>
      </c>
      <c r="P9" s="247">
        <v>9</v>
      </c>
      <c r="Q9" s="247">
        <v>6</v>
      </c>
      <c r="R9" s="248">
        <v>3</v>
      </c>
      <c r="S9" s="248">
        <v>0</v>
      </c>
      <c r="T9" s="225">
        <v>620</v>
      </c>
    </row>
    <row r="10" spans="2:20">
      <c r="B10" s="434" t="s">
        <v>4</v>
      </c>
      <c r="C10" s="435"/>
      <c r="D10" s="243">
        <v>124</v>
      </c>
      <c r="E10" s="243">
        <v>65</v>
      </c>
      <c r="F10" s="243">
        <v>55</v>
      </c>
      <c r="G10" s="243">
        <v>52</v>
      </c>
      <c r="H10" s="243">
        <v>41</v>
      </c>
      <c r="I10" s="243">
        <v>14</v>
      </c>
      <c r="J10" s="244">
        <v>22</v>
      </c>
      <c r="K10" s="244">
        <v>16</v>
      </c>
      <c r="L10" s="244">
        <v>32</v>
      </c>
      <c r="M10" s="244">
        <v>30</v>
      </c>
      <c r="N10" s="244">
        <v>11</v>
      </c>
      <c r="O10" s="244">
        <v>8</v>
      </c>
      <c r="P10" s="244">
        <v>2</v>
      </c>
      <c r="Q10" s="244">
        <v>3</v>
      </c>
      <c r="R10" s="245">
        <v>3</v>
      </c>
      <c r="S10" s="245">
        <v>2</v>
      </c>
      <c r="T10" s="224">
        <v>480</v>
      </c>
    </row>
    <row r="11" spans="2:20">
      <c r="B11" s="436" t="s">
        <v>5</v>
      </c>
      <c r="C11" s="437"/>
      <c r="D11" s="246">
        <v>265</v>
      </c>
      <c r="E11" s="246">
        <v>133</v>
      </c>
      <c r="F11" s="246">
        <v>101</v>
      </c>
      <c r="G11" s="246">
        <v>65</v>
      </c>
      <c r="H11" s="246">
        <v>37</v>
      </c>
      <c r="I11" s="246">
        <v>30</v>
      </c>
      <c r="J11" s="247">
        <v>41</v>
      </c>
      <c r="K11" s="247">
        <v>40</v>
      </c>
      <c r="L11" s="247">
        <v>28</v>
      </c>
      <c r="M11" s="247">
        <v>26</v>
      </c>
      <c r="N11" s="247">
        <v>17</v>
      </c>
      <c r="O11" s="247">
        <v>13</v>
      </c>
      <c r="P11" s="247">
        <v>14</v>
      </c>
      <c r="Q11" s="247">
        <v>10</v>
      </c>
      <c r="R11" s="248">
        <v>3</v>
      </c>
      <c r="S11" s="248">
        <v>0</v>
      </c>
      <c r="T11" s="225">
        <v>823</v>
      </c>
    </row>
    <row r="12" spans="2:20">
      <c r="B12" s="434" t="s">
        <v>6</v>
      </c>
      <c r="C12" s="435"/>
      <c r="D12" s="243">
        <v>23</v>
      </c>
      <c r="E12" s="243">
        <v>11</v>
      </c>
      <c r="F12" s="243">
        <v>5</v>
      </c>
      <c r="G12" s="243">
        <v>12</v>
      </c>
      <c r="H12" s="243">
        <v>5</v>
      </c>
      <c r="I12" s="243">
        <v>7</v>
      </c>
      <c r="J12" s="244">
        <v>7</v>
      </c>
      <c r="K12" s="244">
        <v>10</v>
      </c>
      <c r="L12" s="244">
        <v>12</v>
      </c>
      <c r="M12" s="244">
        <v>3</v>
      </c>
      <c r="N12" s="244">
        <v>2</v>
      </c>
      <c r="O12" s="244">
        <v>2</v>
      </c>
      <c r="P12" s="244">
        <v>3</v>
      </c>
      <c r="Q12" s="244">
        <v>4</v>
      </c>
      <c r="R12" s="245">
        <v>1</v>
      </c>
      <c r="S12" s="245">
        <v>0</v>
      </c>
      <c r="T12" s="224">
        <v>107</v>
      </c>
    </row>
    <row r="13" spans="2:20">
      <c r="B13" s="436" t="s">
        <v>7</v>
      </c>
      <c r="C13" s="437"/>
      <c r="D13" s="246">
        <v>89</v>
      </c>
      <c r="E13" s="246">
        <v>83</v>
      </c>
      <c r="F13" s="246">
        <v>70</v>
      </c>
      <c r="G13" s="246">
        <v>64</v>
      </c>
      <c r="H13" s="246">
        <v>35</v>
      </c>
      <c r="I13" s="246">
        <v>48</v>
      </c>
      <c r="J13" s="247">
        <v>31</v>
      </c>
      <c r="K13" s="247">
        <v>44</v>
      </c>
      <c r="L13" s="247">
        <v>24</v>
      </c>
      <c r="M13" s="247">
        <v>14</v>
      </c>
      <c r="N13" s="247">
        <v>13</v>
      </c>
      <c r="O13" s="247">
        <v>9</v>
      </c>
      <c r="P13" s="247">
        <v>11</v>
      </c>
      <c r="Q13" s="247">
        <v>14</v>
      </c>
      <c r="R13" s="248">
        <v>5</v>
      </c>
      <c r="S13" s="248">
        <v>0</v>
      </c>
      <c r="T13" s="225">
        <v>554</v>
      </c>
    </row>
    <row r="14" spans="2:20">
      <c r="B14" s="434" t="s">
        <v>8</v>
      </c>
      <c r="C14" s="435"/>
      <c r="D14" s="243">
        <v>116</v>
      </c>
      <c r="E14" s="243">
        <v>72</v>
      </c>
      <c r="F14" s="243">
        <v>60</v>
      </c>
      <c r="G14" s="243">
        <v>73</v>
      </c>
      <c r="H14" s="243">
        <v>42</v>
      </c>
      <c r="I14" s="243">
        <v>36</v>
      </c>
      <c r="J14" s="244">
        <v>35</v>
      </c>
      <c r="K14" s="244">
        <v>38</v>
      </c>
      <c r="L14" s="244">
        <v>36</v>
      </c>
      <c r="M14" s="244">
        <v>43</v>
      </c>
      <c r="N14" s="244">
        <v>35</v>
      </c>
      <c r="O14" s="244">
        <v>31</v>
      </c>
      <c r="P14" s="244">
        <v>34</v>
      </c>
      <c r="Q14" s="244">
        <v>10</v>
      </c>
      <c r="R14" s="245">
        <v>10</v>
      </c>
      <c r="S14" s="245">
        <v>0</v>
      </c>
      <c r="T14" s="224">
        <v>671</v>
      </c>
    </row>
    <row r="15" spans="2:20">
      <c r="B15" s="436" t="s">
        <v>9</v>
      </c>
      <c r="C15" s="437"/>
      <c r="D15" s="246">
        <v>38</v>
      </c>
      <c r="E15" s="246">
        <v>20</v>
      </c>
      <c r="F15" s="246">
        <v>23</v>
      </c>
      <c r="G15" s="246">
        <v>34</v>
      </c>
      <c r="H15" s="246">
        <v>20</v>
      </c>
      <c r="I15" s="246">
        <v>18</v>
      </c>
      <c r="J15" s="247">
        <v>29</v>
      </c>
      <c r="K15" s="247">
        <v>30</v>
      </c>
      <c r="L15" s="247">
        <v>35</v>
      </c>
      <c r="M15" s="247">
        <v>22</v>
      </c>
      <c r="N15" s="247">
        <v>17</v>
      </c>
      <c r="O15" s="247">
        <v>21</v>
      </c>
      <c r="P15" s="247">
        <v>15</v>
      </c>
      <c r="Q15" s="247">
        <v>16</v>
      </c>
      <c r="R15" s="248">
        <v>3</v>
      </c>
      <c r="S15" s="248">
        <v>0</v>
      </c>
      <c r="T15" s="225">
        <v>341</v>
      </c>
    </row>
    <row r="16" spans="2:20">
      <c r="B16" s="430" t="s">
        <v>10</v>
      </c>
      <c r="C16" s="431"/>
      <c r="D16" s="240">
        <v>117</v>
      </c>
      <c r="E16" s="240">
        <v>54</v>
      </c>
      <c r="F16" s="240">
        <v>45</v>
      </c>
      <c r="G16" s="240">
        <v>40</v>
      </c>
      <c r="H16" s="240">
        <v>41</v>
      </c>
      <c r="I16" s="240">
        <v>16</v>
      </c>
      <c r="J16" s="241">
        <v>24</v>
      </c>
      <c r="K16" s="241">
        <v>31</v>
      </c>
      <c r="L16" s="241">
        <v>25</v>
      </c>
      <c r="M16" s="241">
        <v>4</v>
      </c>
      <c r="N16" s="241">
        <v>4</v>
      </c>
      <c r="O16" s="241">
        <v>8</v>
      </c>
      <c r="P16" s="241">
        <v>10</v>
      </c>
      <c r="Q16" s="241">
        <v>7</v>
      </c>
      <c r="R16" s="242">
        <v>3</v>
      </c>
      <c r="S16" s="242">
        <v>0</v>
      </c>
      <c r="T16" s="227">
        <v>429</v>
      </c>
    </row>
    <row r="17" spans="2:20">
      <c r="B17" s="434" t="s">
        <v>11</v>
      </c>
      <c r="C17" s="435"/>
      <c r="D17" s="243">
        <v>56</v>
      </c>
      <c r="E17" s="243">
        <v>17</v>
      </c>
      <c r="F17" s="243">
        <v>8</v>
      </c>
      <c r="G17" s="243">
        <v>7</v>
      </c>
      <c r="H17" s="243">
        <v>6</v>
      </c>
      <c r="I17" s="243">
        <v>4</v>
      </c>
      <c r="J17" s="244">
        <v>1</v>
      </c>
      <c r="K17" s="244">
        <v>1</v>
      </c>
      <c r="L17" s="244">
        <v>1</v>
      </c>
      <c r="M17" s="244">
        <v>2</v>
      </c>
      <c r="N17" s="244">
        <v>0</v>
      </c>
      <c r="O17" s="244">
        <v>1</v>
      </c>
      <c r="P17" s="244">
        <v>1</v>
      </c>
      <c r="Q17" s="244">
        <v>0</v>
      </c>
      <c r="R17" s="245">
        <v>1</v>
      </c>
      <c r="S17" s="245">
        <v>0</v>
      </c>
      <c r="T17" s="224">
        <v>106</v>
      </c>
    </row>
    <row r="18" spans="2:20">
      <c r="B18" s="436" t="s">
        <v>12</v>
      </c>
      <c r="C18" s="437"/>
      <c r="D18" s="246">
        <v>7</v>
      </c>
      <c r="E18" s="246">
        <v>6</v>
      </c>
      <c r="F18" s="246">
        <v>5</v>
      </c>
      <c r="G18" s="246">
        <v>1</v>
      </c>
      <c r="H18" s="246">
        <v>4</v>
      </c>
      <c r="I18" s="246">
        <v>0</v>
      </c>
      <c r="J18" s="247">
        <v>0</v>
      </c>
      <c r="K18" s="247">
        <v>3</v>
      </c>
      <c r="L18" s="247">
        <v>2</v>
      </c>
      <c r="M18" s="247">
        <v>0</v>
      </c>
      <c r="N18" s="247">
        <v>1</v>
      </c>
      <c r="O18" s="247">
        <v>3</v>
      </c>
      <c r="P18" s="247">
        <v>7</v>
      </c>
      <c r="Q18" s="247">
        <v>4</v>
      </c>
      <c r="R18" s="248">
        <v>2</v>
      </c>
      <c r="S18" s="248">
        <v>0</v>
      </c>
      <c r="T18" s="225">
        <v>45</v>
      </c>
    </row>
    <row r="19" spans="2:20">
      <c r="B19" s="434" t="s">
        <v>13</v>
      </c>
      <c r="C19" s="435"/>
      <c r="D19" s="243">
        <v>54</v>
      </c>
      <c r="E19" s="243">
        <v>31</v>
      </c>
      <c r="F19" s="243">
        <v>32</v>
      </c>
      <c r="G19" s="243">
        <v>32</v>
      </c>
      <c r="H19" s="243">
        <v>31</v>
      </c>
      <c r="I19" s="243">
        <v>12</v>
      </c>
      <c r="J19" s="244">
        <v>23</v>
      </c>
      <c r="K19" s="244">
        <v>27</v>
      </c>
      <c r="L19" s="244">
        <v>22</v>
      </c>
      <c r="M19" s="244">
        <v>2</v>
      </c>
      <c r="N19" s="244">
        <v>3</v>
      </c>
      <c r="O19" s="244">
        <v>4</v>
      </c>
      <c r="P19" s="244">
        <v>2</v>
      </c>
      <c r="Q19" s="244">
        <v>3</v>
      </c>
      <c r="R19" s="245">
        <v>0</v>
      </c>
      <c r="S19" s="245">
        <v>0</v>
      </c>
      <c r="T19" s="224">
        <v>278</v>
      </c>
    </row>
    <row r="20" spans="2:20">
      <c r="B20" s="430" t="s">
        <v>73</v>
      </c>
      <c r="C20" s="431"/>
      <c r="D20" s="240">
        <v>41</v>
      </c>
      <c r="E20" s="240">
        <v>33</v>
      </c>
      <c r="F20" s="240">
        <v>28</v>
      </c>
      <c r="G20" s="240">
        <v>25</v>
      </c>
      <c r="H20" s="240">
        <v>18</v>
      </c>
      <c r="I20" s="240">
        <v>23</v>
      </c>
      <c r="J20" s="241">
        <v>20</v>
      </c>
      <c r="K20" s="241">
        <v>20</v>
      </c>
      <c r="L20" s="241">
        <v>23</v>
      </c>
      <c r="M20" s="241">
        <v>12</v>
      </c>
      <c r="N20" s="241">
        <v>12</v>
      </c>
      <c r="O20" s="241">
        <v>14</v>
      </c>
      <c r="P20" s="241">
        <v>11</v>
      </c>
      <c r="Q20" s="241">
        <v>7</v>
      </c>
      <c r="R20" s="242">
        <v>6</v>
      </c>
      <c r="S20" s="242">
        <v>0</v>
      </c>
      <c r="T20" s="227">
        <v>293</v>
      </c>
    </row>
    <row r="21" spans="2:20">
      <c r="B21" s="430" t="s">
        <v>66</v>
      </c>
      <c r="C21" s="431"/>
      <c r="D21" s="240">
        <v>57</v>
      </c>
      <c r="E21" s="240">
        <v>20</v>
      </c>
      <c r="F21" s="240">
        <v>27</v>
      </c>
      <c r="G21" s="240">
        <v>15</v>
      </c>
      <c r="H21" s="240">
        <v>7</v>
      </c>
      <c r="I21" s="240">
        <v>8</v>
      </c>
      <c r="J21" s="241">
        <v>12</v>
      </c>
      <c r="K21" s="241">
        <v>13</v>
      </c>
      <c r="L21" s="241">
        <v>8</v>
      </c>
      <c r="M21" s="241">
        <v>10</v>
      </c>
      <c r="N21" s="241">
        <v>8</v>
      </c>
      <c r="O21" s="241">
        <v>5</v>
      </c>
      <c r="P21" s="241">
        <v>9</v>
      </c>
      <c r="Q21" s="241">
        <v>10</v>
      </c>
      <c r="R21" s="242">
        <v>1</v>
      </c>
      <c r="S21" s="242">
        <v>0</v>
      </c>
      <c r="T21" s="227">
        <v>210</v>
      </c>
    </row>
    <row r="22" spans="2:20">
      <c r="B22" s="430" t="s">
        <v>14</v>
      </c>
      <c r="C22" s="431"/>
      <c r="D22" s="240">
        <v>240</v>
      </c>
      <c r="E22" s="240">
        <v>163</v>
      </c>
      <c r="F22" s="240">
        <v>90</v>
      </c>
      <c r="G22" s="240">
        <v>61</v>
      </c>
      <c r="H22" s="240">
        <v>41</v>
      </c>
      <c r="I22" s="240">
        <v>44</v>
      </c>
      <c r="J22" s="241">
        <v>43</v>
      </c>
      <c r="K22" s="241">
        <v>56</v>
      </c>
      <c r="L22" s="241">
        <v>42</v>
      </c>
      <c r="M22" s="241">
        <v>19</v>
      </c>
      <c r="N22" s="241">
        <v>27</v>
      </c>
      <c r="O22" s="241">
        <v>28</v>
      </c>
      <c r="P22" s="241">
        <v>9</v>
      </c>
      <c r="Q22" s="241">
        <v>13</v>
      </c>
      <c r="R22" s="242">
        <v>3</v>
      </c>
      <c r="S22" s="242">
        <v>0</v>
      </c>
      <c r="T22" s="227">
        <v>879</v>
      </c>
    </row>
    <row r="23" spans="2:20">
      <c r="B23" s="434" t="s">
        <v>108</v>
      </c>
      <c r="C23" s="435"/>
      <c r="D23" s="243">
        <v>104</v>
      </c>
      <c r="E23" s="243">
        <v>73</v>
      </c>
      <c r="F23" s="243">
        <v>51</v>
      </c>
      <c r="G23" s="243">
        <v>31</v>
      </c>
      <c r="H23" s="243">
        <v>12</v>
      </c>
      <c r="I23" s="243">
        <v>23</v>
      </c>
      <c r="J23" s="244">
        <v>17</v>
      </c>
      <c r="K23" s="244">
        <v>30</v>
      </c>
      <c r="L23" s="244">
        <v>9</v>
      </c>
      <c r="M23" s="244">
        <v>7</v>
      </c>
      <c r="N23" s="244">
        <v>15</v>
      </c>
      <c r="O23" s="244">
        <v>10</v>
      </c>
      <c r="P23" s="244">
        <v>5</v>
      </c>
      <c r="Q23" s="244">
        <v>6</v>
      </c>
      <c r="R23" s="245">
        <v>0</v>
      </c>
      <c r="S23" s="245">
        <v>0</v>
      </c>
      <c r="T23" s="224">
        <v>393</v>
      </c>
    </row>
    <row r="24" spans="2:20">
      <c r="B24" s="436" t="s">
        <v>65</v>
      </c>
      <c r="C24" s="437"/>
      <c r="D24" s="246">
        <v>136</v>
      </c>
      <c r="E24" s="246">
        <v>90</v>
      </c>
      <c r="F24" s="246">
        <v>39</v>
      </c>
      <c r="G24" s="246">
        <v>30</v>
      </c>
      <c r="H24" s="246">
        <v>29</v>
      </c>
      <c r="I24" s="246">
        <v>21</v>
      </c>
      <c r="J24" s="247">
        <v>26</v>
      </c>
      <c r="K24" s="247">
        <v>26</v>
      </c>
      <c r="L24" s="247">
        <v>33</v>
      </c>
      <c r="M24" s="247">
        <v>12</v>
      </c>
      <c r="N24" s="247">
        <v>12</v>
      </c>
      <c r="O24" s="247">
        <v>18</v>
      </c>
      <c r="P24" s="247">
        <v>4</v>
      </c>
      <c r="Q24" s="247">
        <v>7</v>
      </c>
      <c r="R24" s="248">
        <v>3</v>
      </c>
      <c r="S24" s="248">
        <v>0</v>
      </c>
      <c r="T24" s="225">
        <v>486</v>
      </c>
    </row>
    <row r="25" spans="2:20">
      <c r="B25" s="430" t="s">
        <v>15</v>
      </c>
      <c r="C25" s="431"/>
      <c r="D25" s="240">
        <v>54</v>
      </c>
      <c r="E25" s="240">
        <v>38</v>
      </c>
      <c r="F25" s="240">
        <v>22</v>
      </c>
      <c r="G25" s="240">
        <v>18</v>
      </c>
      <c r="H25" s="240">
        <v>13</v>
      </c>
      <c r="I25" s="240">
        <v>11</v>
      </c>
      <c r="J25" s="241">
        <v>9</v>
      </c>
      <c r="K25" s="241">
        <v>15</v>
      </c>
      <c r="L25" s="241">
        <v>9</v>
      </c>
      <c r="M25" s="241">
        <v>12</v>
      </c>
      <c r="N25" s="241">
        <v>16</v>
      </c>
      <c r="O25" s="241">
        <v>7</v>
      </c>
      <c r="P25" s="241">
        <v>14</v>
      </c>
      <c r="Q25" s="241">
        <v>12</v>
      </c>
      <c r="R25" s="242">
        <v>3</v>
      </c>
      <c r="S25" s="242">
        <v>4</v>
      </c>
      <c r="T25" s="227">
        <v>257</v>
      </c>
    </row>
    <row r="26" spans="2:20">
      <c r="B26" s="430" t="s">
        <v>21</v>
      </c>
      <c r="C26" s="431"/>
      <c r="D26" s="240">
        <v>98</v>
      </c>
      <c r="E26" s="240">
        <v>59</v>
      </c>
      <c r="F26" s="240">
        <v>71</v>
      </c>
      <c r="G26" s="240">
        <v>67</v>
      </c>
      <c r="H26" s="240">
        <v>48</v>
      </c>
      <c r="I26" s="240">
        <v>51</v>
      </c>
      <c r="J26" s="241">
        <v>39</v>
      </c>
      <c r="K26" s="241">
        <v>31</v>
      </c>
      <c r="L26" s="241">
        <v>32</v>
      </c>
      <c r="M26" s="241">
        <v>13</v>
      </c>
      <c r="N26" s="241">
        <v>15</v>
      </c>
      <c r="O26" s="241">
        <v>13</v>
      </c>
      <c r="P26" s="241">
        <v>16</v>
      </c>
      <c r="Q26" s="241">
        <v>18</v>
      </c>
      <c r="R26" s="242">
        <v>12</v>
      </c>
      <c r="S26" s="242">
        <v>0</v>
      </c>
      <c r="T26" s="227">
        <v>583</v>
      </c>
    </row>
    <row r="27" spans="2:20">
      <c r="B27" s="434" t="s">
        <v>22</v>
      </c>
      <c r="C27" s="435"/>
      <c r="D27" s="243">
        <v>9</v>
      </c>
      <c r="E27" s="243">
        <v>2</v>
      </c>
      <c r="F27" s="243">
        <v>3</v>
      </c>
      <c r="G27" s="243">
        <v>4</v>
      </c>
      <c r="H27" s="243">
        <v>4</v>
      </c>
      <c r="I27" s="243">
        <v>5</v>
      </c>
      <c r="J27" s="244">
        <v>6</v>
      </c>
      <c r="K27" s="244">
        <v>1</v>
      </c>
      <c r="L27" s="244">
        <v>1</v>
      </c>
      <c r="M27" s="244">
        <v>1</v>
      </c>
      <c r="N27" s="244">
        <v>3</v>
      </c>
      <c r="O27" s="244">
        <v>0</v>
      </c>
      <c r="P27" s="244">
        <v>0</v>
      </c>
      <c r="Q27" s="244">
        <v>1</v>
      </c>
      <c r="R27" s="245">
        <v>0</v>
      </c>
      <c r="S27" s="245">
        <v>0</v>
      </c>
      <c r="T27" s="224">
        <v>40</v>
      </c>
    </row>
    <row r="28" spans="2:20">
      <c r="B28" s="436" t="s">
        <v>23</v>
      </c>
      <c r="C28" s="437"/>
      <c r="D28" s="246">
        <v>6</v>
      </c>
      <c r="E28" s="246">
        <v>3</v>
      </c>
      <c r="F28" s="246">
        <v>7</v>
      </c>
      <c r="G28" s="246">
        <v>2</v>
      </c>
      <c r="H28" s="246">
        <v>4</v>
      </c>
      <c r="I28" s="246">
        <v>1</v>
      </c>
      <c r="J28" s="247">
        <v>6</v>
      </c>
      <c r="K28" s="247">
        <v>1</v>
      </c>
      <c r="L28" s="247">
        <v>0</v>
      </c>
      <c r="M28" s="247">
        <v>0</v>
      </c>
      <c r="N28" s="247">
        <v>0</v>
      </c>
      <c r="O28" s="247">
        <v>1</v>
      </c>
      <c r="P28" s="247">
        <v>1</v>
      </c>
      <c r="Q28" s="247">
        <v>2</v>
      </c>
      <c r="R28" s="248">
        <v>2</v>
      </c>
      <c r="S28" s="248">
        <v>0</v>
      </c>
      <c r="T28" s="225">
        <v>36</v>
      </c>
    </row>
    <row r="29" spans="2:20">
      <c r="B29" s="434" t="s">
        <v>24</v>
      </c>
      <c r="C29" s="435"/>
      <c r="D29" s="243">
        <v>30</v>
      </c>
      <c r="E29" s="243">
        <v>22</v>
      </c>
      <c r="F29" s="243">
        <v>23</v>
      </c>
      <c r="G29" s="243">
        <v>32</v>
      </c>
      <c r="H29" s="243">
        <v>14</v>
      </c>
      <c r="I29" s="243">
        <v>15</v>
      </c>
      <c r="J29" s="244">
        <v>6</v>
      </c>
      <c r="K29" s="244">
        <v>6</v>
      </c>
      <c r="L29" s="244">
        <v>9</v>
      </c>
      <c r="M29" s="244">
        <v>3</v>
      </c>
      <c r="N29" s="244">
        <v>6</v>
      </c>
      <c r="O29" s="244">
        <v>2</v>
      </c>
      <c r="P29" s="244">
        <v>2</v>
      </c>
      <c r="Q29" s="244">
        <v>1</v>
      </c>
      <c r="R29" s="245">
        <v>1</v>
      </c>
      <c r="S29" s="245">
        <v>0</v>
      </c>
      <c r="T29" s="224">
        <v>172</v>
      </c>
    </row>
    <row r="30" spans="2:20">
      <c r="B30" s="436" t="s">
        <v>25</v>
      </c>
      <c r="C30" s="437"/>
      <c r="D30" s="246">
        <v>13</v>
      </c>
      <c r="E30" s="246">
        <v>12</v>
      </c>
      <c r="F30" s="246">
        <v>14</v>
      </c>
      <c r="G30" s="246">
        <v>4</v>
      </c>
      <c r="H30" s="246">
        <v>3</v>
      </c>
      <c r="I30" s="246">
        <v>6</v>
      </c>
      <c r="J30" s="247">
        <v>3</v>
      </c>
      <c r="K30" s="247">
        <v>6</v>
      </c>
      <c r="L30" s="247">
        <v>3</v>
      </c>
      <c r="M30" s="247">
        <v>2</v>
      </c>
      <c r="N30" s="247">
        <v>1</v>
      </c>
      <c r="O30" s="247">
        <v>2</v>
      </c>
      <c r="P30" s="247">
        <v>5</v>
      </c>
      <c r="Q30" s="247">
        <v>6</v>
      </c>
      <c r="R30" s="248">
        <v>0</v>
      </c>
      <c r="S30" s="248">
        <v>0</v>
      </c>
      <c r="T30" s="225">
        <v>80</v>
      </c>
    </row>
    <row r="31" spans="2:20">
      <c r="B31" s="434" t="s">
        <v>26</v>
      </c>
      <c r="C31" s="435"/>
      <c r="D31" s="243">
        <v>3</v>
      </c>
      <c r="E31" s="243">
        <v>3</v>
      </c>
      <c r="F31" s="243">
        <v>3</v>
      </c>
      <c r="G31" s="243">
        <v>3</v>
      </c>
      <c r="H31" s="243">
        <v>2</v>
      </c>
      <c r="I31" s="243">
        <v>4</v>
      </c>
      <c r="J31" s="244">
        <v>5</v>
      </c>
      <c r="K31" s="244">
        <v>5</v>
      </c>
      <c r="L31" s="244">
        <v>6</v>
      </c>
      <c r="M31" s="244">
        <v>0</v>
      </c>
      <c r="N31" s="244">
        <v>0</v>
      </c>
      <c r="O31" s="244">
        <v>0</v>
      </c>
      <c r="P31" s="244">
        <v>0</v>
      </c>
      <c r="Q31" s="244">
        <v>0</v>
      </c>
      <c r="R31" s="245">
        <v>0</v>
      </c>
      <c r="S31" s="245">
        <v>0</v>
      </c>
      <c r="T31" s="224">
        <v>34</v>
      </c>
    </row>
    <row r="32" spans="2:20">
      <c r="B32" s="436" t="s">
        <v>27</v>
      </c>
      <c r="C32" s="437"/>
      <c r="D32" s="246">
        <v>8</v>
      </c>
      <c r="E32" s="246">
        <v>6</v>
      </c>
      <c r="F32" s="246">
        <v>5</v>
      </c>
      <c r="G32" s="246">
        <v>9</v>
      </c>
      <c r="H32" s="246">
        <v>5</v>
      </c>
      <c r="I32" s="246">
        <v>11</v>
      </c>
      <c r="J32" s="247">
        <v>3</v>
      </c>
      <c r="K32" s="247">
        <v>8</v>
      </c>
      <c r="L32" s="247">
        <v>9</v>
      </c>
      <c r="M32" s="247">
        <v>2</v>
      </c>
      <c r="N32" s="247">
        <v>3</v>
      </c>
      <c r="O32" s="247">
        <v>2</v>
      </c>
      <c r="P32" s="247">
        <v>0</v>
      </c>
      <c r="Q32" s="247">
        <v>2</v>
      </c>
      <c r="R32" s="248">
        <v>4</v>
      </c>
      <c r="S32" s="248">
        <v>0</v>
      </c>
      <c r="T32" s="225">
        <v>77</v>
      </c>
    </row>
    <row r="33" spans="2:20">
      <c r="B33" s="434" t="s">
        <v>28</v>
      </c>
      <c r="C33" s="435"/>
      <c r="D33" s="243">
        <v>23</v>
      </c>
      <c r="E33" s="243">
        <v>9</v>
      </c>
      <c r="F33" s="243">
        <v>8</v>
      </c>
      <c r="G33" s="243">
        <v>6</v>
      </c>
      <c r="H33" s="243">
        <v>12</v>
      </c>
      <c r="I33" s="243">
        <v>7</v>
      </c>
      <c r="J33" s="244">
        <v>9</v>
      </c>
      <c r="K33" s="244">
        <v>2</v>
      </c>
      <c r="L33" s="244">
        <v>4</v>
      </c>
      <c r="M33" s="244">
        <v>3</v>
      </c>
      <c r="N33" s="244">
        <v>1</v>
      </c>
      <c r="O33" s="244">
        <v>5</v>
      </c>
      <c r="P33" s="244">
        <v>6</v>
      </c>
      <c r="Q33" s="244">
        <v>3</v>
      </c>
      <c r="R33" s="245">
        <v>2</v>
      </c>
      <c r="S33" s="245">
        <v>0</v>
      </c>
      <c r="T33" s="224">
        <v>100</v>
      </c>
    </row>
    <row r="34" spans="2:20">
      <c r="B34" s="436" t="s">
        <v>29</v>
      </c>
      <c r="C34" s="437"/>
      <c r="D34" s="246">
        <v>2</v>
      </c>
      <c r="E34" s="246">
        <v>0</v>
      </c>
      <c r="F34" s="246">
        <v>6</v>
      </c>
      <c r="G34" s="246">
        <v>5</v>
      </c>
      <c r="H34" s="246">
        <v>4</v>
      </c>
      <c r="I34" s="246">
        <v>1</v>
      </c>
      <c r="J34" s="247">
        <v>1</v>
      </c>
      <c r="K34" s="247">
        <v>2</v>
      </c>
      <c r="L34" s="247">
        <v>0</v>
      </c>
      <c r="M34" s="247">
        <v>2</v>
      </c>
      <c r="N34" s="247">
        <v>1</v>
      </c>
      <c r="O34" s="247">
        <v>1</v>
      </c>
      <c r="P34" s="247">
        <v>2</v>
      </c>
      <c r="Q34" s="247">
        <v>3</v>
      </c>
      <c r="R34" s="248">
        <v>3</v>
      </c>
      <c r="S34" s="248">
        <v>0</v>
      </c>
      <c r="T34" s="225">
        <v>33</v>
      </c>
    </row>
    <row r="35" spans="2:20">
      <c r="B35" s="434" t="s">
        <v>30</v>
      </c>
      <c r="C35" s="435"/>
      <c r="D35" s="243">
        <v>4</v>
      </c>
      <c r="E35" s="243">
        <v>2</v>
      </c>
      <c r="F35" s="243">
        <v>2</v>
      </c>
      <c r="G35" s="243">
        <v>2</v>
      </c>
      <c r="H35" s="243">
        <v>0</v>
      </c>
      <c r="I35" s="243">
        <v>1</v>
      </c>
      <c r="J35" s="244">
        <v>0</v>
      </c>
      <c r="K35" s="244">
        <v>0</v>
      </c>
      <c r="L35" s="244">
        <v>0</v>
      </c>
      <c r="M35" s="244">
        <v>0</v>
      </c>
      <c r="N35" s="244">
        <v>0</v>
      </c>
      <c r="O35" s="244">
        <v>0</v>
      </c>
      <c r="P35" s="244">
        <v>0</v>
      </c>
      <c r="Q35" s="244">
        <v>0</v>
      </c>
      <c r="R35" s="245">
        <v>0</v>
      </c>
      <c r="S35" s="245">
        <v>0</v>
      </c>
      <c r="T35" s="224">
        <v>11</v>
      </c>
    </row>
    <row r="36" spans="2:20">
      <c r="B36" s="430" t="s">
        <v>109</v>
      </c>
      <c r="C36" s="431"/>
      <c r="D36" s="240">
        <v>167</v>
      </c>
      <c r="E36" s="240">
        <v>114</v>
      </c>
      <c r="F36" s="240">
        <v>85</v>
      </c>
      <c r="G36" s="240">
        <v>71</v>
      </c>
      <c r="H36" s="240">
        <v>53</v>
      </c>
      <c r="I36" s="240">
        <v>50</v>
      </c>
      <c r="J36" s="241">
        <v>40</v>
      </c>
      <c r="K36" s="241">
        <v>31</v>
      </c>
      <c r="L36" s="241">
        <v>27</v>
      </c>
      <c r="M36" s="241">
        <v>33</v>
      </c>
      <c r="N36" s="241">
        <v>26</v>
      </c>
      <c r="O36" s="241">
        <v>12</v>
      </c>
      <c r="P36" s="241">
        <v>15</v>
      </c>
      <c r="Q36" s="241">
        <v>8</v>
      </c>
      <c r="R36" s="242">
        <v>5</v>
      </c>
      <c r="S36" s="242">
        <v>1</v>
      </c>
      <c r="T36" s="227">
        <v>738</v>
      </c>
    </row>
    <row r="37" spans="2:20">
      <c r="B37" s="434" t="s">
        <v>16</v>
      </c>
      <c r="C37" s="435"/>
      <c r="D37" s="243">
        <v>22</v>
      </c>
      <c r="E37" s="243">
        <v>19</v>
      </c>
      <c r="F37" s="243">
        <v>13</v>
      </c>
      <c r="G37" s="243">
        <v>9</v>
      </c>
      <c r="H37" s="243">
        <v>3</v>
      </c>
      <c r="I37" s="243">
        <v>6</v>
      </c>
      <c r="J37" s="244">
        <v>5</v>
      </c>
      <c r="K37" s="244">
        <v>3</v>
      </c>
      <c r="L37" s="244">
        <v>0</v>
      </c>
      <c r="M37" s="244">
        <v>2</v>
      </c>
      <c r="N37" s="244">
        <v>3</v>
      </c>
      <c r="O37" s="244">
        <v>2</v>
      </c>
      <c r="P37" s="244">
        <v>1</v>
      </c>
      <c r="Q37" s="244">
        <v>0</v>
      </c>
      <c r="R37" s="245">
        <v>0</v>
      </c>
      <c r="S37" s="245">
        <v>0</v>
      </c>
      <c r="T37" s="224">
        <v>88</v>
      </c>
    </row>
    <row r="38" spans="2:20">
      <c r="B38" s="436" t="s">
        <v>17</v>
      </c>
      <c r="C38" s="437"/>
      <c r="D38" s="246">
        <v>84</v>
      </c>
      <c r="E38" s="246">
        <v>63</v>
      </c>
      <c r="F38" s="246">
        <v>41</v>
      </c>
      <c r="G38" s="246">
        <v>33</v>
      </c>
      <c r="H38" s="246">
        <v>22</v>
      </c>
      <c r="I38" s="246">
        <v>24</v>
      </c>
      <c r="J38" s="247">
        <v>18</v>
      </c>
      <c r="K38" s="247">
        <v>13</v>
      </c>
      <c r="L38" s="247">
        <v>12</v>
      </c>
      <c r="M38" s="247">
        <v>10</v>
      </c>
      <c r="N38" s="247">
        <v>7</v>
      </c>
      <c r="O38" s="247">
        <v>3</v>
      </c>
      <c r="P38" s="247">
        <v>8</v>
      </c>
      <c r="Q38" s="247">
        <v>2</v>
      </c>
      <c r="R38" s="248">
        <v>0</v>
      </c>
      <c r="S38" s="248">
        <v>1</v>
      </c>
      <c r="T38" s="225">
        <v>341</v>
      </c>
    </row>
    <row r="39" spans="2:20">
      <c r="B39" s="434" t="s">
        <v>18</v>
      </c>
      <c r="C39" s="435"/>
      <c r="D39" s="243">
        <v>12</v>
      </c>
      <c r="E39" s="243">
        <v>3</v>
      </c>
      <c r="F39" s="243">
        <v>2</v>
      </c>
      <c r="G39" s="243">
        <v>2</v>
      </c>
      <c r="H39" s="243">
        <v>3</v>
      </c>
      <c r="I39" s="243">
        <v>2</v>
      </c>
      <c r="J39" s="244">
        <v>0</v>
      </c>
      <c r="K39" s="244">
        <v>0</v>
      </c>
      <c r="L39" s="244">
        <v>0</v>
      </c>
      <c r="M39" s="244">
        <v>1</v>
      </c>
      <c r="N39" s="244">
        <v>2</v>
      </c>
      <c r="O39" s="244">
        <v>1</v>
      </c>
      <c r="P39" s="244">
        <v>0</v>
      </c>
      <c r="Q39" s="244">
        <v>0</v>
      </c>
      <c r="R39" s="245">
        <v>0</v>
      </c>
      <c r="S39" s="245">
        <v>0</v>
      </c>
      <c r="T39" s="224">
        <v>28</v>
      </c>
    </row>
    <row r="40" spans="2:20">
      <c r="B40" s="436" t="s">
        <v>19</v>
      </c>
      <c r="C40" s="437"/>
      <c r="D40" s="246">
        <v>15</v>
      </c>
      <c r="E40" s="246">
        <v>13</v>
      </c>
      <c r="F40" s="246">
        <v>8</v>
      </c>
      <c r="G40" s="246">
        <v>8</v>
      </c>
      <c r="H40" s="246">
        <v>11</v>
      </c>
      <c r="I40" s="246">
        <v>9</v>
      </c>
      <c r="J40" s="247">
        <v>7</v>
      </c>
      <c r="K40" s="247">
        <v>8</v>
      </c>
      <c r="L40" s="247">
        <v>2</v>
      </c>
      <c r="M40" s="247">
        <v>11</v>
      </c>
      <c r="N40" s="247">
        <v>5</v>
      </c>
      <c r="O40" s="247">
        <v>1</v>
      </c>
      <c r="P40" s="247">
        <v>3</v>
      </c>
      <c r="Q40" s="247">
        <v>0</v>
      </c>
      <c r="R40" s="248">
        <v>0</v>
      </c>
      <c r="S40" s="248">
        <v>0</v>
      </c>
      <c r="T40" s="225">
        <v>101</v>
      </c>
    </row>
    <row r="41" spans="2:20">
      <c r="B41" s="434" t="s">
        <v>20</v>
      </c>
      <c r="C41" s="435"/>
      <c r="D41" s="243">
        <v>34</v>
      </c>
      <c r="E41" s="243">
        <v>16</v>
      </c>
      <c r="F41" s="243">
        <v>21</v>
      </c>
      <c r="G41" s="243">
        <v>19</v>
      </c>
      <c r="H41" s="243">
        <v>14</v>
      </c>
      <c r="I41" s="243">
        <v>9</v>
      </c>
      <c r="J41" s="244">
        <v>10</v>
      </c>
      <c r="K41" s="244">
        <v>7</v>
      </c>
      <c r="L41" s="244">
        <v>13</v>
      </c>
      <c r="M41" s="244">
        <v>9</v>
      </c>
      <c r="N41" s="244">
        <v>9</v>
      </c>
      <c r="O41" s="244">
        <v>5</v>
      </c>
      <c r="P41" s="244">
        <v>3</v>
      </c>
      <c r="Q41" s="244">
        <v>6</v>
      </c>
      <c r="R41" s="245">
        <v>5</v>
      </c>
      <c r="S41" s="245">
        <v>0</v>
      </c>
      <c r="T41" s="224">
        <v>180</v>
      </c>
    </row>
    <row r="42" spans="2:20">
      <c r="B42" s="430" t="s">
        <v>31</v>
      </c>
      <c r="C42" s="431"/>
      <c r="D42" s="240">
        <v>59</v>
      </c>
      <c r="E42" s="240">
        <v>29</v>
      </c>
      <c r="F42" s="240">
        <v>42</v>
      </c>
      <c r="G42" s="240">
        <v>48</v>
      </c>
      <c r="H42" s="240">
        <v>26</v>
      </c>
      <c r="I42" s="240">
        <v>40</v>
      </c>
      <c r="J42" s="241">
        <v>47</v>
      </c>
      <c r="K42" s="241">
        <v>39</v>
      </c>
      <c r="L42" s="241">
        <v>25</v>
      </c>
      <c r="M42" s="241">
        <v>26</v>
      </c>
      <c r="N42" s="241">
        <v>26</v>
      </c>
      <c r="O42" s="241">
        <v>25</v>
      </c>
      <c r="P42" s="241">
        <v>16</v>
      </c>
      <c r="Q42" s="241">
        <v>9</v>
      </c>
      <c r="R42" s="242">
        <v>6</v>
      </c>
      <c r="S42" s="242">
        <v>1</v>
      </c>
      <c r="T42" s="227">
        <v>464</v>
      </c>
    </row>
    <row r="43" spans="2:20">
      <c r="B43" s="434" t="s">
        <v>32</v>
      </c>
      <c r="C43" s="435"/>
      <c r="D43" s="243">
        <v>26</v>
      </c>
      <c r="E43" s="243">
        <v>10</v>
      </c>
      <c r="F43" s="243">
        <v>22</v>
      </c>
      <c r="G43" s="243">
        <v>22</v>
      </c>
      <c r="H43" s="243">
        <v>8</v>
      </c>
      <c r="I43" s="243">
        <v>18</v>
      </c>
      <c r="J43" s="244">
        <v>30</v>
      </c>
      <c r="K43" s="244">
        <v>19</v>
      </c>
      <c r="L43" s="244">
        <v>19</v>
      </c>
      <c r="M43" s="244">
        <v>8</v>
      </c>
      <c r="N43" s="244">
        <v>11</v>
      </c>
      <c r="O43" s="244">
        <v>12</v>
      </c>
      <c r="P43" s="244">
        <v>8</v>
      </c>
      <c r="Q43" s="244">
        <v>6</v>
      </c>
      <c r="R43" s="245">
        <v>5</v>
      </c>
      <c r="S43" s="245">
        <v>0</v>
      </c>
      <c r="T43" s="224">
        <v>224</v>
      </c>
    </row>
    <row r="44" spans="2:20">
      <c r="B44" s="436" t="s">
        <v>33</v>
      </c>
      <c r="C44" s="437"/>
      <c r="D44" s="246">
        <v>8</v>
      </c>
      <c r="E44" s="246">
        <v>8</v>
      </c>
      <c r="F44" s="246">
        <v>4</v>
      </c>
      <c r="G44" s="246">
        <v>10</v>
      </c>
      <c r="H44" s="246">
        <v>5</v>
      </c>
      <c r="I44" s="246">
        <v>4</v>
      </c>
      <c r="J44" s="247">
        <v>7</v>
      </c>
      <c r="K44" s="247">
        <v>6</v>
      </c>
      <c r="L44" s="247">
        <v>2</v>
      </c>
      <c r="M44" s="247">
        <v>5</v>
      </c>
      <c r="N44" s="247">
        <v>3</v>
      </c>
      <c r="O44" s="247">
        <v>0</v>
      </c>
      <c r="P44" s="247">
        <v>1</v>
      </c>
      <c r="Q44" s="247">
        <v>1</v>
      </c>
      <c r="R44" s="248">
        <v>0</v>
      </c>
      <c r="S44" s="248">
        <v>0</v>
      </c>
      <c r="T44" s="225">
        <v>64</v>
      </c>
    </row>
    <row r="45" spans="2:20">
      <c r="B45" s="434" t="s">
        <v>34</v>
      </c>
      <c r="C45" s="435"/>
      <c r="D45" s="243">
        <v>1</v>
      </c>
      <c r="E45" s="243">
        <v>1</v>
      </c>
      <c r="F45" s="243">
        <v>1</v>
      </c>
      <c r="G45" s="243">
        <v>2</v>
      </c>
      <c r="H45" s="243">
        <v>0</v>
      </c>
      <c r="I45" s="243">
        <v>2</v>
      </c>
      <c r="J45" s="244">
        <v>2</v>
      </c>
      <c r="K45" s="244">
        <v>3</v>
      </c>
      <c r="L45" s="244">
        <v>0</v>
      </c>
      <c r="M45" s="244">
        <v>1</v>
      </c>
      <c r="N45" s="244">
        <v>3</v>
      </c>
      <c r="O45" s="244">
        <v>5</v>
      </c>
      <c r="P45" s="244">
        <v>3</v>
      </c>
      <c r="Q45" s="244">
        <v>1</v>
      </c>
      <c r="R45" s="245">
        <v>0</v>
      </c>
      <c r="S45" s="245">
        <v>0</v>
      </c>
      <c r="T45" s="224">
        <v>25</v>
      </c>
    </row>
    <row r="46" spans="2:20">
      <c r="B46" s="436" t="s">
        <v>35</v>
      </c>
      <c r="C46" s="437"/>
      <c r="D46" s="246">
        <v>24</v>
      </c>
      <c r="E46" s="246">
        <v>10</v>
      </c>
      <c r="F46" s="246">
        <v>15</v>
      </c>
      <c r="G46" s="246">
        <v>14</v>
      </c>
      <c r="H46" s="246">
        <v>13</v>
      </c>
      <c r="I46" s="246">
        <v>16</v>
      </c>
      <c r="J46" s="247">
        <v>8</v>
      </c>
      <c r="K46" s="247">
        <v>11</v>
      </c>
      <c r="L46" s="247">
        <v>4</v>
      </c>
      <c r="M46" s="247">
        <v>12</v>
      </c>
      <c r="N46" s="247">
        <v>9</v>
      </c>
      <c r="O46" s="247">
        <v>8</v>
      </c>
      <c r="P46" s="247">
        <v>4</v>
      </c>
      <c r="Q46" s="247">
        <v>1</v>
      </c>
      <c r="R46" s="248">
        <v>1</v>
      </c>
      <c r="S46" s="248">
        <v>1</v>
      </c>
      <c r="T46" s="225">
        <v>151</v>
      </c>
    </row>
    <row r="47" spans="2:20">
      <c r="B47" s="430" t="s">
        <v>74</v>
      </c>
      <c r="C47" s="431"/>
      <c r="D47" s="240">
        <v>378</v>
      </c>
      <c r="E47" s="240">
        <v>281</v>
      </c>
      <c r="F47" s="240">
        <v>214</v>
      </c>
      <c r="G47" s="240">
        <v>157</v>
      </c>
      <c r="H47" s="240">
        <v>125</v>
      </c>
      <c r="I47" s="240">
        <v>143</v>
      </c>
      <c r="J47" s="241">
        <v>101</v>
      </c>
      <c r="K47" s="241">
        <v>83</v>
      </c>
      <c r="L47" s="241">
        <v>82</v>
      </c>
      <c r="M47" s="241">
        <v>86</v>
      </c>
      <c r="N47" s="241">
        <v>77</v>
      </c>
      <c r="O47" s="241">
        <v>48</v>
      </c>
      <c r="P47" s="241">
        <v>44</v>
      </c>
      <c r="Q47" s="241">
        <v>26</v>
      </c>
      <c r="R47" s="242">
        <v>11</v>
      </c>
      <c r="S47" s="242">
        <v>2</v>
      </c>
      <c r="T47" s="227">
        <v>1858</v>
      </c>
    </row>
    <row r="48" spans="2:20">
      <c r="B48" s="434" t="s">
        <v>67</v>
      </c>
      <c r="C48" s="435"/>
      <c r="D48" s="243">
        <v>63</v>
      </c>
      <c r="E48" s="243">
        <v>53</v>
      </c>
      <c r="F48" s="243">
        <v>50</v>
      </c>
      <c r="G48" s="243">
        <v>34</v>
      </c>
      <c r="H48" s="243">
        <v>22</v>
      </c>
      <c r="I48" s="243">
        <v>41</v>
      </c>
      <c r="J48" s="244">
        <v>26</v>
      </c>
      <c r="K48" s="244">
        <v>25</v>
      </c>
      <c r="L48" s="244">
        <v>24</v>
      </c>
      <c r="M48" s="244">
        <v>31</v>
      </c>
      <c r="N48" s="244">
        <v>30</v>
      </c>
      <c r="O48" s="244">
        <v>18</v>
      </c>
      <c r="P48" s="244">
        <v>10</v>
      </c>
      <c r="Q48" s="244">
        <v>10</v>
      </c>
      <c r="R48" s="245">
        <v>2</v>
      </c>
      <c r="S48" s="245">
        <v>1</v>
      </c>
      <c r="T48" s="224">
        <v>440</v>
      </c>
    </row>
    <row r="49" spans="2:20">
      <c r="B49" s="436" t="s">
        <v>68</v>
      </c>
      <c r="C49" s="437"/>
      <c r="D49" s="246">
        <v>118</v>
      </c>
      <c r="E49" s="246">
        <v>78</v>
      </c>
      <c r="F49" s="246">
        <v>49</v>
      </c>
      <c r="G49" s="246">
        <v>37</v>
      </c>
      <c r="H49" s="246">
        <v>22</v>
      </c>
      <c r="I49" s="246">
        <v>21</v>
      </c>
      <c r="J49" s="247">
        <v>13</v>
      </c>
      <c r="K49" s="247">
        <v>7</v>
      </c>
      <c r="L49" s="247">
        <v>3</v>
      </c>
      <c r="M49" s="247">
        <v>5</v>
      </c>
      <c r="N49" s="247">
        <v>1</v>
      </c>
      <c r="O49" s="247">
        <v>2</v>
      </c>
      <c r="P49" s="247">
        <v>0</v>
      </c>
      <c r="Q49" s="247">
        <v>1</v>
      </c>
      <c r="R49" s="248">
        <v>0</v>
      </c>
      <c r="S49" s="248">
        <v>1</v>
      </c>
      <c r="T49" s="225">
        <v>358</v>
      </c>
    </row>
    <row r="50" spans="2:20">
      <c r="B50" s="434" t="s">
        <v>69</v>
      </c>
      <c r="C50" s="435"/>
      <c r="D50" s="243">
        <v>197</v>
      </c>
      <c r="E50" s="243">
        <v>150</v>
      </c>
      <c r="F50" s="243">
        <v>115</v>
      </c>
      <c r="G50" s="243">
        <v>86</v>
      </c>
      <c r="H50" s="243">
        <v>81</v>
      </c>
      <c r="I50" s="243">
        <v>81</v>
      </c>
      <c r="J50" s="244">
        <v>62</v>
      </c>
      <c r="K50" s="244">
        <v>51</v>
      </c>
      <c r="L50" s="244">
        <v>55</v>
      </c>
      <c r="M50" s="244">
        <v>50</v>
      </c>
      <c r="N50" s="244">
        <v>46</v>
      </c>
      <c r="O50" s="244">
        <v>28</v>
      </c>
      <c r="P50" s="244">
        <v>34</v>
      </c>
      <c r="Q50" s="244">
        <v>15</v>
      </c>
      <c r="R50" s="245">
        <v>9</v>
      </c>
      <c r="S50" s="245">
        <v>0</v>
      </c>
      <c r="T50" s="224">
        <v>1060</v>
      </c>
    </row>
    <row r="51" spans="2:20">
      <c r="B51" s="430" t="s">
        <v>36</v>
      </c>
      <c r="C51" s="431"/>
      <c r="D51" s="240">
        <v>54</v>
      </c>
      <c r="E51" s="240">
        <v>31</v>
      </c>
      <c r="F51" s="240">
        <v>40</v>
      </c>
      <c r="G51" s="240">
        <v>25</v>
      </c>
      <c r="H51" s="240">
        <v>6</v>
      </c>
      <c r="I51" s="240">
        <v>10</v>
      </c>
      <c r="J51" s="241">
        <v>6</v>
      </c>
      <c r="K51" s="241">
        <v>2</v>
      </c>
      <c r="L51" s="241">
        <v>7</v>
      </c>
      <c r="M51" s="241">
        <v>12</v>
      </c>
      <c r="N51" s="241">
        <v>8</v>
      </c>
      <c r="O51" s="241">
        <v>6</v>
      </c>
      <c r="P51" s="241">
        <v>8</v>
      </c>
      <c r="Q51" s="241">
        <v>4</v>
      </c>
      <c r="R51" s="242">
        <v>2</v>
      </c>
      <c r="S51" s="242">
        <v>0</v>
      </c>
      <c r="T51" s="227">
        <v>221</v>
      </c>
    </row>
    <row r="52" spans="2:20">
      <c r="B52" s="434" t="s">
        <v>37</v>
      </c>
      <c r="C52" s="435"/>
      <c r="D52" s="243">
        <v>41</v>
      </c>
      <c r="E52" s="243">
        <v>25</v>
      </c>
      <c r="F52" s="243">
        <v>32</v>
      </c>
      <c r="G52" s="243">
        <v>17</v>
      </c>
      <c r="H52" s="243">
        <v>4</v>
      </c>
      <c r="I52" s="243">
        <v>7</v>
      </c>
      <c r="J52" s="244">
        <v>3</v>
      </c>
      <c r="K52" s="244">
        <v>1</v>
      </c>
      <c r="L52" s="244">
        <v>4</v>
      </c>
      <c r="M52" s="244">
        <v>4</v>
      </c>
      <c r="N52" s="244">
        <v>4</v>
      </c>
      <c r="O52" s="244">
        <v>4</v>
      </c>
      <c r="P52" s="244">
        <v>6</v>
      </c>
      <c r="Q52" s="244">
        <v>3</v>
      </c>
      <c r="R52" s="245">
        <v>2</v>
      </c>
      <c r="S52" s="245">
        <v>0</v>
      </c>
      <c r="T52" s="224">
        <v>157</v>
      </c>
    </row>
    <row r="53" spans="2:20">
      <c r="B53" s="436" t="s">
        <v>38</v>
      </c>
      <c r="C53" s="437"/>
      <c r="D53" s="246">
        <v>13</v>
      </c>
      <c r="E53" s="246">
        <v>6</v>
      </c>
      <c r="F53" s="246">
        <v>8</v>
      </c>
      <c r="G53" s="246">
        <v>8</v>
      </c>
      <c r="H53" s="246">
        <v>2</v>
      </c>
      <c r="I53" s="246">
        <v>3</v>
      </c>
      <c r="J53" s="247">
        <v>3</v>
      </c>
      <c r="K53" s="247">
        <v>1</v>
      </c>
      <c r="L53" s="247">
        <v>3</v>
      </c>
      <c r="M53" s="247">
        <v>8</v>
      </c>
      <c r="N53" s="247">
        <v>4</v>
      </c>
      <c r="O53" s="247">
        <v>2</v>
      </c>
      <c r="P53" s="247">
        <v>2</v>
      </c>
      <c r="Q53" s="247">
        <v>1</v>
      </c>
      <c r="R53" s="248">
        <v>0</v>
      </c>
      <c r="S53" s="248">
        <v>0</v>
      </c>
      <c r="T53" s="225">
        <v>64</v>
      </c>
    </row>
    <row r="54" spans="2:20">
      <c r="B54" s="430" t="s">
        <v>39</v>
      </c>
      <c r="C54" s="431"/>
      <c r="D54" s="240">
        <v>196</v>
      </c>
      <c r="E54" s="240">
        <v>121</v>
      </c>
      <c r="F54" s="240">
        <v>118</v>
      </c>
      <c r="G54" s="240">
        <v>102</v>
      </c>
      <c r="H54" s="240">
        <v>59</v>
      </c>
      <c r="I54" s="240">
        <v>32</v>
      </c>
      <c r="J54" s="241">
        <v>21</v>
      </c>
      <c r="K54" s="241">
        <v>27</v>
      </c>
      <c r="L54" s="241">
        <v>15</v>
      </c>
      <c r="M54" s="241">
        <v>11</v>
      </c>
      <c r="N54" s="241">
        <v>16</v>
      </c>
      <c r="O54" s="241">
        <v>15</v>
      </c>
      <c r="P54" s="241">
        <v>10</v>
      </c>
      <c r="Q54" s="241">
        <v>14</v>
      </c>
      <c r="R54" s="242">
        <v>6</v>
      </c>
      <c r="S54" s="242">
        <v>0</v>
      </c>
      <c r="T54" s="227">
        <v>763</v>
      </c>
    </row>
    <row r="55" spans="2:20">
      <c r="B55" s="434" t="s">
        <v>110</v>
      </c>
      <c r="C55" s="435"/>
      <c r="D55" s="243">
        <v>90</v>
      </c>
      <c r="E55" s="243">
        <v>40</v>
      </c>
      <c r="F55" s="243">
        <v>38</v>
      </c>
      <c r="G55" s="243">
        <v>27</v>
      </c>
      <c r="H55" s="243">
        <v>17</v>
      </c>
      <c r="I55" s="243">
        <v>5</v>
      </c>
      <c r="J55" s="244">
        <v>3</v>
      </c>
      <c r="K55" s="244">
        <v>3</v>
      </c>
      <c r="L55" s="244">
        <v>4</v>
      </c>
      <c r="M55" s="244">
        <v>2</v>
      </c>
      <c r="N55" s="244">
        <v>6</v>
      </c>
      <c r="O55" s="244">
        <v>3</v>
      </c>
      <c r="P55" s="244">
        <v>2</v>
      </c>
      <c r="Q55" s="244">
        <v>6</v>
      </c>
      <c r="R55" s="245">
        <v>2</v>
      </c>
      <c r="S55" s="245">
        <v>0</v>
      </c>
      <c r="T55" s="224">
        <v>248</v>
      </c>
    </row>
    <row r="56" spans="2:20">
      <c r="B56" s="436" t="s">
        <v>40</v>
      </c>
      <c r="C56" s="437"/>
      <c r="D56" s="246">
        <v>33</v>
      </c>
      <c r="E56" s="246">
        <v>21</v>
      </c>
      <c r="F56" s="246">
        <v>32</v>
      </c>
      <c r="G56" s="246">
        <v>29</v>
      </c>
      <c r="H56" s="246">
        <v>12</v>
      </c>
      <c r="I56" s="246">
        <v>5</v>
      </c>
      <c r="J56" s="247">
        <v>7</v>
      </c>
      <c r="K56" s="247">
        <v>6</v>
      </c>
      <c r="L56" s="247">
        <v>0</v>
      </c>
      <c r="M56" s="247">
        <v>2</v>
      </c>
      <c r="N56" s="247">
        <v>3</v>
      </c>
      <c r="O56" s="247">
        <v>2</v>
      </c>
      <c r="P56" s="247">
        <v>2</v>
      </c>
      <c r="Q56" s="247">
        <v>2</v>
      </c>
      <c r="R56" s="248">
        <v>1</v>
      </c>
      <c r="S56" s="248">
        <v>0</v>
      </c>
      <c r="T56" s="225">
        <v>157</v>
      </c>
    </row>
    <row r="57" spans="2:20">
      <c r="B57" s="434" t="s">
        <v>41</v>
      </c>
      <c r="C57" s="435"/>
      <c r="D57" s="243">
        <v>20</v>
      </c>
      <c r="E57" s="243">
        <v>33</v>
      </c>
      <c r="F57" s="243">
        <v>21</v>
      </c>
      <c r="G57" s="243">
        <v>20</v>
      </c>
      <c r="H57" s="243">
        <v>8</v>
      </c>
      <c r="I57" s="243">
        <v>5</v>
      </c>
      <c r="J57" s="244">
        <v>6</v>
      </c>
      <c r="K57" s="244">
        <v>2</v>
      </c>
      <c r="L57" s="244">
        <v>3</v>
      </c>
      <c r="M57" s="244">
        <v>3</v>
      </c>
      <c r="N57" s="244">
        <v>0</v>
      </c>
      <c r="O57" s="244">
        <v>3</v>
      </c>
      <c r="P57" s="244">
        <v>0</v>
      </c>
      <c r="Q57" s="244">
        <v>2</v>
      </c>
      <c r="R57" s="245">
        <v>0</v>
      </c>
      <c r="S57" s="245">
        <v>0</v>
      </c>
      <c r="T57" s="224">
        <v>126</v>
      </c>
    </row>
    <row r="58" spans="2:20">
      <c r="B58" s="436" t="s">
        <v>42</v>
      </c>
      <c r="C58" s="437"/>
      <c r="D58" s="246">
        <v>53</v>
      </c>
      <c r="E58" s="246">
        <v>27</v>
      </c>
      <c r="F58" s="246">
        <v>27</v>
      </c>
      <c r="G58" s="246">
        <v>26</v>
      </c>
      <c r="H58" s="246">
        <v>22</v>
      </c>
      <c r="I58" s="246">
        <v>17</v>
      </c>
      <c r="J58" s="247">
        <v>5</v>
      </c>
      <c r="K58" s="247">
        <v>16</v>
      </c>
      <c r="L58" s="247">
        <v>8</v>
      </c>
      <c r="M58" s="247">
        <v>4</v>
      </c>
      <c r="N58" s="247">
        <v>7</v>
      </c>
      <c r="O58" s="247">
        <v>7</v>
      </c>
      <c r="P58" s="247">
        <v>6</v>
      </c>
      <c r="Q58" s="247">
        <v>4</v>
      </c>
      <c r="R58" s="248">
        <v>3</v>
      </c>
      <c r="S58" s="248">
        <v>0</v>
      </c>
      <c r="T58" s="225">
        <v>232</v>
      </c>
    </row>
    <row r="59" spans="2:20">
      <c r="B59" s="430" t="s">
        <v>75</v>
      </c>
      <c r="C59" s="431"/>
      <c r="D59" s="240">
        <v>238</v>
      </c>
      <c r="E59" s="240">
        <v>180</v>
      </c>
      <c r="F59" s="240">
        <v>185</v>
      </c>
      <c r="G59" s="240">
        <v>183</v>
      </c>
      <c r="H59" s="240">
        <v>143</v>
      </c>
      <c r="I59" s="240">
        <v>163</v>
      </c>
      <c r="J59" s="241">
        <v>142</v>
      </c>
      <c r="K59" s="241">
        <v>159</v>
      </c>
      <c r="L59" s="241">
        <v>172</v>
      </c>
      <c r="M59" s="241">
        <v>131</v>
      </c>
      <c r="N59" s="241">
        <v>144</v>
      </c>
      <c r="O59" s="241">
        <v>165</v>
      </c>
      <c r="P59" s="241">
        <v>175</v>
      </c>
      <c r="Q59" s="241">
        <v>140</v>
      </c>
      <c r="R59" s="242">
        <v>70</v>
      </c>
      <c r="S59" s="242">
        <v>1</v>
      </c>
      <c r="T59" s="227">
        <v>2391</v>
      </c>
    </row>
    <row r="60" spans="2:20">
      <c r="B60" s="430" t="s">
        <v>76</v>
      </c>
      <c r="C60" s="431"/>
      <c r="D60" s="240">
        <v>126</v>
      </c>
      <c r="E60" s="240">
        <v>75</v>
      </c>
      <c r="F60" s="240">
        <v>73</v>
      </c>
      <c r="G60" s="240">
        <v>64</v>
      </c>
      <c r="H60" s="240">
        <v>40</v>
      </c>
      <c r="I60" s="240">
        <v>24</v>
      </c>
      <c r="J60" s="241">
        <v>20</v>
      </c>
      <c r="K60" s="241">
        <v>19</v>
      </c>
      <c r="L60" s="241">
        <v>10</v>
      </c>
      <c r="M60" s="241">
        <v>9</v>
      </c>
      <c r="N60" s="241">
        <v>8</v>
      </c>
      <c r="O60" s="241">
        <v>5</v>
      </c>
      <c r="P60" s="241">
        <v>7</v>
      </c>
      <c r="Q60" s="241">
        <v>7</v>
      </c>
      <c r="R60" s="242">
        <v>0</v>
      </c>
      <c r="S60" s="242">
        <v>0</v>
      </c>
      <c r="T60" s="227">
        <v>487</v>
      </c>
    </row>
    <row r="61" spans="2:20">
      <c r="B61" s="430" t="s">
        <v>77</v>
      </c>
      <c r="C61" s="431"/>
      <c r="D61" s="240">
        <v>56</v>
      </c>
      <c r="E61" s="240">
        <v>17</v>
      </c>
      <c r="F61" s="240">
        <v>15</v>
      </c>
      <c r="G61" s="240">
        <v>14</v>
      </c>
      <c r="H61" s="240">
        <v>13</v>
      </c>
      <c r="I61" s="240">
        <v>7</v>
      </c>
      <c r="J61" s="241">
        <v>9</v>
      </c>
      <c r="K61" s="241">
        <v>5</v>
      </c>
      <c r="L61" s="241">
        <v>10</v>
      </c>
      <c r="M61" s="241">
        <v>8</v>
      </c>
      <c r="N61" s="241">
        <v>2</v>
      </c>
      <c r="O61" s="241">
        <v>2</v>
      </c>
      <c r="P61" s="241">
        <v>2</v>
      </c>
      <c r="Q61" s="241">
        <v>1</v>
      </c>
      <c r="R61" s="242">
        <v>0</v>
      </c>
      <c r="S61" s="242">
        <v>0</v>
      </c>
      <c r="T61" s="227">
        <v>161</v>
      </c>
    </row>
    <row r="62" spans="2:20">
      <c r="B62" s="430" t="s">
        <v>43</v>
      </c>
      <c r="C62" s="431"/>
      <c r="D62" s="240">
        <v>75</v>
      </c>
      <c r="E62" s="240">
        <v>44</v>
      </c>
      <c r="F62" s="240">
        <v>43</v>
      </c>
      <c r="G62" s="240">
        <v>31</v>
      </c>
      <c r="H62" s="240">
        <v>22</v>
      </c>
      <c r="I62" s="240">
        <v>25</v>
      </c>
      <c r="J62" s="241">
        <v>40</v>
      </c>
      <c r="K62" s="241">
        <v>36</v>
      </c>
      <c r="L62" s="241">
        <v>33</v>
      </c>
      <c r="M62" s="241">
        <v>22</v>
      </c>
      <c r="N62" s="241">
        <v>20</v>
      </c>
      <c r="O62" s="241">
        <v>28</v>
      </c>
      <c r="P62" s="241">
        <v>32</v>
      </c>
      <c r="Q62" s="241">
        <v>14</v>
      </c>
      <c r="R62" s="242">
        <v>9</v>
      </c>
      <c r="S62" s="242">
        <v>2</v>
      </c>
      <c r="T62" s="227">
        <v>476</v>
      </c>
    </row>
    <row r="63" spans="2:20">
      <c r="B63" s="434" t="s">
        <v>70</v>
      </c>
      <c r="C63" s="435"/>
      <c r="D63" s="243">
        <v>17</v>
      </c>
      <c r="E63" s="243">
        <v>3</v>
      </c>
      <c r="F63" s="243">
        <v>3</v>
      </c>
      <c r="G63" s="243">
        <v>1</v>
      </c>
      <c r="H63" s="243">
        <v>0</v>
      </c>
      <c r="I63" s="243">
        <v>0</v>
      </c>
      <c r="J63" s="244">
        <v>0</v>
      </c>
      <c r="K63" s="244">
        <v>1</v>
      </c>
      <c r="L63" s="244">
        <v>2</v>
      </c>
      <c r="M63" s="244">
        <v>3</v>
      </c>
      <c r="N63" s="244">
        <v>3</v>
      </c>
      <c r="O63" s="244">
        <v>0</v>
      </c>
      <c r="P63" s="244">
        <v>0</v>
      </c>
      <c r="Q63" s="244">
        <v>3</v>
      </c>
      <c r="R63" s="245">
        <v>0</v>
      </c>
      <c r="S63" s="245">
        <v>0</v>
      </c>
      <c r="T63" s="224">
        <v>36</v>
      </c>
    </row>
    <row r="64" spans="2:20">
      <c r="B64" s="436" t="s">
        <v>72</v>
      </c>
      <c r="C64" s="437"/>
      <c r="D64" s="246">
        <v>29</v>
      </c>
      <c r="E64" s="246">
        <v>19</v>
      </c>
      <c r="F64" s="246">
        <v>27</v>
      </c>
      <c r="G64" s="246">
        <v>23</v>
      </c>
      <c r="H64" s="246">
        <v>20</v>
      </c>
      <c r="I64" s="246">
        <v>22</v>
      </c>
      <c r="J64" s="247">
        <v>38</v>
      </c>
      <c r="K64" s="247">
        <v>31</v>
      </c>
      <c r="L64" s="247">
        <v>24</v>
      </c>
      <c r="M64" s="247">
        <v>15</v>
      </c>
      <c r="N64" s="247">
        <v>13</v>
      </c>
      <c r="O64" s="247">
        <v>27</v>
      </c>
      <c r="P64" s="247">
        <v>22</v>
      </c>
      <c r="Q64" s="247">
        <v>8</v>
      </c>
      <c r="R64" s="248">
        <v>6</v>
      </c>
      <c r="S64" s="248">
        <v>1</v>
      </c>
      <c r="T64" s="225">
        <v>325</v>
      </c>
    </row>
    <row r="65" spans="2:20">
      <c r="B65" s="434" t="s">
        <v>71</v>
      </c>
      <c r="C65" s="435"/>
      <c r="D65" s="243">
        <v>29</v>
      </c>
      <c r="E65" s="243">
        <v>22</v>
      </c>
      <c r="F65" s="243">
        <v>13</v>
      </c>
      <c r="G65" s="243">
        <v>7</v>
      </c>
      <c r="H65" s="243">
        <v>2</v>
      </c>
      <c r="I65" s="243">
        <v>3</v>
      </c>
      <c r="J65" s="244">
        <v>2</v>
      </c>
      <c r="K65" s="244">
        <v>4</v>
      </c>
      <c r="L65" s="244">
        <v>7</v>
      </c>
      <c r="M65" s="244">
        <v>4</v>
      </c>
      <c r="N65" s="244">
        <v>4</v>
      </c>
      <c r="O65" s="244">
        <v>1</v>
      </c>
      <c r="P65" s="244">
        <v>10</v>
      </c>
      <c r="Q65" s="244">
        <v>3</v>
      </c>
      <c r="R65" s="245">
        <v>3</v>
      </c>
      <c r="S65" s="245">
        <v>1</v>
      </c>
      <c r="T65" s="224">
        <v>115</v>
      </c>
    </row>
    <row r="66" spans="2:20">
      <c r="B66" s="430" t="s">
        <v>78</v>
      </c>
      <c r="C66" s="431"/>
      <c r="D66" s="240">
        <v>8</v>
      </c>
      <c r="E66" s="240">
        <v>7</v>
      </c>
      <c r="F66" s="240">
        <v>1</v>
      </c>
      <c r="G66" s="240">
        <v>1</v>
      </c>
      <c r="H66" s="240">
        <v>1</v>
      </c>
      <c r="I66" s="240">
        <v>4</v>
      </c>
      <c r="J66" s="241">
        <v>1</v>
      </c>
      <c r="K66" s="241">
        <v>0</v>
      </c>
      <c r="L66" s="241">
        <v>0</v>
      </c>
      <c r="M66" s="241">
        <v>1</v>
      </c>
      <c r="N66" s="241">
        <v>1</v>
      </c>
      <c r="O66" s="241">
        <v>3</v>
      </c>
      <c r="P66" s="241">
        <v>4</v>
      </c>
      <c r="Q66" s="241">
        <v>2</v>
      </c>
      <c r="R66" s="242">
        <v>2</v>
      </c>
      <c r="S66" s="242">
        <v>0</v>
      </c>
      <c r="T66" s="227">
        <v>36</v>
      </c>
    </row>
    <row r="67" spans="2:20">
      <c r="B67" s="430" t="s">
        <v>44</v>
      </c>
      <c r="C67" s="431"/>
      <c r="D67" s="240">
        <v>1</v>
      </c>
      <c r="E67" s="240">
        <v>0</v>
      </c>
      <c r="F67" s="240">
        <v>0</v>
      </c>
      <c r="G67" s="240">
        <v>0</v>
      </c>
      <c r="H67" s="240">
        <v>0</v>
      </c>
      <c r="I67" s="240">
        <v>0</v>
      </c>
      <c r="J67" s="241">
        <v>0</v>
      </c>
      <c r="K67" s="241">
        <v>0</v>
      </c>
      <c r="L67" s="241">
        <v>0</v>
      </c>
      <c r="M67" s="241">
        <v>0</v>
      </c>
      <c r="N67" s="241">
        <v>0</v>
      </c>
      <c r="O67" s="241">
        <v>0</v>
      </c>
      <c r="P67" s="241">
        <v>0</v>
      </c>
      <c r="Q67" s="241">
        <v>0</v>
      </c>
      <c r="R67" s="242">
        <v>0</v>
      </c>
      <c r="S67" s="242">
        <v>0</v>
      </c>
      <c r="T67" s="227">
        <v>1</v>
      </c>
    </row>
    <row r="68" spans="2:20">
      <c r="B68" s="432" t="s">
        <v>45</v>
      </c>
      <c r="C68" s="433"/>
      <c r="D68" s="249">
        <v>0</v>
      </c>
      <c r="E68" s="249">
        <v>0</v>
      </c>
      <c r="F68" s="249">
        <v>0</v>
      </c>
      <c r="G68" s="249">
        <v>0</v>
      </c>
      <c r="H68" s="249">
        <v>0</v>
      </c>
      <c r="I68" s="249">
        <v>0</v>
      </c>
      <c r="J68" s="250">
        <v>0</v>
      </c>
      <c r="K68" s="250">
        <v>0</v>
      </c>
      <c r="L68" s="250">
        <v>0</v>
      </c>
      <c r="M68" s="250">
        <v>0</v>
      </c>
      <c r="N68" s="250">
        <v>0</v>
      </c>
      <c r="O68" s="250">
        <v>0</v>
      </c>
      <c r="P68" s="250">
        <v>0</v>
      </c>
      <c r="Q68" s="250">
        <v>0</v>
      </c>
      <c r="R68" s="251">
        <v>0</v>
      </c>
      <c r="S68" s="251">
        <v>0</v>
      </c>
      <c r="T68" s="228">
        <v>0</v>
      </c>
    </row>
    <row r="70" spans="2:20">
      <c r="B70" s="6" t="s">
        <v>115</v>
      </c>
    </row>
  </sheetData>
  <mergeCells count="80">
    <mergeCell ref="T4:T5"/>
    <mergeCell ref="B6:C6"/>
    <mergeCell ref="J4:J5"/>
    <mergeCell ref="K4:K5"/>
    <mergeCell ref="L4:L5"/>
    <mergeCell ref="M4:M5"/>
    <mergeCell ref="N4:N5"/>
    <mergeCell ref="O4:O5"/>
    <mergeCell ref="D4:D5"/>
    <mergeCell ref="E4:E5"/>
    <mergeCell ref="F4:F5"/>
    <mergeCell ref="G4:G5"/>
    <mergeCell ref="H4:H5"/>
    <mergeCell ref="I4:I5"/>
    <mergeCell ref="B12:C12"/>
    <mergeCell ref="P4:P5"/>
    <mergeCell ref="Q4:Q5"/>
    <mergeCell ref="R4:R5"/>
    <mergeCell ref="S4:S5"/>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60:C60"/>
    <mergeCell ref="B49:C49"/>
    <mergeCell ref="B50:C50"/>
    <mergeCell ref="B51:C51"/>
    <mergeCell ref="B52:C52"/>
    <mergeCell ref="B53:C53"/>
    <mergeCell ref="B54:C54"/>
    <mergeCell ref="B55:C55"/>
    <mergeCell ref="B56:C56"/>
    <mergeCell ref="B57:C57"/>
    <mergeCell ref="B58:C58"/>
    <mergeCell ref="B59:C59"/>
    <mergeCell ref="B67:C67"/>
    <mergeCell ref="B68:C68"/>
    <mergeCell ref="B61:C61"/>
    <mergeCell ref="B62:C62"/>
    <mergeCell ref="B63:C63"/>
    <mergeCell ref="B64:C64"/>
    <mergeCell ref="B65:C65"/>
    <mergeCell ref="B66:C66"/>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328CB-CA0C-44D4-8E5F-64A535A9EE71}">
  <dimension ref="B1:T70"/>
  <sheetViews>
    <sheetView workbookViewId="0"/>
  </sheetViews>
  <sheetFormatPr baseColWidth="10" defaultColWidth="11.54296875" defaultRowHeight="14.5"/>
  <cols>
    <col min="1" max="1" width="11.54296875" style="19"/>
    <col min="2" max="2" width="30.81640625" style="19" customWidth="1"/>
    <col min="3" max="3" width="5.54296875" style="19" customWidth="1"/>
    <col min="4" max="19" width="7.81640625" style="19" customWidth="1"/>
    <col min="20" max="20" width="10.1796875" style="19" customWidth="1"/>
    <col min="21" max="16384" width="11.54296875" style="19"/>
  </cols>
  <sheetData>
    <row r="1" spans="2:20" ht="15" customHeight="1">
      <c r="B1" s="2" t="s">
        <v>137</v>
      </c>
      <c r="C1" s="20"/>
      <c r="D1" s="20"/>
      <c r="E1" s="20"/>
      <c r="F1" s="20"/>
      <c r="G1" s="20"/>
      <c r="H1" s="20"/>
      <c r="I1" s="20"/>
      <c r="J1" s="20"/>
      <c r="K1" s="20"/>
      <c r="L1" s="20"/>
      <c r="O1" s="9"/>
      <c r="P1" s="9"/>
    </row>
    <row r="2" spans="2:20">
      <c r="B2" s="4" t="s">
        <v>182</v>
      </c>
      <c r="C2" s="20"/>
      <c r="D2" s="20"/>
      <c r="E2" s="20"/>
      <c r="F2" s="20"/>
      <c r="G2" s="20"/>
      <c r="H2" s="20"/>
      <c r="I2" s="20"/>
      <c r="J2" s="20"/>
      <c r="K2" s="20"/>
      <c r="L2" s="20"/>
    </row>
    <row r="3" spans="2:20">
      <c r="B3" s="23"/>
      <c r="C3" s="23"/>
      <c r="D3" s="23"/>
      <c r="E3" s="23"/>
      <c r="F3" s="23"/>
      <c r="G3" s="23"/>
      <c r="H3" s="23"/>
      <c r="I3" s="23"/>
      <c r="J3" s="23"/>
      <c r="K3" s="23"/>
      <c r="L3" s="23"/>
    </row>
    <row r="4" spans="2:20" ht="15" customHeight="1">
      <c r="B4" s="102"/>
      <c r="C4" s="171" t="s">
        <v>104</v>
      </c>
      <c r="D4" s="365">
        <v>2024</v>
      </c>
      <c r="E4" s="365">
        <v>2023</v>
      </c>
      <c r="F4" s="365">
        <v>2022</v>
      </c>
      <c r="G4" s="365">
        <v>2021</v>
      </c>
      <c r="H4" s="365">
        <v>2020</v>
      </c>
      <c r="I4" s="365">
        <v>2019</v>
      </c>
      <c r="J4" s="365">
        <v>2018</v>
      </c>
      <c r="K4" s="365">
        <v>2017</v>
      </c>
      <c r="L4" s="365">
        <v>2016</v>
      </c>
      <c r="M4" s="365">
        <v>2015</v>
      </c>
      <c r="N4" s="365">
        <v>2014</v>
      </c>
      <c r="O4" s="365">
        <v>2013</v>
      </c>
      <c r="P4" s="365">
        <v>2012</v>
      </c>
      <c r="Q4" s="365">
        <v>2011</v>
      </c>
      <c r="R4" s="365">
        <v>2010</v>
      </c>
      <c r="S4" s="365">
        <v>2009</v>
      </c>
      <c r="T4" s="398" t="s">
        <v>183</v>
      </c>
    </row>
    <row r="5" spans="2:20" ht="15" customHeight="1">
      <c r="B5" s="184" t="s">
        <v>132</v>
      </c>
      <c r="C5" s="103"/>
      <c r="D5" s="366"/>
      <c r="E5" s="366"/>
      <c r="F5" s="366"/>
      <c r="G5" s="366"/>
      <c r="H5" s="366"/>
      <c r="I5" s="366"/>
      <c r="J5" s="366"/>
      <c r="K5" s="366"/>
      <c r="L5" s="366"/>
      <c r="M5" s="366"/>
      <c r="N5" s="366"/>
      <c r="O5" s="366"/>
      <c r="P5" s="366"/>
      <c r="Q5" s="366"/>
      <c r="R5" s="366"/>
      <c r="S5" s="366"/>
      <c r="T5" s="438"/>
    </row>
    <row r="6" spans="2:20">
      <c r="B6" s="439" t="s">
        <v>0</v>
      </c>
      <c r="C6" s="440"/>
      <c r="D6" s="239">
        <v>2966</v>
      </c>
      <c r="E6" s="239">
        <v>1861</v>
      </c>
      <c r="F6" s="239">
        <v>1620</v>
      </c>
      <c r="G6" s="239">
        <v>1400</v>
      </c>
      <c r="H6" s="239">
        <v>942</v>
      </c>
      <c r="I6" s="239">
        <v>902</v>
      </c>
      <c r="J6" s="239">
        <v>806</v>
      </c>
      <c r="K6" s="239">
        <v>804</v>
      </c>
      <c r="L6" s="239">
        <v>730</v>
      </c>
      <c r="M6" s="239">
        <v>574</v>
      </c>
      <c r="N6" s="239">
        <v>519</v>
      </c>
      <c r="O6" s="239">
        <v>491</v>
      </c>
      <c r="P6" s="239">
        <v>474</v>
      </c>
      <c r="Q6" s="239">
        <v>360</v>
      </c>
      <c r="R6" s="239">
        <v>169</v>
      </c>
      <c r="S6" s="239">
        <v>13</v>
      </c>
      <c r="T6" s="226">
        <v>14631</v>
      </c>
    </row>
    <row r="7" spans="2:20">
      <c r="B7" s="430" t="s">
        <v>1</v>
      </c>
      <c r="C7" s="431"/>
      <c r="D7" s="240">
        <v>1001</v>
      </c>
      <c r="E7" s="240">
        <v>589</v>
      </c>
      <c r="F7" s="240">
        <v>511</v>
      </c>
      <c r="G7" s="240">
        <v>469</v>
      </c>
      <c r="H7" s="240">
        <v>276</v>
      </c>
      <c r="I7" s="240">
        <v>250</v>
      </c>
      <c r="J7" s="241">
        <v>216</v>
      </c>
      <c r="K7" s="241">
        <v>224</v>
      </c>
      <c r="L7" s="241">
        <v>195</v>
      </c>
      <c r="M7" s="241">
        <v>160</v>
      </c>
      <c r="N7" s="241">
        <v>106</v>
      </c>
      <c r="O7" s="241">
        <v>107</v>
      </c>
      <c r="P7" s="241">
        <v>97</v>
      </c>
      <c r="Q7" s="241">
        <v>71</v>
      </c>
      <c r="R7" s="242">
        <v>30</v>
      </c>
      <c r="S7" s="242">
        <v>2</v>
      </c>
      <c r="T7" s="227">
        <v>4304</v>
      </c>
    </row>
    <row r="8" spans="2:20">
      <c r="B8" s="434" t="s">
        <v>2</v>
      </c>
      <c r="C8" s="435"/>
      <c r="D8" s="243">
        <v>197</v>
      </c>
      <c r="E8" s="243">
        <v>121</v>
      </c>
      <c r="F8" s="243">
        <v>102</v>
      </c>
      <c r="G8" s="243">
        <v>84</v>
      </c>
      <c r="H8" s="243">
        <v>55</v>
      </c>
      <c r="I8" s="243">
        <v>60</v>
      </c>
      <c r="J8" s="244">
        <v>41</v>
      </c>
      <c r="K8" s="244">
        <v>32</v>
      </c>
      <c r="L8" s="244">
        <v>17</v>
      </c>
      <c r="M8" s="244">
        <v>16</v>
      </c>
      <c r="N8" s="244">
        <v>6</v>
      </c>
      <c r="O8" s="244">
        <v>14</v>
      </c>
      <c r="P8" s="244">
        <v>6</v>
      </c>
      <c r="Q8" s="244">
        <v>5</v>
      </c>
      <c r="R8" s="245">
        <v>2</v>
      </c>
      <c r="S8" s="245">
        <v>0</v>
      </c>
      <c r="T8" s="224">
        <v>758</v>
      </c>
    </row>
    <row r="9" spans="2:20">
      <c r="B9" s="436" t="s">
        <v>3</v>
      </c>
      <c r="C9" s="437"/>
      <c r="D9" s="246">
        <v>149</v>
      </c>
      <c r="E9" s="246">
        <v>86</v>
      </c>
      <c r="F9" s="246">
        <v>94</v>
      </c>
      <c r="G9" s="246">
        <v>85</v>
      </c>
      <c r="H9" s="246">
        <v>39</v>
      </c>
      <c r="I9" s="246">
        <v>35</v>
      </c>
      <c r="J9" s="247">
        <v>32</v>
      </c>
      <c r="K9" s="247">
        <v>29</v>
      </c>
      <c r="L9" s="247">
        <v>21</v>
      </c>
      <c r="M9" s="247">
        <v>12</v>
      </c>
      <c r="N9" s="247">
        <v>7</v>
      </c>
      <c r="O9" s="247">
        <v>7</v>
      </c>
      <c r="P9" s="247">
        <v>10</v>
      </c>
      <c r="Q9" s="247">
        <v>7</v>
      </c>
      <c r="R9" s="248">
        <v>3</v>
      </c>
      <c r="S9" s="248">
        <v>0</v>
      </c>
      <c r="T9" s="225">
        <v>616</v>
      </c>
    </row>
    <row r="10" spans="2:20">
      <c r="B10" s="434" t="s">
        <v>4</v>
      </c>
      <c r="C10" s="435"/>
      <c r="D10" s="243">
        <v>124</v>
      </c>
      <c r="E10" s="243">
        <v>65</v>
      </c>
      <c r="F10" s="243">
        <v>50</v>
      </c>
      <c r="G10" s="243">
        <v>51</v>
      </c>
      <c r="H10" s="243">
        <v>41</v>
      </c>
      <c r="I10" s="243">
        <v>15</v>
      </c>
      <c r="J10" s="244">
        <v>14</v>
      </c>
      <c r="K10" s="244">
        <v>8</v>
      </c>
      <c r="L10" s="244">
        <v>21</v>
      </c>
      <c r="M10" s="244">
        <v>28</v>
      </c>
      <c r="N10" s="244">
        <v>13</v>
      </c>
      <c r="O10" s="244">
        <v>7</v>
      </c>
      <c r="P10" s="244">
        <v>3</v>
      </c>
      <c r="Q10" s="244">
        <v>4</v>
      </c>
      <c r="R10" s="245">
        <v>3</v>
      </c>
      <c r="S10" s="245">
        <v>2</v>
      </c>
      <c r="T10" s="224">
        <v>449</v>
      </c>
    </row>
    <row r="11" spans="2:20">
      <c r="B11" s="436" t="s">
        <v>5</v>
      </c>
      <c r="C11" s="437"/>
      <c r="D11" s="246">
        <v>265</v>
      </c>
      <c r="E11" s="246">
        <v>133</v>
      </c>
      <c r="F11" s="246">
        <v>107</v>
      </c>
      <c r="G11" s="246">
        <v>69</v>
      </c>
      <c r="H11" s="246">
        <v>35</v>
      </c>
      <c r="I11" s="246">
        <v>29</v>
      </c>
      <c r="J11" s="247">
        <v>38</v>
      </c>
      <c r="K11" s="247">
        <v>40</v>
      </c>
      <c r="L11" s="247">
        <v>30</v>
      </c>
      <c r="M11" s="247">
        <v>21</v>
      </c>
      <c r="N11" s="247">
        <v>14</v>
      </c>
      <c r="O11" s="247">
        <v>14</v>
      </c>
      <c r="P11" s="247">
        <v>14</v>
      </c>
      <c r="Q11" s="247">
        <v>14</v>
      </c>
      <c r="R11" s="248">
        <v>4</v>
      </c>
      <c r="S11" s="248">
        <v>0</v>
      </c>
      <c r="T11" s="225">
        <v>827</v>
      </c>
    </row>
    <row r="12" spans="2:20">
      <c r="B12" s="434" t="s">
        <v>6</v>
      </c>
      <c r="C12" s="435"/>
      <c r="D12" s="243">
        <v>23</v>
      </c>
      <c r="E12" s="243">
        <v>13</v>
      </c>
      <c r="F12" s="243">
        <v>5</v>
      </c>
      <c r="G12" s="243">
        <v>15</v>
      </c>
      <c r="H12" s="243">
        <v>5</v>
      </c>
      <c r="I12" s="243">
        <v>7</v>
      </c>
      <c r="J12" s="244">
        <v>7</v>
      </c>
      <c r="K12" s="244">
        <v>11</v>
      </c>
      <c r="L12" s="244">
        <v>11</v>
      </c>
      <c r="M12" s="244">
        <v>4</v>
      </c>
      <c r="N12" s="244">
        <v>3</v>
      </c>
      <c r="O12" s="244">
        <v>2</v>
      </c>
      <c r="P12" s="244">
        <v>4</v>
      </c>
      <c r="Q12" s="244">
        <v>3</v>
      </c>
      <c r="R12" s="245">
        <v>1</v>
      </c>
      <c r="S12" s="245">
        <v>0</v>
      </c>
      <c r="T12" s="224">
        <v>114</v>
      </c>
    </row>
    <row r="13" spans="2:20">
      <c r="B13" s="436" t="s">
        <v>7</v>
      </c>
      <c r="C13" s="437"/>
      <c r="D13" s="246">
        <v>89</v>
      </c>
      <c r="E13" s="246">
        <v>86</v>
      </c>
      <c r="F13" s="246">
        <v>66</v>
      </c>
      <c r="G13" s="246">
        <v>62</v>
      </c>
      <c r="H13" s="246">
        <v>32</v>
      </c>
      <c r="I13" s="246">
        <v>45</v>
      </c>
      <c r="J13" s="247">
        <v>31</v>
      </c>
      <c r="K13" s="247">
        <v>43</v>
      </c>
      <c r="L13" s="247">
        <v>26</v>
      </c>
      <c r="M13" s="247">
        <v>14</v>
      </c>
      <c r="N13" s="247">
        <v>13</v>
      </c>
      <c r="O13" s="247">
        <v>11</v>
      </c>
      <c r="P13" s="247">
        <v>13</v>
      </c>
      <c r="Q13" s="247">
        <v>12</v>
      </c>
      <c r="R13" s="248">
        <v>5</v>
      </c>
      <c r="S13" s="248">
        <v>0</v>
      </c>
      <c r="T13" s="225">
        <v>548</v>
      </c>
    </row>
    <row r="14" spans="2:20">
      <c r="B14" s="434" t="s">
        <v>8</v>
      </c>
      <c r="C14" s="435"/>
      <c r="D14" s="243">
        <v>116</v>
      </c>
      <c r="E14" s="243">
        <v>64</v>
      </c>
      <c r="F14" s="243">
        <v>57</v>
      </c>
      <c r="G14" s="243">
        <v>72</v>
      </c>
      <c r="H14" s="243">
        <v>46</v>
      </c>
      <c r="I14" s="243">
        <v>39</v>
      </c>
      <c r="J14" s="244">
        <v>30</v>
      </c>
      <c r="K14" s="244">
        <v>36</v>
      </c>
      <c r="L14" s="244">
        <v>38</v>
      </c>
      <c r="M14" s="244">
        <v>42</v>
      </c>
      <c r="N14" s="244">
        <v>33</v>
      </c>
      <c r="O14" s="244">
        <v>29</v>
      </c>
      <c r="P14" s="244">
        <v>32</v>
      </c>
      <c r="Q14" s="244">
        <v>10</v>
      </c>
      <c r="R14" s="245">
        <v>9</v>
      </c>
      <c r="S14" s="245">
        <v>0</v>
      </c>
      <c r="T14" s="224">
        <v>653</v>
      </c>
    </row>
    <row r="15" spans="2:20">
      <c r="B15" s="436" t="s">
        <v>9</v>
      </c>
      <c r="C15" s="437"/>
      <c r="D15" s="246">
        <v>38</v>
      </c>
      <c r="E15" s="246">
        <v>21</v>
      </c>
      <c r="F15" s="246">
        <v>30</v>
      </c>
      <c r="G15" s="246">
        <v>31</v>
      </c>
      <c r="H15" s="246">
        <v>23</v>
      </c>
      <c r="I15" s="246">
        <v>20</v>
      </c>
      <c r="J15" s="247">
        <v>23</v>
      </c>
      <c r="K15" s="247">
        <v>25</v>
      </c>
      <c r="L15" s="247">
        <v>31</v>
      </c>
      <c r="M15" s="247">
        <v>23</v>
      </c>
      <c r="N15" s="247">
        <v>17</v>
      </c>
      <c r="O15" s="247">
        <v>23</v>
      </c>
      <c r="P15" s="247">
        <v>15</v>
      </c>
      <c r="Q15" s="247">
        <v>16</v>
      </c>
      <c r="R15" s="248">
        <v>3</v>
      </c>
      <c r="S15" s="248">
        <v>0</v>
      </c>
      <c r="T15" s="225">
        <v>339</v>
      </c>
    </row>
    <row r="16" spans="2:20">
      <c r="B16" s="430" t="s">
        <v>10</v>
      </c>
      <c r="C16" s="431"/>
      <c r="D16" s="240">
        <v>117</v>
      </c>
      <c r="E16" s="240">
        <v>55</v>
      </c>
      <c r="F16" s="240">
        <v>46</v>
      </c>
      <c r="G16" s="240">
        <v>43</v>
      </c>
      <c r="H16" s="240">
        <v>45</v>
      </c>
      <c r="I16" s="240">
        <v>16</v>
      </c>
      <c r="J16" s="241">
        <v>26</v>
      </c>
      <c r="K16" s="241">
        <v>32</v>
      </c>
      <c r="L16" s="241">
        <v>24</v>
      </c>
      <c r="M16" s="241">
        <v>4</v>
      </c>
      <c r="N16" s="241">
        <v>3</v>
      </c>
      <c r="O16" s="241">
        <v>8</v>
      </c>
      <c r="P16" s="241">
        <v>7</v>
      </c>
      <c r="Q16" s="241">
        <v>7</v>
      </c>
      <c r="R16" s="242">
        <v>3</v>
      </c>
      <c r="S16" s="242">
        <v>0</v>
      </c>
      <c r="T16" s="227">
        <v>436</v>
      </c>
    </row>
    <row r="17" spans="2:20">
      <c r="B17" s="434" t="s">
        <v>11</v>
      </c>
      <c r="C17" s="435"/>
      <c r="D17" s="243">
        <v>56</v>
      </c>
      <c r="E17" s="243">
        <v>15</v>
      </c>
      <c r="F17" s="243">
        <v>12</v>
      </c>
      <c r="G17" s="243">
        <v>6</v>
      </c>
      <c r="H17" s="243">
        <v>5</v>
      </c>
      <c r="I17" s="243">
        <v>2</v>
      </c>
      <c r="J17" s="244">
        <v>3</v>
      </c>
      <c r="K17" s="244">
        <v>3</v>
      </c>
      <c r="L17" s="244">
        <v>3</v>
      </c>
      <c r="M17" s="244">
        <v>2</v>
      </c>
      <c r="N17" s="244">
        <v>0</v>
      </c>
      <c r="O17" s="244">
        <v>0</v>
      </c>
      <c r="P17" s="244">
        <v>1</v>
      </c>
      <c r="Q17" s="244">
        <v>0</v>
      </c>
      <c r="R17" s="245">
        <v>0</v>
      </c>
      <c r="S17" s="245">
        <v>0</v>
      </c>
      <c r="T17" s="224">
        <v>108</v>
      </c>
    </row>
    <row r="18" spans="2:20">
      <c r="B18" s="436" t="s">
        <v>12</v>
      </c>
      <c r="C18" s="437"/>
      <c r="D18" s="246">
        <v>7</v>
      </c>
      <c r="E18" s="246">
        <v>8</v>
      </c>
      <c r="F18" s="246">
        <v>2</v>
      </c>
      <c r="G18" s="246">
        <v>3</v>
      </c>
      <c r="H18" s="246">
        <v>7</v>
      </c>
      <c r="I18" s="246">
        <v>2</v>
      </c>
      <c r="J18" s="247">
        <v>1</v>
      </c>
      <c r="K18" s="247">
        <v>4</v>
      </c>
      <c r="L18" s="247">
        <v>2</v>
      </c>
      <c r="M18" s="247">
        <v>0</v>
      </c>
      <c r="N18" s="247">
        <v>2</v>
      </c>
      <c r="O18" s="247">
        <v>3</v>
      </c>
      <c r="P18" s="247">
        <v>3</v>
      </c>
      <c r="Q18" s="247">
        <v>4</v>
      </c>
      <c r="R18" s="248">
        <v>2</v>
      </c>
      <c r="S18" s="248">
        <v>0</v>
      </c>
      <c r="T18" s="225">
        <v>50</v>
      </c>
    </row>
    <row r="19" spans="2:20">
      <c r="B19" s="434" t="s">
        <v>13</v>
      </c>
      <c r="C19" s="435"/>
      <c r="D19" s="243">
        <v>54</v>
      </c>
      <c r="E19" s="243">
        <v>32</v>
      </c>
      <c r="F19" s="243">
        <v>32</v>
      </c>
      <c r="G19" s="243">
        <v>34</v>
      </c>
      <c r="H19" s="243">
        <v>33</v>
      </c>
      <c r="I19" s="243">
        <v>12</v>
      </c>
      <c r="J19" s="244">
        <v>22</v>
      </c>
      <c r="K19" s="244">
        <v>25</v>
      </c>
      <c r="L19" s="244">
        <v>19</v>
      </c>
      <c r="M19" s="244">
        <v>2</v>
      </c>
      <c r="N19" s="244">
        <v>1</v>
      </c>
      <c r="O19" s="244">
        <v>5</v>
      </c>
      <c r="P19" s="244">
        <v>3</v>
      </c>
      <c r="Q19" s="244">
        <v>3</v>
      </c>
      <c r="R19" s="245">
        <v>1</v>
      </c>
      <c r="S19" s="245">
        <v>0</v>
      </c>
      <c r="T19" s="224">
        <v>278</v>
      </c>
    </row>
    <row r="20" spans="2:20">
      <c r="B20" s="430" t="s">
        <v>73</v>
      </c>
      <c r="C20" s="431"/>
      <c r="D20" s="240">
        <v>41</v>
      </c>
      <c r="E20" s="240">
        <v>31</v>
      </c>
      <c r="F20" s="240">
        <v>25</v>
      </c>
      <c r="G20" s="240">
        <v>24</v>
      </c>
      <c r="H20" s="240">
        <v>18</v>
      </c>
      <c r="I20" s="240">
        <v>12</v>
      </c>
      <c r="J20" s="241">
        <v>17</v>
      </c>
      <c r="K20" s="241">
        <v>21</v>
      </c>
      <c r="L20" s="241">
        <v>23</v>
      </c>
      <c r="M20" s="241">
        <v>12</v>
      </c>
      <c r="N20" s="241">
        <v>12</v>
      </c>
      <c r="O20" s="241">
        <v>14</v>
      </c>
      <c r="P20" s="241">
        <v>11</v>
      </c>
      <c r="Q20" s="241">
        <v>8</v>
      </c>
      <c r="R20" s="242">
        <v>6</v>
      </c>
      <c r="S20" s="242">
        <v>0</v>
      </c>
      <c r="T20" s="227">
        <v>275</v>
      </c>
    </row>
    <row r="21" spans="2:20">
      <c r="B21" s="430" t="s">
        <v>66</v>
      </c>
      <c r="C21" s="431"/>
      <c r="D21" s="240">
        <v>57</v>
      </c>
      <c r="E21" s="240">
        <v>27</v>
      </c>
      <c r="F21" s="240">
        <v>30</v>
      </c>
      <c r="G21" s="240">
        <v>14</v>
      </c>
      <c r="H21" s="240">
        <v>9</v>
      </c>
      <c r="I21" s="240">
        <v>5</v>
      </c>
      <c r="J21" s="241">
        <v>13</v>
      </c>
      <c r="K21" s="241">
        <v>13</v>
      </c>
      <c r="L21" s="241">
        <v>9</v>
      </c>
      <c r="M21" s="241">
        <v>9</v>
      </c>
      <c r="N21" s="241">
        <v>8</v>
      </c>
      <c r="O21" s="241">
        <v>5</v>
      </c>
      <c r="P21" s="241">
        <v>8</v>
      </c>
      <c r="Q21" s="241">
        <v>10</v>
      </c>
      <c r="R21" s="242">
        <v>2</v>
      </c>
      <c r="S21" s="242">
        <v>0</v>
      </c>
      <c r="T21" s="227">
        <v>219</v>
      </c>
    </row>
    <row r="22" spans="2:20">
      <c r="B22" s="430" t="s">
        <v>14</v>
      </c>
      <c r="C22" s="431"/>
      <c r="D22" s="240">
        <v>240</v>
      </c>
      <c r="E22" s="240">
        <v>156</v>
      </c>
      <c r="F22" s="240">
        <v>89</v>
      </c>
      <c r="G22" s="240">
        <v>60</v>
      </c>
      <c r="H22" s="240">
        <v>40</v>
      </c>
      <c r="I22" s="240">
        <v>45</v>
      </c>
      <c r="J22" s="241">
        <v>44</v>
      </c>
      <c r="K22" s="241">
        <v>52</v>
      </c>
      <c r="L22" s="241">
        <v>42</v>
      </c>
      <c r="M22" s="241">
        <v>18</v>
      </c>
      <c r="N22" s="241">
        <v>27</v>
      </c>
      <c r="O22" s="241">
        <v>27</v>
      </c>
      <c r="P22" s="241">
        <v>9</v>
      </c>
      <c r="Q22" s="241">
        <v>13</v>
      </c>
      <c r="R22" s="242">
        <v>3</v>
      </c>
      <c r="S22" s="242">
        <v>0</v>
      </c>
      <c r="T22" s="227">
        <v>865</v>
      </c>
    </row>
    <row r="23" spans="2:20">
      <c r="B23" s="434" t="s">
        <v>108</v>
      </c>
      <c r="C23" s="435"/>
      <c r="D23" s="243">
        <v>104</v>
      </c>
      <c r="E23" s="243">
        <v>71</v>
      </c>
      <c r="F23" s="243">
        <v>50</v>
      </c>
      <c r="G23" s="243">
        <v>30</v>
      </c>
      <c r="H23" s="243">
        <v>13</v>
      </c>
      <c r="I23" s="243">
        <v>26</v>
      </c>
      <c r="J23" s="244">
        <v>17</v>
      </c>
      <c r="K23" s="244">
        <v>27</v>
      </c>
      <c r="L23" s="244">
        <v>8</v>
      </c>
      <c r="M23" s="244">
        <v>6</v>
      </c>
      <c r="N23" s="244">
        <v>15</v>
      </c>
      <c r="O23" s="244">
        <v>11</v>
      </c>
      <c r="P23" s="244">
        <v>5</v>
      </c>
      <c r="Q23" s="244">
        <v>6</v>
      </c>
      <c r="R23" s="245">
        <v>1</v>
      </c>
      <c r="S23" s="245">
        <v>0</v>
      </c>
      <c r="T23" s="224">
        <v>390</v>
      </c>
    </row>
    <row r="24" spans="2:20">
      <c r="B24" s="436" t="s">
        <v>65</v>
      </c>
      <c r="C24" s="437"/>
      <c r="D24" s="246">
        <v>136</v>
      </c>
      <c r="E24" s="246">
        <v>85</v>
      </c>
      <c r="F24" s="246">
        <v>39</v>
      </c>
      <c r="G24" s="246">
        <v>30</v>
      </c>
      <c r="H24" s="246">
        <v>27</v>
      </c>
      <c r="I24" s="246">
        <v>19</v>
      </c>
      <c r="J24" s="247">
        <v>27</v>
      </c>
      <c r="K24" s="247">
        <v>25</v>
      </c>
      <c r="L24" s="247">
        <v>34</v>
      </c>
      <c r="M24" s="247">
        <v>12</v>
      </c>
      <c r="N24" s="247">
        <v>12</v>
      </c>
      <c r="O24" s="247">
        <v>16</v>
      </c>
      <c r="P24" s="247">
        <v>4</v>
      </c>
      <c r="Q24" s="247">
        <v>7</v>
      </c>
      <c r="R24" s="248">
        <v>2</v>
      </c>
      <c r="S24" s="248">
        <v>0</v>
      </c>
      <c r="T24" s="225">
        <v>475</v>
      </c>
    </row>
    <row r="25" spans="2:20">
      <c r="B25" s="430" t="s">
        <v>15</v>
      </c>
      <c r="C25" s="431"/>
      <c r="D25" s="240">
        <v>54</v>
      </c>
      <c r="E25" s="240">
        <v>37</v>
      </c>
      <c r="F25" s="240">
        <v>24</v>
      </c>
      <c r="G25" s="240">
        <v>18</v>
      </c>
      <c r="H25" s="240">
        <v>17</v>
      </c>
      <c r="I25" s="240">
        <v>16</v>
      </c>
      <c r="J25" s="241">
        <v>11</v>
      </c>
      <c r="K25" s="241">
        <v>14</v>
      </c>
      <c r="L25" s="241">
        <v>9</v>
      </c>
      <c r="M25" s="241">
        <v>13</v>
      </c>
      <c r="N25" s="241">
        <v>17</v>
      </c>
      <c r="O25" s="241">
        <v>7</v>
      </c>
      <c r="P25" s="241">
        <v>14</v>
      </c>
      <c r="Q25" s="241">
        <v>12</v>
      </c>
      <c r="R25" s="242">
        <v>3</v>
      </c>
      <c r="S25" s="242">
        <v>4</v>
      </c>
      <c r="T25" s="227">
        <v>270</v>
      </c>
    </row>
    <row r="26" spans="2:20">
      <c r="B26" s="430" t="s">
        <v>21</v>
      </c>
      <c r="C26" s="431"/>
      <c r="D26" s="240">
        <v>98</v>
      </c>
      <c r="E26" s="240">
        <v>62</v>
      </c>
      <c r="F26" s="240">
        <v>73</v>
      </c>
      <c r="G26" s="240">
        <v>68</v>
      </c>
      <c r="H26" s="240">
        <v>55</v>
      </c>
      <c r="I26" s="240">
        <v>50</v>
      </c>
      <c r="J26" s="241">
        <v>40</v>
      </c>
      <c r="K26" s="241">
        <v>24</v>
      </c>
      <c r="L26" s="241">
        <v>32</v>
      </c>
      <c r="M26" s="241">
        <v>12</v>
      </c>
      <c r="N26" s="241">
        <v>16</v>
      </c>
      <c r="O26" s="241">
        <v>17</v>
      </c>
      <c r="P26" s="241">
        <v>19</v>
      </c>
      <c r="Q26" s="241">
        <v>15</v>
      </c>
      <c r="R26" s="242">
        <v>10</v>
      </c>
      <c r="S26" s="242">
        <v>0</v>
      </c>
      <c r="T26" s="227">
        <v>591</v>
      </c>
    </row>
    <row r="27" spans="2:20">
      <c r="B27" s="434" t="s">
        <v>22</v>
      </c>
      <c r="C27" s="435"/>
      <c r="D27" s="243">
        <v>9</v>
      </c>
      <c r="E27" s="243">
        <v>2</v>
      </c>
      <c r="F27" s="243">
        <v>5</v>
      </c>
      <c r="G27" s="243">
        <v>4</v>
      </c>
      <c r="H27" s="243">
        <v>2</v>
      </c>
      <c r="I27" s="243">
        <v>4</v>
      </c>
      <c r="J27" s="244">
        <v>8</v>
      </c>
      <c r="K27" s="244">
        <v>1</v>
      </c>
      <c r="L27" s="244">
        <v>1</v>
      </c>
      <c r="M27" s="244">
        <v>1</v>
      </c>
      <c r="N27" s="244">
        <v>3</v>
      </c>
      <c r="O27" s="244">
        <v>1</v>
      </c>
      <c r="P27" s="244">
        <v>2</v>
      </c>
      <c r="Q27" s="244">
        <v>1</v>
      </c>
      <c r="R27" s="245">
        <v>0</v>
      </c>
      <c r="S27" s="245">
        <v>0</v>
      </c>
      <c r="T27" s="224">
        <v>44</v>
      </c>
    </row>
    <row r="28" spans="2:20">
      <c r="B28" s="436" t="s">
        <v>23</v>
      </c>
      <c r="C28" s="437"/>
      <c r="D28" s="246">
        <v>6</v>
      </c>
      <c r="E28" s="246">
        <v>1</v>
      </c>
      <c r="F28" s="246">
        <v>4</v>
      </c>
      <c r="G28" s="246">
        <v>2</v>
      </c>
      <c r="H28" s="246">
        <v>6</v>
      </c>
      <c r="I28" s="246">
        <v>1</v>
      </c>
      <c r="J28" s="247">
        <v>8</v>
      </c>
      <c r="K28" s="247">
        <v>1</v>
      </c>
      <c r="L28" s="247">
        <v>3</v>
      </c>
      <c r="M28" s="247">
        <v>1</v>
      </c>
      <c r="N28" s="247">
        <v>0</v>
      </c>
      <c r="O28" s="247">
        <v>2</v>
      </c>
      <c r="P28" s="247">
        <v>0</v>
      </c>
      <c r="Q28" s="247">
        <v>1</v>
      </c>
      <c r="R28" s="248">
        <v>0</v>
      </c>
      <c r="S28" s="248">
        <v>0</v>
      </c>
      <c r="T28" s="225">
        <v>36</v>
      </c>
    </row>
    <row r="29" spans="2:20">
      <c r="B29" s="434" t="s">
        <v>24</v>
      </c>
      <c r="C29" s="435"/>
      <c r="D29" s="243">
        <v>30</v>
      </c>
      <c r="E29" s="243">
        <v>21</v>
      </c>
      <c r="F29" s="243">
        <v>26</v>
      </c>
      <c r="G29" s="243">
        <v>30</v>
      </c>
      <c r="H29" s="243">
        <v>16</v>
      </c>
      <c r="I29" s="243">
        <v>14</v>
      </c>
      <c r="J29" s="244">
        <v>7</v>
      </c>
      <c r="K29" s="244">
        <v>6</v>
      </c>
      <c r="L29" s="244">
        <v>8</v>
      </c>
      <c r="M29" s="244">
        <v>4</v>
      </c>
      <c r="N29" s="244">
        <v>5</v>
      </c>
      <c r="O29" s="244">
        <v>3</v>
      </c>
      <c r="P29" s="244">
        <v>2</v>
      </c>
      <c r="Q29" s="244">
        <v>1</v>
      </c>
      <c r="R29" s="245">
        <v>1</v>
      </c>
      <c r="S29" s="245">
        <v>0</v>
      </c>
      <c r="T29" s="224">
        <v>174</v>
      </c>
    </row>
    <row r="30" spans="2:20">
      <c r="B30" s="436" t="s">
        <v>25</v>
      </c>
      <c r="C30" s="437"/>
      <c r="D30" s="246">
        <v>13</v>
      </c>
      <c r="E30" s="246">
        <v>12</v>
      </c>
      <c r="F30" s="246">
        <v>13</v>
      </c>
      <c r="G30" s="246">
        <v>5</v>
      </c>
      <c r="H30" s="246">
        <v>4</v>
      </c>
      <c r="I30" s="246">
        <v>6</v>
      </c>
      <c r="J30" s="247">
        <v>3</v>
      </c>
      <c r="K30" s="247">
        <v>6</v>
      </c>
      <c r="L30" s="247">
        <v>3</v>
      </c>
      <c r="M30" s="247">
        <v>1</v>
      </c>
      <c r="N30" s="247">
        <v>3</v>
      </c>
      <c r="O30" s="247">
        <v>2</v>
      </c>
      <c r="P30" s="247">
        <v>5</v>
      </c>
      <c r="Q30" s="247">
        <v>6</v>
      </c>
      <c r="R30" s="248">
        <v>0</v>
      </c>
      <c r="S30" s="248">
        <v>0</v>
      </c>
      <c r="T30" s="225">
        <v>82</v>
      </c>
    </row>
    <row r="31" spans="2:20">
      <c r="B31" s="434" t="s">
        <v>26</v>
      </c>
      <c r="C31" s="435"/>
      <c r="D31" s="243">
        <v>3</v>
      </c>
      <c r="E31" s="243">
        <v>4</v>
      </c>
      <c r="F31" s="243">
        <v>3</v>
      </c>
      <c r="G31" s="243">
        <v>5</v>
      </c>
      <c r="H31" s="243">
        <v>3</v>
      </c>
      <c r="I31" s="243">
        <v>5</v>
      </c>
      <c r="J31" s="244">
        <v>4</v>
      </c>
      <c r="K31" s="244">
        <v>5</v>
      </c>
      <c r="L31" s="244">
        <v>7</v>
      </c>
      <c r="M31" s="244">
        <v>0</v>
      </c>
      <c r="N31" s="244">
        <v>0</v>
      </c>
      <c r="O31" s="244">
        <v>0</v>
      </c>
      <c r="P31" s="244">
        <v>1</v>
      </c>
      <c r="Q31" s="244">
        <v>0</v>
      </c>
      <c r="R31" s="245">
        <v>0</v>
      </c>
      <c r="S31" s="245">
        <v>0</v>
      </c>
      <c r="T31" s="224">
        <v>40</v>
      </c>
    </row>
    <row r="32" spans="2:20">
      <c r="B32" s="436" t="s">
        <v>27</v>
      </c>
      <c r="C32" s="437"/>
      <c r="D32" s="246">
        <v>8</v>
      </c>
      <c r="E32" s="246">
        <v>6</v>
      </c>
      <c r="F32" s="246">
        <v>3</v>
      </c>
      <c r="G32" s="246">
        <v>10</v>
      </c>
      <c r="H32" s="246">
        <v>5</v>
      </c>
      <c r="I32" s="246">
        <v>11</v>
      </c>
      <c r="J32" s="247">
        <v>1</v>
      </c>
      <c r="K32" s="247">
        <v>3</v>
      </c>
      <c r="L32" s="247">
        <v>9</v>
      </c>
      <c r="M32" s="247">
        <v>2</v>
      </c>
      <c r="N32" s="247">
        <v>3</v>
      </c>
      <c r="O32" s="247">
        <v>3</v>
      </c>
      <c r="P32" s="247">
        <v>0</v>
      </c>
      <c r="Q32" s="247">
        <v>0</v>
      </c>
      <c r="R32" s="248">
        <v>4</v>
      </c>
      <c r="S32" s="248">
        <v>0</v>
      </c>
      <c r="T32" s="225">
        <v>68</v>
      </c>
    </row>
    <row r="33" spans="2:20">
      <c r="B33" s="434" t="s">
        <v>28</v>
      </c>
      <c r="C33" s="435"/>
      <c r="D33" s="243">
        <v>23</v>
      </c>
      <c r="E33" s="243">
        <v>14</v>
      </c>
      <c r="F33" s="243">
        <v>8</v>
      </c>
      <c r="G33" s="243">
        <v>8</v>
      </c>
      <c r="H33" s="243">
        <v>13</v>
      </c>
      <c r="I33" s="243">
        <v>6</v>
      </c>
      <c r="J33" s="244">
        <v>8</v>
      </c>
      <c r="K33" s="244">
        <v>1</v>
      </c>
      <c r="L33" s="244">
        <v>1</v>
      </c>
      <c r="M33" s="244">
        <v>1</v>
      </c>
      <c r="N33" s="244">
        <v>1</v>
      </c>
      <c r="O33" s="244">
        <v>4</v>
      </c>
      <c r="P33" s="244">
        <v>8</v>
      </c>
      <c r="Q33" s="244">
        <v>3</v>
      </c>
      <c r="R33" s="245">
        <v>1</v>
      </c>
      <c r="S33" s="245">
        <v>0</v>
      </c>
      <c r="T33" s="224">
        <v>100</v>
      </c>
    </row>
    <row r="34" spans="2:20">
      <c r="B34" s="436" t="s">
        <v>29</v>
      </c>
      <c r="C34" s="437"/>
      <c r="D34" s="246">
        <v>2</v>
      </c>
      <c r="E34" s="246">
        <v>0</v>
      </c>
      <c r="F34" s="246">
        <v>9</v>
      </c>
      <c r="G34" s="246">
        <v>3</v>
      </c>
      <c r="H34" s="246">
        <v>6</v>
      </c>
      <c r="I34" s="246">
        <v>2</v>
      </c>
      <c r="J34" s="247">
        <v>1</v>
      </c>
      <c r="K34" s="247">
        <v>1</v>
      </c>
      <c r="L34" s="247">
        <v>0</v>
      </c>
      <c r="M34" s="247">
        <v>2</v>
      </c>
      <c r="N34" s="247">
        <v>1</v>
      </c>
      <c r="O34" s="247">
        <v>2</v>
      </c>
      <c r="P34" s="247">
        <v>1</v>
      </c>
      <c r="Q34" s="247">
        <v>3</v>
      </c>
      <c r="R34" s="248">
        <v>4</v>
      </c>
      <c r="S34" s="248">
        <v>0</v>
      </c>
      <c r="T34" s="225">
        <v>37</v>
      </c>
    </row>
    <row r="35" spans="2:20">
      <c r="B35" s="434" t="s">
        <v>30</v>
      </c>
      <c r="C35" s="435"/>
      <c r="D35" s="243">
        <v>4</v>
      </c>
      <c r="E35" s="243">
        <v>2</v>
      </c>
      <c r="F35" s="243">
        <v>2</v>
      </c>
      <c r="G35" s="243">
        <v>1</v>
      </c>
      <c r="H35" s="243">
        <v>0</v>
      </c>
      <c r="I35" s="243">
        <v>1</v>
      </c>
      <c r="J35" s="244">
        <v>0</v>
      </c>
      <c r="K35" s="244">
        <v>0</v>
      </c>
      <c r="L35" s="244">
        <v>0</v>
      </c>
      <c r="M35" s="244">
        <v>0</v>
      </c>
      <c r="N35" s="244">
        <v>0</v>
      </c>
      <c r="O35" s="244">
        <v>0</v>
      </c>
      <c r="P35" s="244">
        <v>0</v>
      </c>
      <c r="Q35" s="244">
        <v>0</v>
      </c>
      <c r="R35" s="245">
        <v>0</v>
      </c>
      <c r="S35" s="245">
        <v>0</v>
      </c>
      <c r="T35" s="224">
        <v>10</v>
      </c>
    </row>
    <row r="36" spans="2:20">
      <c r="B36" s="430" t="s">
        <v>109</v>
      </c>
      <c r="C36" s="431"/>
      <c r="D36" s="240">
        <v>167</v>
      </c>
      <c r="E36" s="240">
        <v>113</v>
      </c>
      <c r="F36" s="240">
        <v>91</v>
      </c>
      <c r="G36" s="240">
        <v>79</v>
      </c>
      <c r="H36" s="240">
        <v>46</v>
      </c>
      <c r="I36" s="240">
        <v>63</v>
      </c>
      <c r="J36" s="241">
        <v>36</v>
      </c>
      <c r="K36" s="241">
        <v>41</v>
      </c>
      <c r="L36" s="241">
        <v>35</v>
      </c>
      <c r="M36" s="241">
        <v>27</v>
      </c>
      <c r="N36" s="241">
        <v>22</v>
      </c>
      <c r="O36" s="241">
        <v>15</v>
      </c>
      <c r="P36" s="241">
        <v>16</v>
      </c>
      <c r="Q36" s="241">
        <v>13</v>
      </c>
      <c r="R36" s="242">
        <v>4</v>
      </c>
      <c r="S36" s="242">
        <v>1</v>
      </c>
      <c r="T36" s="227">
        <v>769</v>
      </c>
    </row>
    <row r="37" spans="2:20">
      <c r="B37" s="434" t="s">
        <v>16</v>
      </c>
      <c r="C37" s="435"/>
      <c r="D37" s="243">
        <v>22</v>
      </c>
      <c r="E37" s="243">
        <v>15</v>
      </c>
      <c r="F37" s="243">
        <v>10</v>
      </c>
      <c r="G37" s="243">
        <v>6</v>
      </c>
      <c r="H37" s="243">
        <v>5</v>
      </c>
      <c r="I37" s="243">
        <v>7</v>
      </c>
      <c r="J37" s="244">
        <v>5</v>
      </c>
      <c r="K37" s="244">
        <v>3</v>
      </c>
      <c r="L37" s="244">
        <v>0</v>
      </c>
      <c r="M37" s="244">
        <v>2</v>
      </c>
      <c r="N37" s="244">
        <v>2</v>
      </c>
      <c r="O37" s="244">
        <v>3</v>
      </c>
      <c r="P37" s="244">
        <v>2</v>
      </c>
      <c r="Q37" s="244">
        <v>1</v>
      </c>
      <c r="R37" s="245">
        <v>0</v>
      </c>
      <c r="S37" s="245">
        <v>0</v>
      </c>
      <c r="T37" s="224">
        <v>83</v>
      </c>
    </row>
    <row r="38" spans="2:20">
      <c r="B38" s="436" t="s">
        <v>17</v>
      </c>
      <c r="C38" s="437"/>
      <c r="D38" s="246">
        <v>84</v>
      </c>
      <c r="E38" s="246">
        <v>60</v>
      </c>
      <c r="F38" s="246">
        <v>41</v>
      </c>
      <c r="G38" s="246">
        <v>32</v>
      </c>
      <c r="H38" s="246">
        <v>19</v>
      </c>
      <c r="I38" s="246">
        <v>27</v>
      </c>
      <c r="J38" s="247">
        <v>16</v>
      </c>
      <c r="K38" s="247">
        <v>14</v>
      </c>
      <c r="L38" s="247">
        <v>10</v>
      </c>
      <c r="M38" s="247">
        <v>8</v>
      </c>
      <c r="N38" s="247">
        <v>6</v>
      </c>
      <c r="O38" s="247">
        <v>3</v>
      </c>
      <c r="P38" s="247">
        <v>7</v>
      </c>
      <c r="Q38" s="247">
        <v>3</v>
      </c>
      <c r="R38" s="248">
        <v>0</v>
      </c>
      <c r="S38" s="248">
        <v>1</v>
      </c>
      <c r="T38" s="225">
        <v>331</v>
      </c>
    </row>
    <row r="39" spans="2:20">
      <c r="B39" s="434" t="s">
        <v>18</v>
      </c>
      <c r="C39" s="435"/>
      <c r="D39" s="243">
        <v>12</v>
      </c>
      <c r="E39" s="243">
        <v>9</v>
      </c>
      <c r="F39" s="243">
        <v>9</v>
      </c>
      <c r="G39" s="243">
        <v>13</v>
      </c>
      <c r="H39" s="243">
        <v>0</v>
      </c>
      <c r="I39" s="243">
        <v>8</v>
      </c>
      <c r="J39" s="244">
        <v>0</v>
      </c>
      <c r="K39" s="244">
        <v>2</v>
      </c>
      <c r="L39" s="244">
        <v>1</v>
      </c>
      <c r="M39" s="244">
        <v>0</v>
      </c>
      <c r="N39" s="244">
        <v>1</v>
      </c>
      <c r="O39" s="244">
        <v>2</v>
      </c>
      <c r="P39" s="244">
        <v>0</v>
      </c>
      <c r="Q39" s="244">
        <v>1</v>
      </c>
      <c r="R39" s="245">
        <v>0</v>
      </c>
      <c r="S39" s="245">
        <v>0</v>
      </c>
      <c r="T39" s="224">
        <v>58</v>
      </c>
    </row>
    <row r="40" spans="2:20">
      <c r="B40" s="436" t="s">
        <v>19</v>
      </c>
      <c r="C40" s="437"/>
      <c r="D40" s="246">
        <v>15</v>
      </c>
      <c r="E40" s="246">
        <v>9</v>
      </c>
      <c r="F40" s="246">
        <v>6</v>
      </c>
      <c r="G40" s="246">
        <v>9</v>
      </c>
      <c r="H40" s="246">
        <v>9</v>
      </c>
      <c r="I40" s="246">
        <v>8</v>
      </c>
      <c r="J40" s="247">
        <v>6</v>
      </c>
      <c r="K40" s="247">
        <v>13</v>
      </c>
      <c r="L40" s="247">
        <v>12</v>
      </c>
      <c r="M40" s="247">
        <v>5</v>
      </c>
      <c r="N40" s="247">
        <v>5</v>
      </c>
      <c r="O40" s="247">
        <v>1</v>
      </c>
      <c r="P40" s="247">
        <v>3</v>
      </c>
      <c r="Q40" s="247">
        <v>2</v>
      </c>
      <c r="R40" s="248">
        <v>1</v>
      </c>
      <c r="S40" s="248">
        <v>0</v>
      </c>
      <c r="T40" s="225">
        <v>104</v>
      </c>
    </row>
    <row r="41" spans="2:20">
      <c r="B41" s="434" t="s">
        <v>20</v>
      </c>
      <c r="C41" s="435"/>
      <c r="D41" s="243">
        <v>34</v>
      </c>
      <c r="E41" s="243">
        <v>20</v>
      </c>
      <c r="F41" s="243">
        <v>25</v>
      </c>
      <c r="G41" s="243">
        <v>19</v>
      </c>
      <c r="H41" s="243">
        <v>13</v>
      </c>
      <c r="I41" s="243">
        <v>13</v>
      </c>
      <c r="J41" s="244">
        <v>9</v>
      </c>
      <c r="K41" s="244">
        <v>9</v>
      </c>
      <c r="L41" s="244">
        <v>12</v>
      </c>
      <c r="M41" s="244">
        <v>12</v>
      </c>
      <c r="N41" s="244">
        <v>8</v>
      </c>
      <c r="O41" s="244">
        <v>6</v>
      </c>
      <c r="P41" s="244">
        <v>4</v>
      </c>
      <c r="Q41" s="244">
        <v>6</v>
      </c>
      <c r="R41" s="245">
        <v>3</v>
      </c>
      <c r="S41" s="245">
        <v>0</v>
      </c>
      <c r="T41" s="224">
        <v>193</v>
      </c>
    </row>
    <row r="42" spans="2:20">
      <c r="B42" s="430" t="s">
        <v>31</v>
      </c>
      <c r="C42" s="431"/>
      <c r="D42" s="240">
        <v>59</v>
      </c>
      <c r="E42" s="240">
        <v>35</v>
      </c>
      <c r="F42" s="240">
        <v>49</v>
      </c>
      <c r="G42" s="240">
        <v>56</v>
      </c>
      <c r="H42" s="240">
        <v>28</v>
      </c>
      <c r="I42" s="240">
        <v>49</v>
      </c>
      <c r="J42" s="241">
        <v>50</v>
      </c>
      <c r="K42" s="241">
        <v>43</v>
      </c>
      <c r="L42" s="241">
        <v>28</v>
      </c>
      <c r="M42" s="241">
        <v>25</v>
      </c>
      <c r="N42" s="241">
        <v>28</v>
      </c>
      <c r="O42" s="241">
        <v>24</v>
      </c>
      <c r="P42" s="241">
        <v>16</v>
      </c>
      <c r="Q42" s="241">
        <v>7</v>
      </c>
      <c r="R42" s="242">
        <v>9</v>
      </c>
      <c r="S42" s="242">
        <v>1</v>
      </c>
      <c r="T42" s="227">
        <v>507</v>
      </c>
    </row>
    <row r="43" spans="2:20">
      <c r="B43" s="434" t="s">
        <v>32</v>
      </c>
      <c r="C43" s="435"/>
      <c r="D43" s="243">
        <v>26</v>
      </c>
      <c r="E43" s="243">
        <v>10</v>
      </c>
      <c r="F43" s="243">
        <v>26</v>
      </c>
      <c r="G43" s="243">
        <v>28</v>
      </c>
      <c r="H43" s="243">
        <v>12</v>
      </c>
      <c r="I43" s="243">
        <v>21</v>
      </c>
      <c r="J43" s="244">
        <v>35</v>
      </c>
      <c r="K43" s="244">
        <v>23</v>
      </c>
      <c r="L43" s="244">
        <v>21</v>
      </c>
      <c r="M43" s="244">
        <v>7</v>
      </c>
      <c r="N43" s="244">
        <v>16</v>
      </c>
      <c r="O43" s="244">
        <v>10</v>
      </c>
      <c r="P43" s="244">
        <v>8</v>
      </c>
      <c r="Q43" s="244">
        <v>4</v>
      </c>
      <c r="R43" s="245">
        <v>6</v>
      </c>
      <c r="S43" s="245">
        <v>0</v>
      </c>
      <c r="T43" s="224">
        <v>253</v>
      </c>
    </row>
    <row r="44" spans="2:20">
      <c r="B44" s="436" t="s">
        <v>33</v>
      </c>
      <c r="C44" s="437"/>
      <c r="D44" s="246">
        <v>8</v>
      </c>
      <c r="E44" s="246">
        <v>10</v>
      </c>
      <c r="F44" s="246">
        <v>7</v>
      </c>
      <c r="G44" s="246">
        <v>9</v>
      </c>
      <c r="H44" s="246">
        <v>3</v>
      </c>
      <c r="I44" s="246">
        <v>6</v>
      </c>
      <c r="J44" s="247">
        <v>6</v>
      </c>
      <c r="K44" s="247">
        <v>7</v>
      </c>
      <c r="L44" s="247">
        <v>2</v>
      </c>
      <c r="M44" s="247">
        <v>4</v>
      </c>
      <c r="N44" s="247">
        <v>2</v>
      </c>
      <c r="O44" s="247">
        <v>1</v>
      </c>
      <c r="P44" s="247">
        <v>1</v>
      </c>
      <c r="Q44" s="247">
        <v>1</v>
      </c>
      <c r="R44" s="248">
        <v>1</v>
      </c>
      <c r="S44" s="248">
        <v>0</v>
      </c>
      <c r="T44" s="225">
        <v>68</v>
      </c>
    </row>
    <row r="45" spans="2:20">
      <c r="B45" s="434" t="s">
        <v>34</v>
      </c>
      <c r="C45" s="435"/>
      <c r="D45" s="243">
        <v>1</v>
      </c>
      <c r="E45" s="243">
        <v>1</v>
      </c>
      <c r="F45" s="243">
        <v>1</v>
      </c>
      <c r="G45" s="243">
        <v>2</v>
      </c>
      <c r="H45" s="243">
        <v>0</v>
      </c>
      <c r="I45" s="243">
        <v>4</v>
      </c>
      <c r="J45" s="244">
        <v>1</v>
      </c>
      <c r="K45" s="244">
        <v>2</v>
      </c>
      <c r="L45" s="244">
        <v>0</v>
      </c>
      <c r="M45" s="244">
        <v>1</v>
      </c>
      <c r="N45" s="244">
        <v>2</v>
      </c>
      <c r="O45" s="244">
        <v>5</v>
      </c>
      <c r="P45" s="244">
        <v>2</v>
      </c>
      <c r="Q45" s="244">
        <v>1</v>
      </c>
      <c r="R45" s="245">
        <v>0</v>
      </c>
      <c r="S45" s="245">
        <v>0</v>
      </c>
      <c r="T45" s="224">
        <v>23</v>
      </c>
    </row>
    <row r="46" spans="2:20">
      <c r="B46" s="436" t="s">
        <v>35</v>
      </c>
      <c r="C46" s="437"/>
      <c r="D46" s="246">
        <v>24</v>
      </c>
      <c r="E46" s="246">
        <v>14</v>
      </c>
      <c r="F46" s="246">
        <v>15</v>
      </c>
      <c r="G46" s="246">
        <v>17</v>
      </c>
      <c r="H46" s="246">
        <v>13</v>
      </c>
      <c r="I46" s="246">
        <v>18</v>
      </c>
      <c r="J46" s="247">
        <v>8</v>
      </c>
      <c r="K46" s="247">
        <v>11</v>
      </c>
      <c r="L46" s="247">
        <v>5</v>
      </c>
      <c r="M46" s="247">
        <v>13</v>
      </c>
      <c r="N46" s="247">
        <v>8</v>
      </c>
      <c r="O46" s="247">
        <v>8</v>
      </c>
      <c r="P46" s="247">
        <v>5</v>
      </c>
      <c r="Q46" s="247">
        <v>1</v>
      </c>
      <c r="R46" s="248">
        <v>2</v>
      </c>
      <c r="S46" s="248">
        <v>1</v>
      </c>
      <c r="T46" s="225">
        <v>163</v>
      </c>
    </row>
    <row r="47" spans="2:20">
      <c r="B47" s="430" t="s">
        <v>74</v>
      </c>
      <c r="C47" s="431"/>
      <c r="D47" s="240">
        <v>378</v>
      </c>
      <c r="E47" s="240">
        <v>282</v>
      </c>
      <c r="F47" s="240">
        <v>208</v>
      </c>
      <c r="G47" s="240">
        <v>147</v>
      </c>
      <c r="H47" s="240">
        <v>121</v>
      </c>
      <c r="I47" s="240">
        <v>124</v>
      </c>
      <c r="J47" s="241">
        <v>99</v>
      </c>
      <c r="K47" s="241">
        <v>81</v>
      </c>
      <c r="L47" s="241">
        <v>81</v>
      </c>
      <c r="M47" s="241">
        <v>89</v>
      </c>
      <c r="N47" s="241">
        <v>75</v>
      </c>
      <c r="O47" s="241">
        <v>46</v>
      </c>
      <c r="P47" s="241">
        <v>42</v>
      </c>
      <c r="Q47" s="241">
        <v>26</v>
      </c>
      <c r="R47" s="242">
        <v>9</v>
      </c>
      <c r="S47" s="242">
        <v>2</v>
      </c>
      <c r="T47" s="227">
        <v>1810</v>
      </c>
    </row>
    <row r="48" spans="2:20">
      <c r="B48" s="434" t="s">
        <v>67</v>
      </c>
      <c r="C48" s="435"/>
      <c r="D48" s="243">
        <v>63</v>
      </c>
      <c r="E48" s="243">
        <v>59</v>
      </c>
      <c r="F48" s="243">
        <v>50</v>
      </c>
      <c r="G48" s="243">
        <v>33</v>
      </c>
      <c r="H48" s="243">
        <v>26</v>
      </c>
      <c r="I48" s="243">
        <v>37</v>
      </c>
      <c r="J48" s="244">
        <v>30</v>
      </c>
      <c r="K48" s="244">
        <v>23</v>
      </c>
      <c r="L48" s="244">
        <v>26</v>
      </c>
      <c r="M48" s="244">
        <v>33</v>
      </c>
      <c r="N48" s="244">
        <v>30</v>
      </c>
      <c r="O48" s="244">
        <v>18</v>
      </c>
      <c r="P48" s="244">
        <v>10</v>
      </c>
      <c r="Q48" s="244">
        <v>10</v>
      </c>
      <c r="R48" s="245">
        <v>2</v>
      </c>
      <c r="S48" s="245">
        <v>1</v>
      </c>
      <c r="T48" s="224">
        <v>451</v>
      </c>
    </row>
    <row r="49" spans="2:20">
      <c r="B49" s="436" t="s">
        <v>68</v>
      </c>
      <c r="C49" s="437"/>
      <c r="D49" s="246">
        <v>118</v>
      </c>
      <c r="E49" s="246">
        <v>81</v>
      </c>
      <c r="F49" s="246">
        <v>43</v>
      </c>
      <c r="G49" s="246">
        <v>29</v>
      </c>
      <c r="H49" s="246">
        <v>19</v>
      </c>
      <c r="I49" s="246">
        <v>19</v>
      </c>
      <c r="J49" s="247">
        <v>15</v>
      </c>
      <c r="K49" s="247">
        <v>9</v>
      </c>
      <c r="L49" s="247">
        <v>3</v>
      </c>
      <c r="M49" s="247">
        <v>6</v>
      </c>
      <c r="N49" s="247">
        <v>1</v>
      </c>
      <c r="O49" s="247">
        <v>2</v>
      </c>
      <c r="P49" s="247">
        <v>1</v>
      </c>
      <c r="Q49" s="247">
        <v>1</v>
      </c>
      <c r="R49" s="248">
        <v>0</v>
      </c>
      <c r="S49" s="248">
        <v>1</v>
      </c>
      <c r="T49" s="225">
        <v>348</v>
      </c>
    </row>
    <row r="50" spans="2:20">
      <c r="B50" s="434" t="s">
        <v>69</v>
      </c>
      <c r="C50" s="435"/>
      <c r="D50" s="243">
        <v>197</v>
      </c>
      <c r="E50" s="243">
        <v>142</v>
      </c>
      <c r="F50" s="243">
        <v>115</v>
      </c>
      <c r="G50" s="243">
        <v>85</v>
      </c>
      <c r="H50" s="243">
        <v>76</v>
      </c>
      <c r="I50" s="243">
        <v>68</v>
      </c>
      <c r="J50" s="244">
        <v>54</v>
      </c>
      <c r="K50" s="244">
        <v>49</v>
      </c>
      <c r="L50" s="244">
        <v>52</v>
      </c>
      <c r="M50" s="244">
        <v>50</v>
      </c>
      <c r="N50" s="244">
        <v>44</v>
      </c>
      <c r="O50" s="244">
        <v>26</v>
      </c>
      <c r="P50" s="244">
        <v>31</v>
      </c>
      <c r="Q50" s="244">
        <v>15</v>
      </c>
      <c r="R50" s="245">
        <v>7</v>
      </c>
      <c r="S50" s="245">
        <v>0</v>
      </c>
      <c r="T50" s="224">
        <v>1011</v>
      </c>
    </row>
    <row r="51" spans="2:20">
      <c r="B51" s="430" t="s">
        <v>36</v>
      </c>
      <c r="C51" s="431"/>
      <c r="D51" s="240">
        <v>54</v>
      </c>
      <c r="E51" s="240">
        <v>28</v>
      </c>
      <c r="F51" s="240">
        <v>40</v>
      </c>
      <c r="G51" s="240">
        <v>21</v>
      </c>
      <c r="H51" s="240">
        <v>7</v>
      </c>
      <c r="I51" s="240">
        <v>9</v>
      </c>
      <c r="J51" s="241">
        <v>6</v>
      </c>
      <c r="K51" s="241">
        <v>4</v>
      </c>
      <c r="L51" s="241">
        <v>11</v>
      </c>
      <c r="M51" s="241">
        <v>13</v>
      </c>
      <c r="N51" s="241">
        <v>8</v>
      </c>
      <c r="O51" s="241">
        <v>9</v>
      </c>
      <c r="P51" s="241">
        <v>11</v>
      </c>
      <c r="Q51" s="241">
        <v>5</v>
      </c>
      <c r="R51" s="242">
        <v>2</v>
      </c>
      <c r="S51" s="242">
        <v>0</v>
      </c>
      <c r="T51" s="227">
        <v>228</v>
      </c>
    </row>
    <row r="52" spans="2:20">
      <c r="B52" s="434" t="s">
        <v>37</v>
      </c>
      <c r="C52" s="435"/>
      <c r="D52" s="243">
        <v>41</v>
      </c>
      <c r="E52" s="243">
        <v>22</v>
      </c>
      <c r="F52" s="243">
        <v>32</v>
      </c>
      <c r="G52" s="243">
        <v>14</v>
      </c>
      <c r="H52" s="243">
        <v>4</v>
      </c>
      <c r="I52" s="243">
        <v>7</v>
      </c>
      <c r="J52" s="244">
        <v>3</v>
      </c>
      <c r="K52" s="244">
        <v>3</v>
      </c>
      <c r="L52" s="244">
        <v>9</v>
      </c>
      <c r="M52" s="244">
        <v>7</v>
      </c>
      <c r="N52" s="244">
        <v>4</v>
      </c>
      <c r="O52" s="244">
        <v>6</v>
      </c>
      <c r="P52" s="244">
        <v>6</v>
      </c>
      <c r="Q52" s="244">
        <v>3</v>
      </c>
      <c r="R52" s="245">
        <v>2</v>
      </c>
      <c r="S52" s="245">
        <v>0</v>
      </c>
      <c r="T52" s="224">
        <v>163</v>
      </c>
    </row>
    <row r="53" spans="2:20">
      <c r="B53" s="436" t="s">
        <v>38</v>
      </c>
      <c r="C53" s="437"/>
      <c r="D53" s="246">
        <v>13</v>
      </c>
      <c r="E53" s="246">
        <v>6</v>
      </c>
      <c r="F53" s="246">
        <v>8</v>
      </c>
      <c r="G53" s="246">
        <v>7</v>
      </c>
      <c r="H53" s="246">
        <v>3</v>
      </c>
      <c r="I53" s="246">
        <v>2</v>
      </c>
      <c r="J53" s="247">
        <v>3</v>
      </c>
      <c r="K53" s="247">
        <v>1</v>
      </c>
      <c r="L53" s="247">
        <v>2</v>
      </c>
      <c r="M53" s="247">
        <v>6</v>
      </c>
      <c r="N53" s="247">
        <v>4</v>
      </c>
      <c r="O53" s="247">
        <v>3</v>
      </c>
      <c r="P53" s="247">
        <v>5</v>
      </c>
      <c r="Q53" s="247">
        <v>2</v>
      </c>
      <c r="R53" s="248">
        <v>0</v>
      </c>
      <c r="S53" s="248">
        <v>0</v>
      </c>
      <c r="T53" s="225">
        <v>65</v>
      </c>
    </row>
    <row r="54" spans="2:20">
      <c r="B54" s="430" t="s">
        <v>39</v>
      </c>
      <c r="C54" s="431"/>
      <c r="D54" s="240">
        <v>196</v>
      </c>
      <c r="E54" s="240">
        <v>121</v>
      </c>
      <c r="F54" s="240">
        <v>117</v>
      </c>
      <c r="G54" s="240">
        <v>100</v>
      </c>
      <c r="H54" s="240">
        <v>60</v>
      </c>
      <c r="I54" s="240">
        <v>41</v>
      </c>
      <c r="J54" s="241">
        <v>23</v>
      </c>
      <c r="K54" s="241">
        <v>25</v>
      </c>
      <c r="L54" s="241">
        <v>15</v>
      </c>
      <c r="M54" s="241">
        <v>11</v>
      </c>
      <c r="N54" s="241">
        <v>18</v>
      </c>
      <c r="O54" s="241">
        <v>16</v>
      </c>
      <c r="P54" s="241">
        <v>11</v>
      </c>
      <c r="Q54" s="241">
        <v>19</v>
      </c>
      <c r="R54" s="242">
        <v>6</v>
      </c>
      <c r="S54" s="242">
        <v>0</v>
      </c>
      <c r="T54" s="227">
        <v>779</v>
      </c>
    </row>
    <row r="55" spans="2:20">
      <c r="B55" s="434" t="s">
        <v>110</v>
      </c>
      <c r="C55" s="435"/>
      <c r="D55" s="243">
        <v>90</v>
      </c>
      <c r="E55" s="243">
        <v>38</v>
      </c>
      <c r="F55" s="243">
        <v>40</v>
      </c>
      <c r="G55" s="243">
        <v>28</v>
      </c>
      <c r="H55" s="243">
        <v>20</v>
      </c>
      <c r="I55" s="243">
        <v>9</v>
      </c>
      <c r="J55" s="244">
        <v>5</v>
      </c>
      <c r="K55" s="244">
        <v>6</v>
      </c>
      <c r="L55" s="244">
        <v>5</v>
      </c>
      <c r="M55" s="244">
        <v>3</v>
      </c>
      <c r="N55" s="244">
        <v>7</v>
      </c>
      <c r="O55" s="244">
        <v>5</v>
      </c>
      <c r="P55" s="244">
        <v>2</v>
      </c>
      <c r="Q55" s="244">
        <v>7</v>
      </c>
      <c r="R55" s="245">
        <v>3</v>
      </c>
      <c r="S55" s="245">
        <v>0</v>
      </c>
      <c r="T55" s="224">
        <v>268</v>
      </c>
    </row>
    <row r="56" spans="2:20">
      <c r="B56" s="436" t="s">
        <v>40</v>
      </c>
      <c r="C56" s="437"/>
      <c r="D56" s="246">
        <v>33</v>
      </c>
      <c r="E56" s="246">
        <v>22</v>
      </c>
      <c r="F56" s="246">
        <v>34</v>
      </c>
      <c r="G56" s="246">
        <v>27</v>
      </c>
      <c r="H56" s="246">
        <v>12</v>
      </c>
      <c r="I56" s="246">
        <v>13</v>
      </c>
      <c r="J56" s="247">
        <v>6</v>
      </c>
      <c r="K56" s="247">
        <v>2</v>
      </c>
      <c r="L56" s="247">
        <v>0</v>
      </c>
      <c r="M56" s="247">
        <v>3</v>
      </c>
      <c r="N56" s="247">
        <v>4</v>
      </c>
      <c r="O56" s="247">
        <v>2</v>
      </c>
      <c r="P56" s="247">
        <v>2</v>
      </c>
      <c r="Q56" s="247">
        <v>2</v>
      </c>
      <c r="R56" s="248">
        <v>1</v>
      </c>
      <c r="S56" s="248">
        <v>0</v>
      </c>
      <c r="T56" s="225">
        <v>163</v>
      </c>
    </row>
    <row r="57" spans="2:20">
      <c r="B57" s="434" t="s">
        <v>41</v>
      </c>
      <c r="C57" s="435"/>
      <c r="D57" s="243">
        <v>20</v>
      </c>
      <c r="E57" s="243">
        <v>32</v>
      </c>
      <c r="F57" s="243">
        <v>18</v>
      </c>
      <c r="G57" s="243">
        <v>20</v>
      </c>
      <c r="H57" s="243">
        <v>8</v>
      </c>
      <c r="I57" s="243">
        <v>5</v>
      </c>
      <c r="J57" s="244">
        <v>6</v>
      </c>
      <c r="K57" s="244">
        <v>3</v>
      </c>
      <c r="L57" s="244">
        <v>3</v>
      </c>
      <c r="M57" s="244">
        <v>2</v>
      </c>
      <c r="N57" s="244">
        <v>0</v>
      </c>
      <c r="O57" s="244">
        <v>2</v>
      </c>
      <c r="P57" s="244">
        <v>0</v>
      </c>
      <c r="Q57" s="244">
        <v>3</v>
      </c>
      <c r="R57" s="245">
        <v>0</v>
      </c>
      <c r="S57" s="245">
        <v>0</v>
      </c>
      <c r="T57" s="224">
        <v>122</v>
      </c>
    </row>
    <row r="58" spans="2:20">
      <c r="B58" s="436" t="s">
        <v>42</v>
      </c>
      <c r="C58" s="437"/>
      <c r="D58" s="246">
        <v>53</v>
      </c>
      <c r="E58" s="246">
        <v>29</v>
      </c>
      <c r="F58" s="246">
        <v>25</v>
      </c>
      <c r="G58" s="246">
        <v>25</v>
      </c>
      <c r="H58" s="246">
        <v>20</v>
      </c>
      <c r="I58" s="246">
        <v>14</v>
      </c>
      <c r="J58" s="247">
        <v>6</v>
      </c>
      <c r="K58" s="247">
        <v>14</v>
      </c>
      <c r="L58" s="247">
        <v>7</v>
      </c>
      <c r="M58" s="247">
        <v>3</v>
      </c>
      <c r="N58" s="247">
        <v>7</v>
      </c>
      <c r="O58" s="247">
        <v>7</v>
      </c>
      <c r="P58" s="247">
        <v>7</v>
      </c>
      <c r="Q58" s="247">
        <v>7</v>
      </c>
      <c r="R58" s="248">
        <v>2</v>
      </c>
      <c r="S58" s="248">
        <v>0</v>
      </c>
      <c r="T58" s="225">
        <v>226</v>
      </c>
    </row>
    <row r="59" spans="2:20">
      <c r="B59" s="430" t="s">
        <v>75</v>
      </c>
      <c r="C59" s="431"/>
      <c r="D59" s="240">
        <v>238</v>
      </c>
      <c r="E59" s="240">
        <v>181</v>
      </c>
      <c r="F59" s="240">
        <v>185</v>
      </c>
      <c r="G59" s="240">
        <v>186</v>
      </c>
      <c r="H59" s="240">
        <v>143</v>
      </c>
      <c r="I59" s="240">
        <v>159</v>
      </c>
      <c r="J59" s="241">
        <v>148</v>
      </c>
      <c r="K59" s="241">
        <v>161</v>
      </c>
      <c r="L59" s="241">
        <v>169</v>
      </c>
      <c r="M59" s="241">
        <v>135</v>
      </c>
      <c r="N59" s="241">
        <v>145</v>
      </c>
      <c r="O59" s="241">
        <v>157</v>
      </c>
      <c r="P59" s="241">
        <v>169</v>
      </c>
      <c r="Q59" s="241">
        <v>133</v>
      </c>
      <c r="R59" s="242">
        <v>70</v>
      </c>
      <c r="S59" s="242">
        <v>1</v>
      </c>
      <c r="T59" s="227">
        <v>2380</v>
      </c>
    </row>
    <row r="60" spans="2:20">
      <c r="B60" s="430" t="s">
        <v>76</v>
      </c>
      <c r="C60" s="431"/>
      <c r="D60" s="240">
        <v>126</v>
      </c>
      <c r="E60" s="240">
        <v>73</v>
      </c>
      <c r="F60" s="240">
        <v>75</v>
      </c>
      <c r="G60" s="240">
        <v>65</v>
      </c>
      <c r="H60" s="240">
        <v>40</v>
      </c>
      <c r="I60" s="240">
        <v>23</v>
      </c>
      <c r="J60" s="241">
        <v>19</v>
      </c>
      <c r="K60" s="241">
        <v>18</v>
      </c>
      <c r="L60" s="241">
        <v>12</v>
      </c>
      <c r="M60" s="241">
        <v>14</v>
      </c>
      <c r="N60" s="241">
        <v>8</v>
      </c>
      <c r="O60" s="241">
        <v>5</v>
      </c>
      <c r="P60" s="241">
        <v>6</v>
      </c>
      <c r="Q60" s="241">
        <v>7</v>
      </c>
      <c r="R60" s="242">
        <v>2</v>
      </c>
      <c r="S60" s="242">
        <v>0</v>
      </c>
      <c r="T60" s="227">
        <v>493</v>
      </c>
    </row>
    <row r="61" spans="2:20">
      <c r="B61" s="430" t="s">
        <v>77</v>
      </c>
      <c r="C61" s="431"/>
      <c r="D61" s="240">
        <v>56</v>
      </c>
      <c r="E61" s="240">
        <v>17</v>
      </c>
      <c r="F61" s="240">
        <v>14</v>
      </c>
      <c r="G61" s="240">
        <v>14</v>
      </c>
      <c r="H61" s="240">
        <v>12</v>
      </c>
      <c r="I61" s="240">
        <v>11</v>
      </c>
      <c r="J61" s="241">
        <v>7</v>
      </c>
      <c r="K61" s="241">
        <v>4</v>
      </c>
      <c r="L61" s="241">
        <v>9</v>
      </c>
      <c r="M61" s="241">
        <v>7</v>
      </c>
      <c r="N61" s="241">
        <v>4</v>
      </c>
      <c r="O61" s="241">
        <v>2</v>
      </c>
      <c r="P61" s="241">
        <v>1</v>
      </c>
      <c r="Q61" s="241">
        <v>1</v>
      </c>
      <c r="R61" s="242">
        <v>0</v>
      </c>
      <c r="S61" s="242">
        <v>0</v>
      </c>
      <c r="T61" s="227">
        <v>159</v>
      </c>
    </row>
    <row r="62" spans="2:20">
      <c r="B62" s="430" t="s">
        <v>43</v>
      </c>
      <c r="C62" s="431"/>
      <c r="D62" s="240">
        <v>75</v>
      </c>
      <c r="E62" s="240">
        <v>49</v>
      </c>
      <c r="F62" s="240">
        <v>42</v>
      </c>
      <c r="G62" s="240">
        <v>36</v>
      </c>
      <c r="H62" s="240">
        <v>25</v>
      </c>
      <c r="I62" s="240">
        <v>27</v>
      </c>
      <c r="J62" s="241">
        <v>49</v>
      </c>
      <c r="K62" s="241">
        <v>46</v>
      </c>
      <c r="L62" s="241">
        <v>36</v>
      </c>
      <c r="M62" s="241">
        <v>25</v>
      </c>
      <c r="N62" s="241">
        <v>21</v>
      </c>
      <c r="O62" s="241">
        <v>29</v>
      </c>
      <c r="P62" s="241">
        <v>33</v>
      </c>
      <c r="Q62" s="241">
        <v>10</v>
      </c>
      <c r="R62" s="242">
        <v>9</v>
      </c>
      <c r="S62" s="242">
        <v>2</v>
      </c>
      <c r="T62" s="227">
        <v>514</v>
      </c>
    </row>
    <row r="63" spans="2:20">
      <c r="B63" s="434" t="s">
        <v>70</v>
      </c>
      <c r="C63" s="435"/>
      <c r="D63" s="243">
        <v>17</v>
      </c>
      <c r="E63" s="243">
        <v>11</v>
      </c>
      <c r="F63" s="243">
        <v>6</v>
      </c>
      <c r="G63" s="243">
        <v>3</v>
      </c>
      <c r="H63" s="243">
        <v>1</v>
      </c>
      <c r="I63" s="243">
        <v>5</v>
      </c>
      <c r="J63" s="244">
        <v>0</v>
      </c>
      <c r="K63" s="244">
        <v>1</v>
      </c>
      <c r="L63" s="244">
        <v>1</v>
      </c>
      <c r="M63" s="244">
        <v>4</v>
      </c>
      <c r="N63" s="244">
        <v>3</v>
      </c>
      <c r="O63" s="244">
        <v>0</v>
      </c>
      <c r="P63" s="244">
        <v>1</v>
      </c>
      <c r="Q63" s="244">
        <v>0</v>
      </c>
      <c r="R63" s="245">
        <v>1</v>
      </c>
      <c r="S63" s="245">
        <v>1</v>
      </c>
      <c r="T63" s="224">
        <v>55</v>
      </c>
    </row>
    <row r="64" spans="2:20">
      <c r="B64" s="436" t="s">
        <v>72</v>
      </c>
      <c r="C64" s="437"/>
      <c r="D64" s="246">
        <v>29</v>
      </c>
      <c r="E64" s="246">
        <v>20</v>
      </c>
      <c r="F64" s="246">
        <v>23</v>
      </c>
      <c r="G64" s="246">
        <v>26</v>
      </c>
      <c r="H64" s="246">
        <v>22</v>
      </c>
      <c r="I64" s="246">
        <v>19</v>
      </c>
      <c r="J64" s="247">
        <v>47</v>
      </c>
      <c r="K64" s="247">
        <v>41</v>
      </c>
      <c r="L64" s="247">
        <v>27</v>
      </c>
      <c r="M64" s="247">
        <v>16</v>
      </c>
      <c r="N64" s="247">
        <v>14</v>
      </c>
      <c r="O64" s="247">
        <v>25</v>
      </c>
      <c r="P64" s="247">
        <v>20</v>
      </c>
      <c r="Q64" s="247">
        <v>7</v>
      </c>
      <c r="R64" s="248">
        <v>5</v>
      </c>
      <c r="S64" s="248">
        <v>0</v>
      </c>
      <c r="T64" s="225">
        <v>341</v>
      </c>
    </row>
    <row r="65" spans="2:20">
      <c r="B65" s="434" t="s">
        <v>71</v>
      </c>
      <c r="C65" s="435"/>
      <c r="D65" s="243">
        <v>29</v>
      </c>
      <c r="E65" s="243">
        <v>18</v>
      </c>
      <c r="F65" s="243">
        <v>13</v>
      </c>
      <c r="G65" s="243">
        <v>7</v>
      </c>
      <c r="H65" s="243">
        <v>2</v>
      </c>
      <c r="I65" s="243">
        <v>3</v>
      </c>
      <c r="J65" s="244">
        <v>2</v>
      </c>
      <c r="K65" s="244">
        <v>4</v>
      </c>
      <c r="L65" s="244">
        <v>8</v>
      </c>
      <c r="M65" s="244">
        <v>5</v>
      </c>
      <c r="N65" s="244">
        <v>4</v>
      </c>
      <c r="O65" s="244">
        <v>4</v>
      </c>
      <c r="P65" s="244">
        <v>12</v>
      </c>
      <c r="Q65" s="244">
        <v>3</v>
      </c>
      <c r="R65" s="245">
        <v>3</v>
      </c>
      <c r="S65" s="245">
        <v>1</v>
      </c>
      <c r="T65" s="224">
        <v>118</v>
      </c>
    </row>
    <row r="66" spans="2:20">
      <c r="B66" s="430" t="s">
        <v>78</v>
      </c>
      <c r="C66" s="431"/>
      <c r="D66" s="240">
        <v>8</v>
      </c>
      <c r="E66" s="240">
        <v>5</v>
      </c>
      <c r="F66" s="240">
        <v>1</v>
      </c>
      <c r="G66" s="240">
        <v>0</v>
      </c>
      <c r="H66" s="240">
        <v>0</v>
      </c>
      <c r="I66" s="240">
        <v>2</v>
      </c>
      <c r="J66" s="241">
        <v>2</v>
      </c>
      <c r="K66" s="241">
        <v>1</v>
      </c>
      <c r="L66" s="241">
        <v>0</v>
      </c>
      <c r="M66" s="241">
        <v>0</v>
      </c>
      <c r="N66" s="241">
        <v>1</v>
      </c>
      <c r="O66" s="241">
        <v>3</v>
      </c>
      <c r="P66" s="241">
        <v>4</v>
      </c>
      <c r="Q66" s="241">
        <v>3</v>
      </c>
      <c r="R66" s="242">
        <v>1</v>
      </c>
      <c r="S66" s="242">
        <v>0</v>
      </c>
      <c r="T66" s="227">
        <v>31</v>
      </c>
    </row>
    <row r="67" spans="2:20">
      <c r="B67" s="430" t="s">
        <v>44</v>
      </c>
      <c r="C67" s="431"/>
      <c r="D67" s="240">
        <v>1</v>
      </c>
      <c r="E67" s="240">
        <v>0</v>
      </c>
      <c r="F67" s="240">
        <v>0</v>
      </c>
      <c r="G67" s="240">
        <v>0</v>
      </c>
      <c r="H67" s="240">
        <v>0</v>
      </c>
      <c r="I67" s="240">
        <v>0</v>
      </c>
      <c r="J67" s="241">
        <v>0</v>
      </c>
      <c r="K67" s="241">
        <v>0</v>
      </c>
      <c r="L67" s="241">
        <v>0</v>
      </c>
      <c r="M67" s="241">
        <v>0</v>
      </c>
      <c r="N67" s="241">
        <v>0</v>
      </c>
      <c r="O67" s="241">
        <v>0</v>
      </c>
      <c r="P67" s="241">
        <v>0</v>
      </c>
      <c r="Q67" s="241">
        <v>0</v>
      </c>
      <c r="R67" s="242">
        <v>0</v>
      </c>
      <c r="S67" s="242">
        <v>0</v>
      </c>
      <c r="T67" s="227">
        <v>1</v>
      </c>
    </row>
    <row r="68" spans="2:20">
      <c r="B68" s="432" t="s">
        <v>45</v>
      </c>
      <c r="C68" s="433"/>
      <c r="D68" s="249">
        <v>0</v>
      </c>
      <c r="E68" s="249">
        <v>0</v>
      </c>
      <c r="F68" s="249">
        <v>0</v>
      </c>
      <c r="G68" s="249">
        <v>0</v>
      </c>
      <c r="H68" s="249">
        <v>0</v>
      </c>
      <c r="I68" s="249">
        <v>0</v>
      </c>
      <c r="J68" s="250">
        <v>0</v>
      </c>
      <c r="K68" s="250">
        <v>0</v>
      </c>
      <c r="L68" s="250">
        <v>0</v>
      </c>
      <c r="M68" s="250">
        <v>0</v>
      </c>
      <c r="N68" s="250">
        <v>0</v>
      </c>
      <c r="O68" s="250">
        <v>0</v>
      </c>
      <c r="P68" s="250">
        <v>0</v>
      </c>
      <c r="Q68" s="250">
        <v>0</v>
      </c>
      <c r="R68" s="251">
        <v>0</v>
      </c>
      <c r="S68" s="251">
        <v>0</v>
      </c>
      <c r="T68" s="228">
        <v>0</v>
      </c>
    </row>
    <row r="70" spans="2:20">
      <c r="B70" s="6" t="s">
        <v>115</v>
      </c>
    </row>
  </sheetData>
  <mergeCells count="80">
    <mergeCell ref="T4:T5"/>
    <mergeCell ref="B6:C6"/>
    <mergeCell ref="J4:J5"/>
    <mergeCell ref="K4:K5"/>
    <mergeCell ref="L4:L5"/>
    <mergeCell ref="M4:M5"/>
    <mergeCell ref="N4:N5"/>
    <mergeCell ref="O4:O5"/>
    <mergeCell ref="D4:D5"/>
    <mergeCell ref="E4:E5"/>
    <mergeCell ref="F4:F5"/>
    <mergeCell ref="G4:G5"/>
    <mergeCell ref="H4:H5"/>
    <mergeCell ref="I4:I5"/>
    <mergeCell ref="B12:C12"/>
    <mergeCell ref="P4:P5"/>
    <mergeCell ref="Q4:Q5"/>
    <mergeCell ref="R4:R5"/>
    <mergeCell ref="S4:S5"/>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60:C60"/>
    <mergeCell ref="B49:C49"/>
    <mergeCell ref="B50:C50"/>
    <mergeCell ref="B51:C51"/>
    <mergeCell ref="B52:C52"/>
    <mergeCell ref="B53:C53"/>
    <mergeCell ref="B54:C54"/>
    <mergeCell ref="B55:C55"/>
    <mergeCell ref="B56:C56"/>
    <mergeCell ref="B57:C57"/>
    <mergeCell ref="B58:C58"/>
    <mergeCell ref="B59:C59"/>
    <mergeCell ref="B67:C67"/>
    <mergeCell ref="B68:C68"/>
    <mergeCell ref="B61:C61"/>
    <mergeCell ref="B62:C62"/>
    <mergeCell ref="B63:C63"/>
    <mergeCell ref="B64:C64"/>
    <mergeCell ref="B65:C65"/>
    <mergeCell ref="B66:C66"/>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D9A2B-5DF5-43BA-91C9-BE456BC4C6EF}">
  <dimension ref="B1:S70"/>
  <sheetViews>
    <sheetView workbookViewId="0"/>
  </sheetViews>
  <sheetFormatPr baseColWidth="10" defaultColWidth="11.54296875" defaultRowHeight="14.5"/>
  <cols>
    <col min="1" max="1" width="11.54296875" style="19"/>
    <col min="2" max="2" width="30.81640625" style="19" customWidth="1"/>
    <col min="3" max="3" width="5.54296875" style="19" customWidth="1"/>
    <col min="4" max="19" width="7.81640625" style="19" customWidth="1"/>
    <col min="20" max="20" width="13.453125" style="19" customWidth="1"/>
    <col min="21" max="16384" width="11.54296875" style="19"/>
  </cols>
  <sheetData>
    <row r="1" spans="2:19" ht="15" customHeight="1">
      <c r="B1" s="2" t="s">
        <v>138</v>
      </c>
      <c r="C1" s="20"/>
      <c r="D1" s="20"/>
      <c r="E1" s="20"/>
      <c r="F1" s="20"/>
      <c r="G1" s="20"/>
      <c r="H1" s="20"/>
      <c r="I1" s="20"/>
      <c r="J1" s="20"/>
      <c r="K1" s="20"/>
      <c r="L1" s="20"/>
      <c r="O1" s="9"/>
      <c r="P1" s="9"/>
      <c r="Q1" s="9"/>
      <c r="R1" s="9"/>
      <c r="S1" s="9"/>
    </row>
    <row r="2" spans="2:19">
      <c r="B2" s="4" t="s">
        <v>181</v>
      </c>
      <c r="C2" s="20"/>
      <c r="D2" s="20"/>
      <c r="E2" s="20"/>
      <c r="F2" s="20"/>
      <c r="G2" s="20"/>
      <c r="H2" s="20"/>
      <c r="I2" s="20"/>
      <c r="J2" s="20"/>
      <c r="K2" s="20"/>
      <c r="L2" s="20"/>
    </row>
    <row r="3" spans="2:19">
      <c r="B3" s="23"/>
      <c r="C3" s="23"/>
      <c r="D3" s="23"/>
      <c r="E3" s="23"/>
      <c r="F3" s="23"/>
      <c r="G3" s="23"/>
      <c r="H3" s="23"/>
      <c r="I3" s="23"/>
      <c r="J3" s="23"/>
      <c r="K3" s="23"/>
      <c r="L3" s="23"/>
    </row>
    <row r="4" spans="2:19" ht="15" customHeight="1">
      <c r="B4" s="102"/>
      <c r="C4" s="171" t="s">
        <v>104</v>
      </c>
      <c r="D4" s="445">
        <v>2024</v>
      </c>
      <c r="E4" s="441">
        <v>2023</v>
      </c>
      <c r="F4" s="441">
        <v>2022</v>
      </c>
      <c r="G4" s="441">
        <v>2021</v>
      </c>
      <c r="H4" s="441">
        <v>2020</v>
      </c>
      <c r="I4" s="441">
        <v>2019</v>
      </c>
      <c r="J4" s="441">
        <v>2018</v>
      </c>
      <c r="K4" s="441">
        <v>2017</v>
      </c>
      <c r="L4" s="441">
        <v>2016</v>
      </c>
      <c r="M4" s="441">
        <v>2015</v>
      </c>
      <c r="N4" s="441">
        <v>2014</v>
      </c>
      <c r="O4" s="441">
        <v>2013</v>
      </c>
      <c r="P4" s="441">
        <v>2012</v>
      </c>
      <c r="Q4" s="441">
        <v>2011</v>
      </c>
      <c r="R4" s="441">
        <v>2010</v>
      </c>
      <c r="S4" s="443">
        <v>2009</v>
      </c>
    </row>
    <row r="5" spans="2:19" ht="15" customHeight="1">
      <c r="B5" s="184" t="s">
        <v>132</v>
      </c>
      <c r="C5" s="103"/>
      <c r="D5" s="446"/>
      <c r="E5" s="442"/>
      <c r="F5" s="442"/>
      <c r="G5" s="442"/>
      <c r="H5" s="442"/>
      <c r="I5" s="442"/>
      <c r="J5" s="442"/>
      <c r="K5" s="442"/>
      <c r="L5" s="442"/>
      <c r="M5" s="442"/>
      <c r="N5" s="442"/>
      <c r="O5" s="442"/>
      <c r="P5" s="442"/>
      <c r="Q5" s="442"/>
      <c r="R5" s="442"/>
      <c r="S5" s="444"/>
    </row>
    <row r="6" spans="2:19">
      <c r="B6" s="439" t="s">
        <v>0</v>
      </c>
      <c r="C6" s="440"/>
      <c r="D6" s="239">
        <v>4595</v>
      </c>
      <c r="E6" s="239">
        <v>4548</v>
      </c>
      <c r="F6" s="239">
        <v>3056</v>
      </c>
      <c r="G6" s="239">
        <v>2620</v>
      </c>
      <c r="H6" s="239">
        <v>2220</v>
      </c>
      <c r="I6" s="239">
        <v>1577</v>
      </c>
      <c r="J6" s="239">
        <v>1183</v>
      </c>
      <c r="K6" s="239">
        <v>1019</v>
      </c>
      <c r="L6" s="239">
        <v>884</v>
      </c>
      <c r="M6" s="239">
        <v>797</v>
      </c>
      <c r="N6" s="239">
        <v>716</v>
      </c>
      <c r="O6" s="239">
        <v>726</v>
      </c>
      <c r="P6" s="239">
        <v>756</v>
      </c>
      <c r="Q6" s="239">
        <v>781</v>
      </c>
      <c r="R6" s="239">
        <v>527</v>
      </c>
      <c r="S6" s="304">
        <v>153</v>
      </c>
    </row>
    <row r="7" spans="2:19">
      <c r="B7" s="430" t="s">
        <v>1</v>
      </c>
      <c r="C7" s="431"/>
      <c r="D7" s="240">
        <v>1658</v>
      </c>
      <c r="E7" s="240">
        <v>1628</v>
      </c>
      <c r="F7" s="240">
        <v>1145</v>
      </c>
      <c r="G7" s="240">
        <v>996</v>
      </c>
      <c r="H7" s="240">
        <v>824</v>
      </c>
      <c r="I7" s="240">
        <v>489</v>
      </c>
      <c r="J7" s="240">
        <v>345</v>
      </c>
      <c r="K7" s="240">
        <v>307</v>
      </c>
      <c r="L7" s="240">
        <v>267</v>
      </c>
      <c r="M7" s="240">
        <v>233</v>
      </c>
      <c r="N7" s="240">
        <v>194</v>
      </c>
      <c r="O7" s="240">
        <v>170</v>
      </c>
      <c r="P7" s="240">
        <v>164</v>
      </c>
      <c r="Q7" s="240">
        <v>149</v>
      </c>
      <c r="R7" s="240">
        <v>85</v>
      </c>
      <c r="S7" s="305">
        <v>18</v>
      </c>
    </row>
    <row r="8" spans="2:19">
      <c r="B8" s="434" t="s">
        <v>2</v>
      </c>
      <c r="C8" s="435"/>
      <c r="D8" s="243">
        <v>363</v>
      </c>
      <c r="E8" s="243">
        <v>348</v>
      </c>
      <c r="F8" s="243">
        <v>263</v>
      </c>
      <c r="G8" s="243">
        <v>253</v>
      </c>
      <c r="H8" s="243">
        <v>213</v>
      </c>
      <c r="I8" s="243">
        <v>133</v>
      </c>
      <c r="J8" s="244">
        <v>90</v>
      </c>
      <c r="K8" s="244">
        <v>71</v>
      </c>
      <c r="L8" s="244">
        <v>52</v>
      </c>
      <c r="M8" s="244">
        <v>39</v>
      </c>
      <c r="N8" s="244">
        <v>27</v>
      </c>
      <c r="O8" s="244">
        <v>16</v>
      </c>
      <c r="P8" s="244">
        <v>21</v>
      </c>
      <c r="Q8" s="244">
        <v>8</v>
      </c>
      <c r="R8" s="244">
        <v>5</v>
      </c>
      <c r="S8" s="306">
        <v>1</v>
      </c>
    </row>
    <row r="9" spans="2:19">
      <c r="B9" s="436" t="s">
        <v>3</v>
      </c>
      <c r="C9" s="437"/>
      <c r="D9" s="246">
        <v>309</v>
      </c>
      <c r="E9" s="246">
        <v>295</v>
      </c>
      <c r="F9" s="246">
        <v>226</v>
      </c>
      <c r="G9" s="246">
        <v>198</v>
      </c>
      <c r="H9" s="246">
        <v>130</v>
      </c>
      <c r="I9" s="246">
        <v>57</v>
      </c>
      <c r="J9" s="247">
        <v>29</v>
      </c>
      <c r="K9" s="247">
        <v>17</v>
      </c>
      <c r="L9" s="247">
        <v>24</v>
      </c>
      <c r="M9" s="247">
        <v>18</v>
      </c>
      <c r="N9" s="247">
        <v>15</v>
      </c>
      <c r="O9" s="247">
        <v>13</v>
      </c>
      <c r="P9" s="247">
        <v>13</v>
      </c>
      <c r="Q9" s="247">
        <v>13</v>
      </c>
      <c r="R9" s="247">
        <v>10</v>
      </c>
      <c r="S9" s="253">
        <v>1</v>
      </c>
    </row>
    <row r="10" spans="2:19">
      <c r="B10" s="434" t="s">
        <v>4</v>
      </c>
      <c r="C10" s="435"/>
      <c r="D10" s="243">
        <v>150</v>
      </c>
      <c r="E10" s="243">
        <v>174</v>
      </c>
      <c r="F10" s="243">
        <v>137</v>
      </c>
      <c r="G10" s="243">
        <v>109</v>
      </c>
      <c r="H10" s="243">
        <v>93</v>
      </c>
      <c r="I10" s="243">
        <v>39</v>
      </c>
      <c r="J10" s="244">
        <v>24</v>
      </c>
      <c r="K10" s="244">
        <v>13</v>
      </c>
      <c r="L10" s="244">
        <v>10</v>
      </c>
      <c r="M10" s="244">
        <v>12</v>
      </c>
      <c r="N10" s="244">
        <v>13</v>
      </c>
      <c r="O10" s="244">
        <v>6</v>
      </c>
      <c r="P10" s="244">
        <v>8</v>
      </c>
      <c r="Q10" s="244">
        <v>4</v>
      </c>
      <c r="R10" s="244">
        <v>3</v>
      </c>
      <c r="S10" s="306">
        <v>0</v>
      </c>
    </row>
    <row r="11" spans="2:19">
      <c r="B11" s="436" t="s">
        <v>5</v>
      </c>
      <c r="C11" s="437"/>
      <c r="D11" s="246">
        <v>412</v>
      </c>
      <c r="E11" s="246">
        <v>368</v>
      </c>
      <c r="F11" s="246">
        <v>208</v>
      </c>
      <c r="G11" s="246">
        <v>150</v>
      </c>
      <c r="H11" s="246">
        <v>104</v>
      </c>
      <c r="I11" s="246">
        <v>54</v>
      </c>
      <c r="J11" s="247">
        <v>34</v>
      </c>
      <c r="K11" s="247">
        <v>44</v>
      </c>
      <c r="L11" s="247">
        <v>39</v>
      </c>
      <c r="M11" s="247">
        <v>29</v>
      </c>
      <c r="N11" s="247">
        <v>28</v>
      </c>
      <c r="O11" s="247">
        <v>22</v>
      </c>
      <c r="P11" s="247">
        <v>23</v>
      </c>
      <c r="Q11" s="247">
        <v>19</v>
      </c>
      <c r="R11" s="247">
        <v>16</v>
      </c>
      <c r="S11" s="253">
        <v>2</v>
      </c>
    </row>
    <row r="12" spans="2:19">
      <c r="B12" s="434" t="s">
        <v>6</v>
      </c>
      <c r="C12" s="435"/>
      <c r="D12" s="243">
        <v>36</v>
      </c>
      <c r="E12" s="243">
        <v>29</v>
      </c>
      <c r="F12" s="243">
        <v>12</v>
      </c>
      <c r="G12" s="243">
        <v>14</v>
      </c>
      <c r="H12" s="243">
        <v>18</v>
      </c>
      <c r="I12" s="243">
        <v>13</v>
      </c>
      <c r="J12" s="244">
        <v>10</v>
      </c>
      <c r="K12" s="244">
        <v>7</v>
      </c>
      <c r="L12" s="244">
        <v>11</v>
      </c>
      <c r="M12" s="244">
        <v>12</v>
      </c>
      <c r="N12" s="244">
        <v>8</v>
      </c>
      <c r="O12" s="244">
        <v>6</v>
      </c>
      <c r="P12" s="244">
        <v>6</v>
      </c>
      <c r="Q12" s="244">
        <v>5</v>
      </c>
      <c r="R12" s="244">
        <v>4</v>
      </c>
      <c r="S12" s="306">
        <v>1</v>
      </c>
    </row>
    <row r="13" spans="2:19">
      <c r="B13" s="436" t="s">
        <v>7</v>
      </c>
      <c r="C13" s="437"/>
      <c r="D13" s="246">
        <v>144</v>
      </c>
      <c r="E13" s="246">
        <v>165</v>
      </c>
      <c r="F13" s="246">
        <v>144</v>
      </c>
      <c r="G13" s="246">
        <v>128</v>
      </c>
      <c r="H13" s="246">
        <v>112</v>
      </c>
      <c r="I13" s="246">
        <v>83</v>
      </c>
      <c r="J13" s="247">
        <v>63</v>
      </c>
      <c r="K13" s="247">
        <v>59</v>
      </c>
      <c r="L13" s="247">
        <v>45</v>
      </c>
      <c r="M13" s="247">
        <v>42</v>
      </c>
      <c r="N13" s="247">
        <v>32</v>
      </c>
      <c r="O13" s="247">
        <v>35</v>
      </c>
      <c r="P13" s="247">
        <v>24</v>
      </c>
      <c r="Q13" s="247">
        <v>23</v>
      </c>
      <c r="R13" s="247">
        <v>19</v>
      </c>
      <c r="S13" s="253">
        <v>8</v>
      </c>
    </row>
    <row r="14" spans="2:19">
      <c r="B14" s="434" t="s">
        <v>8</v>
      </c>
      <c r="C14" s="435"/>
      <c r="D14" s="243">
        <v>176</v>
      </c>
      <c r="E14" s="243">
        <v>182</v>
      </c>
      <c r="F14" s="243">
        <v>111</v>
      </c>
      <c r="G14" s="243">
        <v>96</v>
      </c>
      <c r="H14" s="243">
        <v>104</v>
      </c>
      <c r="I14" s="243">
        <v>69</v>
      </c>
      <c r="J14" s="244">
        <v>59</v>
      </c>
      <c r="K14" s="244">
        <v>61</v>
      </c>
      <c r="L14" s="244">
        <v>54</v>
      </c>
      <c r="M14" s="244">
        <v>47</v>
      </c>
      <c r="N14" s="244">
        <v>47</v>
      </c>
      <c r="O14" s="244">
        <v>44</v>
      </c>
      <c r="P14" s="244">
        <v>42</v>
      </c>
      <c r="Q14" s="244">
        <v>51</v>
      </c>
      <c r="R14" s="244">
        <v>17</v>
      </c>
      <c r="S14" s="306">
        <v>3</v>
      </c>
    </row>
    <row r="15" spans="2:19">
      <c r="B15" s="436" t="s">
        <v>9</v>
      </c>
      <c r="C15" s="437"/>
      <c r="D15" s="246">
        <v>68</v>
      </c>
      <c r="E15" s="246">
        <v>67</v>
      </c>
      <c r="F15" s="246">
        <v>44</v>
      </c>
      <c r="G15" s="246">
        <v>48</v>
      </c>
      <c r="H15" s="246">
        <v>50</v>
      </c>
      <c r="I15" s="246">
        <v>41</v>
      </c>
      <c r="J15" s="247">
        <v>36</v>
      </c>
      <c r="K15" s="247">
        <v>35</v>
      </c>
      <c r="L15" s="247">
        <v>32</v>
      </c>
      <c r="M15" s="247">
        <v>34</v>
      </c>
      <c r="N15" s="247">
        <v>24</v>
      </c>
      <c r="O15" s="247">
        <v>28</v>
      </c>
      <c r="P15" s="247">
        <v>27</v>
      </c>
      <c r="Q15" s="247">
        <v>26</v>
      </c>
      <c r="R15" s="247">
        <v>11</v>
      </c>
      <c r="S15" s="253">
        <v>2</v>
      </c>
    </row>
    <row r="16" spans="2:19">
      <c r="B16" s="430" t="s">
        <v>10</v>
      </c>
      <c r="C16" s="431"/>
      <c r="D16" s="240">
        <v>142</v>
      </c>
      <c r="E16" s="240">
        <v>118</v>
      </c>
      <c r="F16" s="240">
        <v>76</v>
      </c>
      <c r="G16" s="240">
        <v>70</v>
      </c>
      <c r="H16" s="240">
        <v>55</v>
      </c>
      <c r="I16" s="240">
        <v>47</v>
      </c>
      <c r="J16" s="241">
        <v>28</v>
      </c>
      <c r="K16" s="241">
        <v>29</v>
      </c>
      <c r="L16" s="241">
        <v>27</v>
      </c>
      <c r="M16" s="241">
        <v>11</v>
      </c>
      <c r="N16" s="241">
        <v>8</v>
      </c>
      <c r="O16" s="241">
        <v>8</v>
      </c>
      <c r="P16" s="241">
        <v>12</v>
      </c>
      <c r="Q16" s="241">
        <v>13</v>
      </c>
      <c r="R16" s="241">
        <v>8</v>
      </c>
      <c r="S16" s="252">
        <v>0</v>
      </c>
    </row>
    <row r="17" spans="2:19">
      <c r="B17" s="434" t="s">
        <v>11</v>
      </c>
      <c r="C17" s="435"/>
      <c r="D17" s="243">
        <v>62</v>
      </c>
      <c r="E17" s="243">
        <v>47</v>
      </c>
      <c r="F17" s="243">
        <v>24</v>
      </c>
      <c r="G17" s="243">
        <v>13</v>
      </c>
      <c r="H17" s="243">
        <v>9</v>
      </c>
      <c r="I17" s="243">
        <v>8</v>
      </c>
      <c r="J17" s="244">
        <v>6</v>
      </c>
      <c r="K17" s="244">
        <v>3</v>
      </c>
      <c r="L17" s="244">
        <v>3</v>
      </c>
      <c r="M17" s="244">
        <v>1</v>
      </c>
      <c r="N17" s="244">
        <v>2</v>
      </c>
      <c r="O17" s="244">
        <v>2</v>
      </c>
      <c r="P17" s="244">
        <v>3</v>
      </c>
      <c r="Q17" s="244">
        <v>3</v>
      </c>
      <c r="R17" s="244">
        <v>0</v>
      </c>
      <c r="S17" s="306">
        <v>0</v>
      </c>
    </row>
    <row r="18" spans="2:19">
      <c r="B18" s="436" t="s">
        <v>12</v>
      </c>
      <c r="C18" s="437"/>
      <c r="D18" s="246">
        <v>6</v>
      </c>
      <c r="E18" s="246">
        <v>7</v>
      </c>
      <c r="F18" s="246">
        <v>4</v>
      </c>
      <c r="G18" s="246">
        <v>8</v>
      </c>
      <c r="H18" s="246">
        <v>4</v>
      </c>
      <c r="I18" s="246">
        <v>2</v>
      </c>
      <c r="J18" s="247">
        <v>2</v>
      </c>
      <c r="K18" s="247">
        <v>2</v>
      </c>
      <c r="L18" s="247">
        <v>4</v>
      </c>
      <c r="M18" s="247">
        <v>0</v>
      </c>
      <c r="N18" s="247">
        <v>0</v>
      </c>
      <c r="O18" s="247">
        <v>1</v>
      </c>
      <c r="P18" s="247">
        <v>2</v>
      </c>
      <c r="Q18" s="247">
        <v>4</v>
      </c>
      <c r="R18" s="247">
        <v>4</v>
      </c>
      <c r="S18" s="253">
        <v>0</v>
      </c>
    </row>
    <row r="19" spans="2:19">
      <c r="B19" s="434" t="s">
        <v>13</v>
      </c>
      <c r="C19" s="435"/>
      <c r="D19" s="243">
        <v>74</v>
      </c>
      <c r="E19" s="243">
        <v>64</v>
      </c>
      <c r="F19" s="243">
        <v>48</v>
      </c>
      <c r="G19" s="243">
        <v>49</v>
      </c>
      <c r="H19" s="243">
        <v>42</v>
      </c>
      <c r="I19" s="243">
        <v>37</v>
      </c>
      <c r="J19" s="244">
        <v>20</v>
      </c>
      <c r="K19" s="244">
        <v>24</v>
      </c>
      <c r="L19" s="244">
        <v>20</v>
      </c>
      <c r="M19" s="244">
        <v>10</v>
      </c>
      <c r="N19" s="244">
        <v>6</v>
      </c>
      <c r="O19" s="244">
        <v>5</v>
      </c>
      <c r="P19" s="244">
        <v>7</v>
      </c>
      <c r="Q19" s="244">
        <v>6</v>
      </c>
      <c r="R19" s="244">
        <v>4</v>
      </c>
      <c r="S19" s="306">
        <v>0</v>
      </c>
    </row>
    <row r="20" spans="2:19">
      <c r="B20" s="430" t="s">
        <v>73</v>
      </c>
      <c r="C20" s="431"/>
      <c r="D20" s="240">
        <v>54</v>
      </c>
      <c r="E20" s="240">
        <v>70</v>
      </c>
      <c r="F20" s="240">
        <v>53</v>
      </c>
      <c r="G20" s="240">
        <v>47</v>
      </c>
      <c r="H20" s="240">
        <v>44</v>
      </c>
      <c r="I20" s="240">
        <v>25</v>
      </c>
      <c r="J20" s="241">
        <v>13</v>
      </c>
      <c r="K20" s="241">
        <v>19</v>
      </c>
      <c r="L20" s="241">
        <v>13</v>
      </c>
      <c r="M20" s="241">
        <v>9</v>
      </c>
      <c r="N20" s="241">
        <v>6</v>
      </c>
      <c r="O20" s="241">
        <v>10</v>
      </c>
      <c r="P20" s="241">
        <v>9</v>
      </c>
      <c r="Q20" s="241">
        <v>14</v>
      </c>
      <c r="R20" s="241">
        <v>10</v>
      </c>
      <c r="S20" s="252">
        <v>3</v>
      </c>
    </row>
    <row r="21" spans="2:19">
      <c r="B21" s="430" t="s">
        <v>66</v>
      </c>
      <c r="C21" s="431"/>
      <c r="D21" s="240">
        <v>89</v>
      </c>
      <c r="E21" s="240">
        <v>86</v>
      </c>
      <c r="F21" s="240">
        <v>47</v>
      </c>
      <c r="G21" s="240">
        <v>41</v>
      </c>
      <c r="H21" s="240">
        <v>30</v>
      </c>
      <c r="I21" s="240">
        <v>25</v>
      </c>
      <c r="J21" s="241">
        <v>15</v>
      </c>
      <c r="K21" s="241">
        <v>19</v>
      </c>
      <c r="L21" s="241">
        <v>13</v>
      </c>
      <c r="M21" s="241">
        <v>8</v>
      </c>
      <c r="N21" s="241">
        <v>9</v>
      </c>
      <c r="O21" s="241">
        <v>12</v>
      </c>
      <c r="P21" s="241">
        <v>13</v>
      </c>
      <c r="Q21" s="241">
        <v>19</v>
      </c>
      <c r="R21" s="241">
        <v>15</v>
      </c>
      <c r="S21" s="252">
        <v>9</v>
      </c>
    </row>
    <row r="22" spans="2:19">
      <c r="B22" s="430" t="s">
        <v>14</v>
      </c>
      <c r="C22" s="431"/>
      <c r="D22" s="240">
        <v>364</v>
      </c>
      <c r="E22" s="240">
        <v>339</v>
      </c>
      <c r="F22" s="240">
        <v>177</v>
      </c>
      <c r="G22" s="240">
        <v>127</v>
      </c>
      <c r="H22" s="240">
        <v>86</v>
      </c>
      <c r="I22" s="240">
        <v>69</v>
      </c>
      <c r="J22" s="241">
        <v>54</v>
      </c>
      <c r="K22" s="241">
        <v>47</v>
      </c>
      <c r="L22" s="241">
        <v>61</v>
      </c>
      <c r="M22" s="241">
        <v>55</v>
      </c>
      <c r="N22" s="241">
        <v>35</v>
      </c>
      <c r="O22" s="241">
        <v>38</v>
      </c>
      <c r="P22" s="241">
        <v>41</v>
      </c>
      <c r="Q22" s="241">
        <v>32</v>
      </c>
      <c r="R22" s="241">
        <v>13</v>
      </c>
      <c r="S22" s="252">
        <v>1</v>
      </c>
    </row>
    <row r="23" spans="2:19">
      <c r="B23" s="434" t="s">
        <v>108</v>
      </c>
      <c r="C23" s="435"/>
      <c r="D23" s="243">
        <v>154</v>
      </c>
      <c r="E23" s="243">
        <v>153</v>
      </c>
      <c r="F23" s="243">
        <v>118</v>
      </c>
      <c r="G23" s="243">
        <v>74</v>
      </c>
      <c r="H23" s="243">
        <v>40</v>
      </c>
      <c r="I23" s="243">
        <v>33</v>
      </c>
      <c r="J23" s="244">
        <v>25</v>
      </c>
      <c r="K23" s="244">
        <v>17</v>
      </c>
      <c r="L23" s="244">
        <v>29</v>
      </c>
      <c r="M23" s="244">
        <v>21</v>
      </c>
      <c r="N23" s="244">
        <v>14</v>
      </c>
      <c r="O23" s="244">
        <v>17</v>
      </c>
      <c r="P23" s="244">
        <v>20</v>
      </c>
      <c r="Q23" s="244">
        <v>17</v>
      </c>
      <c r="R23" s="244">
        <v>8</v>
      </c>
      <c r="S23" s="306">
        <v>0</v>
      </c>
    </row>
    <row r="24" spans="2:19">
      <c r="B24" s="436" t="s">
        <v>65</v>
      </c>
      <c r="C24" s="437"/>
      <c r="D24" s="246">
        <v>210</v>
      </c>
      <c r="E24" s="246">
        <v>186</v>
      </c>
      <c r="F24" s="246">
        <v>59</v>
      </c>
      <c r="G24" s="246">
        <v>53</v>
      </c>
      <c r="H24" s="246">
        <v>46</v>
      </c>
      <c r="I24" s="246">
        <v>36</v>
      </c>
      <c r="J24" s="247">
        <v>29</v>
      </c>
      <c r="K24" s="247">
        <v>30</v>
      </c>
      <c r="L24" s="247">
        <v>32</v>
      </c>
      <c r="M24" s="247">
        <v>34</v>
      </c>
      <c r="N24" s="247">
        <v>21</v>
      </c>
      <c r="O24" s="247">
        <v>21</v>
      </c>
      <c r="P24" s="247">
        <v>21</v>
      </c>
      <c r="Q24" s="247">
        <v>15</v>
      </c>
      <c r="R24" s="247">
        <v>5</v>
      </c>
      <c r="S24" s="253">
        <v>1</v>
      </c>
    </row>
    <row r="25" spans="2:19">
      <c r="B25" s="430" t="s">
        <v>15</v>
      </c>
      <c r="C25" s="431"/>
      <c r="D25" s="240">
        <v>60</v>
      </c>
      <c r="E25" s="240">
        <v>62</v>
      </c>
      <c r="F25" s="240">
        <v>25</v>
      </c>
      <c r="G25" s="240">
        <v>22</v>
      </c>
      <c r="H25" s="240">
        <v>17</v>
      </c>
      <c r="I25" s="240">
        <v>13</v>
      </c>
      <c r="J25" s="241">
        <v>14</v>
      </c>
      <c r="K25" s="241">
        <v>16</v>
      </c>
      <c r="L25" s="241">
        <v>18</v>
      </c>
      <c r="M25" s="241">
        <v>16</v>
      </c>
      <c r="N25" s="241">
        <v>19</v>
      </c>
      <c r="O25" s="241">
        <v>21</v>
      </c>
      <c r="P25" s="241">
        <v>18</v>
      </c>
      <c r="Q25" s="241">
        <v>22</v>
      </c>
      <c r="R25" s="241">
        <v>11</v>
      </c>
      <c r="S25" s="252">
        <v>3</v>
      </c>
    </row>
    <row r="26" spans="2:19">
      <c r="B26" s="430" t="s">
        <v>21</v>
      </c>
      <c r="C26" s="431"/>
      <c r="D26" s="240">
        <v>167</v>
      </c>
      <c r="E26" s="240">
        <v>164</v>
      </c>
      <c r="F26" s="240">
        <v>122</v>
      </c>
      <c r="G26" s="240">
        <v>112</v>
      </c>
      <c r="H26" s="240">
        <v>102</v>
      </c>
      <c r="I26" s="240">
        <v>78</v>
      </c>
      <c r="J26" s="241">
        <v>61</v>
      </c>
      <c r="K26" s="241">
        <v>50</v>
      </c>
      <c r="L26" s="241">
        <v>46</v>
      </c>
      <c r="M26" s="241">
        <v>40</v>
      </c>
      <c r="N26" s="241">
        <v>27</v>
      </c>
      <c r="O26" s="241">
        <v>24</v>
      </c>
      <c r="P26" s="241">
        <v>19</v>
      </c>
      <c r="Q26" s="241">
        <v>25</v>
      </c>
      <c r="R26" s="241">
        <v>18</v>
      </c>
      <c r="S26" s="252">
        <v>4</v>
      </c>
    </row>
    <row r="27" spans="2:19">
      <c r="B27" s="434" t="s">
        <v>22</v>
      </c>
      <c r="C27" s="435"/>
      <c r="D27" s="243">
        <v>8</v>
      </c>
      <c r="E27" s="243">
        <v>13</v>
      </c>
      <c r="F27" s="243">
        <v>6</v>
      </c>
      <c r="G27" s="243">
        <v>6</v>
      </c>
      <c r="H27" s="243">
        <v>7</v>
      </c>
      <c r="I27" s="243">
        <v>7</v>
      </c>
      <c r="J27" s="244">
        <v>7</v>
      </c>
      <c r="K27" s="244">
        <v>5</v>
      </c>
      <c r="L27" s="244">
        <v>3</v>
      </c>
      <c r="M27" s="244">
        <v>2</v>
      </c>
      <c r="N27" s="244">
        <v>1</v>
      </c>
      <c r="O27" s="244">
        <v>3</v>
      </c>
      <c r="P27" s="244">
        <v>2</v>
      </c>
      <c r="Q27" s="244">
        <v>1</v>
      </c>
      <c r="R27" s="244">
        <v>1</v>
      </c>
      <c r="S27" s="306">
        <v>0</v>
      </c>
    </row>
    <row r="28" spans="2:19">
      <c r="B28" s="436" t="s">
        <v>23</v>
      </c>
      <c r="C28" s="437"/>
      <c r="D28" s="246">
        <v>13</v>
      </c>
      <c r="E28" s="246">
        <v>15</v>
      </c>
      <c r="F28" s="246">
        <v>13</v>
      </c>
      <c r="G28" s="246">
        <v>14</v>
      </c>
      <c r="H28" s="246">
        <v>10</v>
      </c>
      <c r="I28" s="246">
        <v>6</v>
      </c>
      <c r="J28" s="247">
        <v>2</v>
      </c>
      <c r="K28" s="247">
        <v>3</v>
      </c>
      <c r="L28" s="247">
        <v>1</v>
      </c>
      <c r="M28" s="247">
        <v>1</v>
      </c>
      <c r="N28" s="247">
        <v>0</v>
      </c>
      <c r="O28" s="247">
        <v>0</v>
      </c>
      <c r="P28" s="247">
        <v>1</v>
      </c>
      <c r="Q28" s="247">
        <v>1</v>
      </c>
      <c r="R28" s="247">
        <v>2</v>
      </c>
      <c r="S28" s="253">
        <v>2</v>
      </c>
    </row>
    <row r="29" spans="2:19">
      <c r="B29" s="434" t="s">
        <v>24</v>
      </c>
      <c r="C29" s="435"/>
      <c r="D29" s="243">
        <v>70</v>
      </c>
      <c r="E29" s="243">
        <v>61</v>
      </c>
      <c r="F29" s="243">
        <v>45</v>
      </c>
      <c r="G29" s="243">
        <v>44</v>
      </c>
      <c r="H29" s="243">
        <v>41</v>
      </c>
      <c r="I29" s="243">
        <v>27</v>
      </c>
      <c r="J29" s="244">
        <v>17</v>
      </c>
      <c r="K29" s="244">
        <v>11</v>
      </c>
      <c r="L29" s="244">
        <v>12</v>
      </c>
      <c r="M29" s="244">
        <v>10</v>
      </c>
      <c r="N29" s="244">
        <v>7</v>
      </c>
      <c r="O29" s="244">
        <v>6</v>
      </c>
      <c r="P29" s="244">
        <v>1</v>
      </c>
      <c r="Q29" s="244">
        <v>2</v>
      </c>
      <c r="R29" s="244">
        <v>2</v>
      </c>
      <c r="S29" s="306">
        <v>0</v>
      </c>
    </row>
    <row r="30" spans="2:19">
      <c r="B30" s="436" t="s">
        <v>25</v>
      </c>
      <c r="C30" s="437"/>
      <c r="D30" s="246">
        <v>23</v>
      </c>
      <c r="E30" s="246">
        <v>23</v>
      </c>
      <c r="F30" s="246">
        <v>23</v>
      </c>
      <c r="G30" s="246">
        <v>18</v>
      </c>
      <c r="H30" s="246">
        <v>9</v>
      </c>
      <c r="I30" s="246">
        <v>9</v>
      </c>
      <c r="J30" s="247">
        <v>7</v>
      </c>
      <c r="K30" s="247">
        <v>5</v>
      </c>
      <c r="L30" s="247">
        <v>9</v>
      </c>
      <c r="M30" s="247">
        <v>5</v>
      </c>
      <c r="N30" s="247">
        <v>4</v>
      </c>
      <c r="O30" s="247">
        <v>4</v>
      </c>
      <c r="P30" s="247">
        <v>3</v>
      </c>
      <c r="Q30" s="247">
        <v>7</v>
      </c>
      <c r="R30" s="247">
        <v>4</v>
      </c>
      <c r="S30" s="253">
        <v>0</v>
      </c>
    </row>
    <row r="31" spans="2:19">
      <c r="B31" s="434" t="s">
        <v>26</v>
      </c>
      <c r="C31" s="435"/>
      <c r="D31" s="243">
        <v>2</v>
      </c>
      <c r="E31" s="243">
        <v>1</v>
      </c>
      <c r="F31" s="243">
        <v>0</v>
      </c>
      <c r="G31" s="243">
        <v>1</v>
      </c>
      <c r="H31" s="243">
        <v>4</v>
      </c>
      <c r="I31" s="243">
        <v>3</v>
      </c>
      <c r="J31" s="244">
        <v>7</v>
      </c>
      <c r="K31" s="244">
        <v>7</v>
      </c>
      <c r="L31" s="244">
        <v>6</v>
      </c>
      <c r="M31" s="244">
        <v>4</v>
      </c>
      <c r="N31" s="244">
        <v>3</v>
      </c>
      <c r="O31" s="244">
        <v>1</v>
      </c>
      <c r="P31" s="244">
        <v>1</v>
      </c>
      <c r="Q31" s="244">
        <v>0</v>
      </c>
      <c r="R31" s="244">
        <v>0</v>
      </c>
      <c r="S31" s="306">
        <v>0</v>
      </c>
    </row>
    <row r="32" spans="2:19">
      <c r="B32" s="436" t="s">
        <v>27</v>
      </c>
      <c r="C32" s="437"/>
      <c r="D32" s="246">
        <v>16</v>
      </c>
      <c r="E32" s="246">
        <v>14</v>
      </c>
      <c r="F32" s="246">
        <v>11</v>
      </c>
      <c r="G32" s="246">
        <v>10</v>
      </c>
      <c r="H32" s="246">
        <v>14</v>
      </c>
      <c r="I32" s="246">
        <v>12</v>
      </c>
      <c r="J32" s="247">
        <v>12</v>
      </c>
      <c r="K32" s="247">
        <v>11</v>
      </c>
      <c r="L32" s="247">
        <v>9</v>
      </c>
      <c r="M32" s="247">
        <v>14</v>
      </c>
      <c r="N32" s="247">
        <v>7</v>
      </c>
      <c r="O32" s="247">
        <v>7</v>
      </c>
      <c r="P32" s="247">
        <v>5</v>
      </c>
      <c r="Q32" s="247">
        <v>2</v>
      </c>
      <c r="R32" s="247">
        <v>0</v>
      </c>
      <c r="S32" s="253">
        <v>0</v>
      </c>
    </row>
    <row r="33" spans="2:19">
      <c r="B33" s="434" t="s">
        <v>28</v>
      </c>
      <c r="C33" s="435"/>
      <c r="D33" s="243">
        <v>23</v>
      </c>
      <c r="E33" s="243">
        <v>25</v>
      </c>
      <c r="F33" s="243">
        <v>18</v>
      </c>
      <c r="G33" s="243">
        <v>13</v>
      </c>
      <c r="H33" s="243">
        <v>9</v>
      </c>
      <c r="I33" s="243">
        <v>10</v>
      </c>
      <c r="J33" s="244">
        <v>8</v>
      </c>
      <c r="K33" s="244">
        <v>7</v>
      </c>
      <c r="L33" s="244">
        <v>3</v>
      </c>
      <c r="M33" s="244">
        <v>2</v>
      </c>
      <c r="N33" s="244">
        <v>2</v>
      </c>
      <c r="O33" s="244">
        <v>2</v>
      </c>
      <c r="P33" s="244">
        <v>5</v>
      </c>
      <c r="Q33" s="244">
        <v>10</v>
      </c>
      <c r="R33" s="244">
        <v>4</v>
      </c>
      <c r="S33" s="306">
        <v>1</v>
      </c>
    </row>
    <row r="34" spans="2:19">
      <c r="B34" s="436" t="s">
        <v>29</v>
      </c>
      <c r="C34" s="437"/>
      <c r="D34" s="246">
        <v>5</v>
      </c>
      <c r="E34" s="246">
        <v>5</v>
      </c>
      <c r="F34" s="246">
        <v>3</v>
      </c>
      <c r="G34" s="246">
        <v>5</v>
      </c>
      <c r="H34" s="246">
        <v>7</v>
      </c>
      <c r="I34" s="246">
        <v>3</v>
      </c>
      <c r="J34" s="247">
        <v>1</v>
      </c>
      <c r="K34" s="247">
        <v>1</v>
      </c>
      <c r="L34" s="247">
        <v>3</v>
      </c>
      <c r="M34" s="247">
        <v>2</v>
      </c>
      <c r="N34" s="247">
        <v>3</v>
      </c>
      <c r="O34" s="247">
        <v>1</v>
      </c>
      <c r="P34" s="247">
        <v>1</v>
      </c>
      <c r="Q34" s="247">
        <v>2</v>
      </c>
      <c r="R34" s="247">
        <v>5</v>
      </c>
      <c r="S34" s="253">
        <v>1</v>
      </c>
    </row>
    <row r="35" spans="2:19">
      <c r="B35" s="434" t="s">
        <v>30</v>
      </c>
      <c r="C35" s="435"/>
      <c r="D35" s="243">
        <v>7</v>
      </c>
      <c r="E35" s="243">
        <v>7</v>
      </c>
      <c r="F35" s="243">
        <v>3</v>
      </c>
      <c r="G35" s="243">
        <v>1</v>
      </c>
      <c r="H35" s="243">
        <v>1</v>
      </c>
      <c r="I35" s="243">
        <v>1</v>
      </c>
      <c r="J35" s="244">
        <v>0</v>
      </c>
      <c r="K35" s="244">
        <v>0</v>
      </c>
      <c r="L35" s="244">
        <v>0</v>
      </c>
      <c r="M35" s="244">
        <v>0</v>
      </c>
      <c r="N35" s="244">
        <v>0</v>
      </c>
      <c r="O35" s="244">
        <v>0</v>
      </c>
      <c r="P35" s="244">
        <v>0</v>
      </c>
      <c r="Q35" s="244">
        <v>0</v>
      </c>
      <c r="R35" s="244">
        <v>0</v>
      </c>
      <c r="S35" s="306">
        <v>0</v>
      </c>
    </row>
    <row r="36" spans="2:19">
      <c r="B36" s="430" t="s">
        <v>109</v>
      </c>
      <c r="C36" s="431"/>
      <c r="D36" s="240">
        <v>269</v>
      </c>
      <c r="E36" s="240">
        <v>264</v>
      </c>
      <c r="F36" s="240">
        <v>188</v>
      </c>
      <c r="G36" s="240">
        <v>143</v>
      </c>
      <c r="H36" s="240">
        <v>122</v>
      </c>
      <c r="I36" s="240">
        <v>97</v>
      </c>
      <c r="J36" s="241">
        <v>80</v>
      </c>
      <c r="K36" s="241">
        <v>64</v>
      </c>
      <c r="L36" s="241">
        <v>47</v>
      </c>
      <c r="M36" s="241">
        <v>39</v>
      </c>
      <c r="N36" s="241">
        <v>44</v>
      </c>
      <c r="O36" s="241">
        <v>41</v>
      </c>
      <c r="P36" s="241">
        <v>35</v>
      </c>
      <c r="Q36" s="241">
        <v>30</v>
      </c>
      <c r="R36" s="241">
        <v>21</v>
      </c>
      <c r="S36" s="252">
        <v>5</v>
      </c>
    </row>
    <row r="37" spans="2:19">
      <c r="B37" s="434" t="s">
        <v>16</v>
      </c>
      <c r="C37" s="435"/>
      <c r="D37" s="243">
        <v>51</v>
      </c>
      <c r="E37" s="243">
        <v>51</v>
      </c>
      <c r="F37" s="243">
        <v>39</v>
      </c>
      <c r="G37" s="243">
        <v>26</v>
      </c>
      <c r="H37" s="243">
        <v>20</v>
      </c>
      <c r="I37" s="243">
        <v>10</v>
      </c>
      <c r="J37" s="244">
        <v>8</v>
      </c>
      <c r="K37" s="244">
        <v>7</v>
      </c>
      <c r="L37" s="244">
        <v>7</v>
      </c>
      <c r="M37" s="244">
        <v>3</v>
      </c>
      <c r="N37" s="244">
        <v>3</v>
      </c>
      <c r="O37" s="244">
        <v>4</v>
      </c>
      <c r="P37" s="244">
        <v>4</v>
      </c>
      <c r="Q37" s="244">
        <v>3</v>
      </c>
      <c r="R37" s="244">
        <v>2</v>
      </c>
      <c r="S37" s="306">
        <v>1</v>
      </c>
    </row>
    <row r="38" spans="2:19">
      <c r="B38" s="436" t="s">
        <v>17</v>
      </c>
      <c r="C38" s="437"/>
      <c r="D38" s="246">
        <v>96</v>
      </c>
      <c r="E38" s="246">
        <v>100</v>
      </c>
      <c r="F38" s="246">
        <v>62</v>
      </c>
      <c r="G38" s="246">
        <v>46</v>
      </c>
      <c r="H38" s="246">
        <v>41</v>
      </c>
      <c r="I38" s="246">
        <v>30</v>
      </c>
      <c r="J38" s="247">
        <v>30</v>
      </c>
      <c r="K38" s="247">
        <v>23</v>
      </c>
      <c r="L38" s="247">
        <v>11</v>
      </c>
      <c r="M38" s="247">
        <v>12</v>
      </c>
      <c r="N38" s="247">
        <v>17</v>
      </c>
      <c r="O38" s="247">
        <v>11</v>
      </c>
      <c r="P38" s="247">
        <v>9</v>
      </c>
      <c r="Q38" s="247">
        <v>12</v>
      </c>
      <c r="R38" s="247">
        <v>7</v>
      </c>
      <c r="S38" s="253">
        <v>0</v>
      </c>
    </row>
    <row r="39" spans="2:19">
      <c r="B39" s="434" t="s">
        <v>18</v>
      </c>
      <c r="C39" s="435"/>
      <c r="D39" s="243">
        <v>19</v>
      </c>
      <c r="E39" s="243">
        <v>11</v>
      </c>
      <c r="F39" s="243">
        <v>4</v>
      </c>
      <c r="G39" s="243">
        <v>5</v>
      </c>
      <c r="H39" s="243">
        <v>2</v>
      </c>
      <c r="I39" s="243">
        <v>2</v>
      </c>
      <c r="J39" s="244">
        <v>3</v>
      </c>
      <c r="K39" s="244">
        <v>2</v>
      </c>
      <c r="L39" s="244">
        <v>1</v>
      </c>
      <c r="M39" s="244">
        <v>0</v>
      </c>
      <c r="N39" s="244">
        <v>1</v>
      </c>
      <c r="O39" s="244">
        <v>3</v>
      </c>
      <c r="P39" s="244">
        <v>4</v>
      </c>
      <c r="Q39" s="244">
        <v>3</v>
      </c>
      <c r="R39" s="244">
        <v>3</v>
      </c>
      <c r="S39" s="306">
        <v>0</v>
      </c>
    </row>
    <row r="40" spans="2:19">
      <c r="B40" s="436" t="s">
        <v>19</v>
      </c>
      <c r="C40" s="437"/>
      <c r="D40" s="246">
        <v>19</v>
      </c>
      <c r="E40" s="246">
        <v>21</v>
      </c>
      <c r="F40" s="246">
        <v>22</v>
      </c>
      <c r="G40" s="246">
        <v>19</v>
      </c>
      <c r="H40" s="246">
        <v>15</v>
      </c>
      <c r="I40" s="246">
        <v>17</v>
      </c>
      <c r="J40" s="247">
        <v>17</v>
      </c>
      <c r="K40" s="247">
        <v>15</v>
      </c>
      <c r="L40" s="247">
        <v>12</v>
      </c>
      <c r="M40" s="247">
        <v>5</v>
      </c>
      <c r="N40" s="247">
        <v>4</v>
      </c>
      <c r="O40" s="247">
        <v>4</v>
      </c>
      <c r="P40" s="247">
        <v>2</v>
      </c>
      <c r="Q40" s="247">
        <v>3</v>
      </c>
      <c r="R40" s="247">
        <v>1</v>
      </c>
      <c r="S40" s="253">
        <v>0</v>
      </c>
    </row>
    <row r="41" spans="2:19">
      <c r="B41" s="434" t="s">
        <v>20</v>
      </c>
      <c r="C41" s="435"/>
      <c r="D41" s="243">
        <v>84</v>
      </c>
      <c r="E41" s="243">
        <v>81</v>
      </c>
      <c r="F41" s="243">
        <v>61</v>
      </c>
      <c r="G41" s="243">
        <v>47</v>
      </c>
      <c r="H41" s="243">
        <v>44</v>
      </c>
      <c r="I41" s="243">
        <v>38</v>
      </c>
      <c r="J41" s="244">
        <v>22</v>
      </c>
      <c r="K41" s="244">
        <v>17</v>
      </c>
      <c r="L41" s="244">
        <v>16</v>
      </c>
      <c r="M41" s="244">
        <v>19</v>
      </c>
      <c r="N41" s="244">
        <v>19</v>
      </c>
      <c r="O41" s="244">
        <v>19</v>
      </c>
      <c r="P41" s="244">
        <v>16</v>
      </c>
      <c r="Q41" s="244">
        <v>9</v>
      </c>
      <c r="R41" s="244">
        <v>8</v>
      </c>
      <c r="S41" s="306">
        <v>4</v>
      </c>
    </row>
    <row r="42" spans="2:19">
      <c r="B42" s="430" t="s">
        <v>31</v>
      </c>
      <c r="C42" s="431"/>
      <c r="D42" s="240">
        <v>89</v>
      </c>
      <c r="E42" s="240">
        <v>79</v>
      </c>
      <c r="F42" s="240">
        <v>52</v>
      </c>
      <c r="G42" s="240">
        <v>70</v>
      </c>
      <c r="H42" s="240">
        <v>68</v>
      </c>
      <c r="I42" s="240">
        <v>60</v>
      </c>
      <c r="J42" s="241">
        <v>54</v>
      </c>
      <c r="K42" s="241">
        <v>40</v>
      </c>
      <c r="L42" s="241">
        <v>30</v>
      </c>
      <c r="M42" s="241">
        <v>28</v>
      </c>
      <c r="N42" s="241">
        <v>30</v>
      </c>
      <c r="O42" s="241">
        <v>36</v>
      </c>
      <c r="P42" s="241">
        <v>41</v>
      </c>
      <c r="Q42" s="241">
        <v>34</v>
      </c>
      <c r="R42" s="241">
        <v>20</v>
      </c>
      <c r="S42" s="252">
        <v>2</v>
      </c>
    </row>
    <row r="43" spans="2:19">
      <c r="B43" s="434" t="s">
        <v>32</v>
      </c>
      <c r="C43" s="435"/>
      <c r="D43" s="243">
        <v>59</v>
      </c>
      <c r="E43" s="243">
        <v>55</v>
      </c>
      <c r="F43" s="243">
        <v>36</v>
      </c>
      <c r="G43" s="243">
        <v>41</v>
      </c>
      <c r="H43" s="243">
        <v>40</v>
      </c>
      <c r="I43" s="243">
        <v>35</v>
      </c>
      <c r="J43" s="244">
        <v>32</v>
      </c>
      <c r="K43" s="244">
        <v>25</v>
      </c>
      <c r="L43" s="244">
        <v>18</v>
      </c>
      <c r="M43" s="244">
        <v>15</v>
      </c>
      <c r="N43" s="244">
        <v>16</v>
      </c>
      <c r="O43" s="244">
        <v>18</v>
      </c>
      <c r="P43" s="244">
        <v>21</v>
      </c>
      <c r="Q43" s="244">
        <v>21</v>
      </c>
      <c r="R43" s="244">
        <v>12</v>
      </c>
      <c r="S43" s="306">
        <v>1</v>
      </c>
    </row>
    <row r="44" spans="2:19">
      <c r="B44" s="436" t="s">
        <v>33</v>
      </c>
      <c r="C44" s="437"/>
      <c r="D44" s="246">
        <v>8</v>
      </c>
      <c r="E44" s="246">
        <v>6</v>
      </c>
      <c r="F44" s="246">
        <v>9</v>
      </c>
      <c r="G44" s="246">
        <v>9</v>
      </c>
      <c r="H44" s="246">
        <v>15</v>
      </c>
      <c r="I44" s="246">
        <v>11</v>
      </c>
      <c r="J44" s="247">
        <v>7</v>
      </c>
      <c r="K44" s="247">
        <v>9</v>
      </c>
      <c r="L44" s="247">
        <v>4</v>
      </c>
      <c r="M44" s="247">
        <v>5</v>
      </c>
      <c r="N44" s="247">
        <v>1</v>
      </c>
      <c r="O44" s="247">
        <v>3</v>
      </c>
      <c r="P44" s="247">
        <v>2</v>
      </c>
      <c r="Q44" s="247">
        <v>2</v>
      </c>
      <c r="R44" s="247">
        <v>1</v>
      </c>
      <c r="S44" s="253">
        <v>0</v>
      </c>
    </row>
    <row r="45" spans="2:19">
      <c r="B45" s="434" t="s">
        <v>34</v>
      </c>
      <c r="C45" s="435"/>
      <c r="D45" s="243">
        <v>7</v>
      </c>
      <c r="E45" s="243">
        <v>3</v>
      </c>
      <c r="F45" s="243">
        <v>1</v>
      </c>
      <c r="G45" s="243">
        <v>2</v>
      </c>
      <c r="H45" s="243">
        <v>0</v>
      </c>
      <c r="I45" s="243">
        <v>0</v>
      </c>
      <c r="J45" s="244">
        <v>2</v>
      </c>
      <c r="K45" s="244">
        <v>1</v>
      </c>
      <c r="L45" s="244">
        <v>3</v>
      </c>
      <c r="M45" s="244">
        <v>2</v>
      </c>
      <c r="N45" s="244">
        <v>2</v>
      </c>
      <c r="O45" s="244">
        <v>3</v>
      </c>
      <c r="P45" s="244">
        <v>5</v>
      </c>
      <c r="Q45" s="244">
        <v>5</v>
      </c>
      <c r="R45" s="244">
        <v>3</v>
      </c>
      <c r="S45" s="306">
        <v>0</v>
      </c>
    </row>
    <row r="46" spans="2:19">
      <c r="B46" s="436" t="s">
        <v>35</v>
      </c>
      <c r="C46" s="437"/>
      <c r="D46" s="246">
        <v>15</v>
      </c>
      <c r="E46" s="246">
        <v>15</v>
      </c>
      <c r="F46" s="246">
        <v>6</v>
      </c>
      <c r="G46" s="246">
        <v>18</v>
      </c>
      <c r="H46" s="246">
        <v>13</v>
      </c>
      <c r="I46" s="246">
        <v>14</v>
      </c>
      <c r="J46" s="247">
        <v>13</v>
      </c>
      <c r="K46" s="247">
        <v>5</v>
      </c>
      <c r="L46" s="247">
        <v>5</v>
      </c>
      <c r="M46" s="247">
        <v>6</v>
      </c>
      <c r="N46" s="247">
        <v>11</v>
      </c>
      <c r="O46" s="247">
        <v>12</v>
      </c>
      <c r="P46" s="247">
        <v>13</v>
      </c>
      <c r="Q46" s="247">
        <v>6</v>
      </c>
      <c r="R46" s="247">
        <v>4</v>
      </c>
      <c r="S46" s="253">
        <v>1</v>
      </c>
    </row>
    <row r="47" spans="2:19">
      <c r="B47" s="430" t="s">
        <v>74</v>
      </c>
      <c r="C47" s="431"/>
      <c r="D47" s="240">
        <v>546</v>
      </c>
      <c r="E47" s="240">
        <v>594</v>
      </c>
      <c r="F47" s="240">
        <v>398</v>
      </c>
      <c r="G47" s="240">
        <v>334</v>
      </c>
      <c r="H47" s="240">
        <v>285</v>
      </c>
      <c r="I47" s="240">
        <v>217</v>
      </c>
      <c r="J47" s="241">
        <v>151</v>
      </c>
      <c r="K47" s="241">
        <v>130</v>
      </c>
      <c r="L47" s="241">
        <v>119</v>
      </c>
      <c r="M47" s="241">
        <v>130</v>
      </c>
      <c r="N47" s="241">
        <v>106</v>
      </c>
      <c r="O47" s="241">
        <v>113</v>
      </c>
      <c r="P47" s="241">
        <v>103</v>
      </c>
      <c r="Q47" s="241">
        <v>78</v>
      </c>
      <c r="R47" s="241">
        <v>53</v>
      </c>
      <c r="S47" s="252">
        <v>13</v>
      </c>
    </row>
    <row r="48" spans="2:19">
      <c r="B48" s="434" t="s">
        <v>67</v>
      </c>
      <c r="C48" s="435"/>
      <c r="D48" s="243">
        <v>132</v>
      </c>
      <c r="E48" s="243">
        <v>145</v>
      </c>
      <c r="F48" s="243">
        <v>84</v>
      </c>
      <c r="G48" s="243">
        <v>81</v>
      </c>
      <c r="H48" s="243">
        <v>75</v>
      </c>
      <c r="I48" s="243">
        <v>67</v>
      </c>
      <c r="J48" s="244">
        <v>41</v>
      </c>
      <c r="K48" s="244">
        <v>39</v>
      </c>
      <c r="L48" s="244">
        <v>37</v>
      </c>
      <c r="M48" s="244">
        <v>41</v>
      </c>
      <c r="N48" s="244">
        <v>36</v>
      </c>
      <c r="O48" s="244">
        <v>44</v>
      </c>
      <c r="P48" s="244">
        <v>34</v>
      </c>
      <c r="Q48" s="244">
        <v>20</v>
      </c>
      <c r="R48" s="244">
        <v>13</v>
      </c>
      <c r="S48" s="306">
        <v>4</v>
      </c>
    </row>
    <row r="49" spans="2:19">
      <c r="B49" s="436" t="s">
        <v>68</v>
      </c>
      <c r="C49" s="437"/>
      <c r="D49" s="246">
        <v>169</v>
      </c>
      <c r="E49" s="246">
        <v>168</v>
      </c>
      <c r="F49" s="246">
        <v>91</v>
      </c>
      <c r="G49" s="246">
        <v>64</v>
      </c>
      <c r="H49" s="246">
        <v>50</v>
      </c>
      <c r="I49" s="246">
        <v>26</v>
      </c>
      <c r="J49" s="247">
        <v>14</v>
      </c>
      <c r="K49" s="247">
        <v>12</v>
      </c>
      <c r="L49" s="247">
        <v>7</v>
      </c>
      <c r="M49" s="247">
        <v>4</v>
      </c>
      <c r="N49" s="247">
        <v>2</v>
      </c>
      <c r="O49" s="247">
        <v>1</v>
      </c>
      <c r="P49" s="247">
        <v>3</v>
      </c>
      <c r="Q49" s="247">
        <v>2</v>
      </c>
      <c r="R49" s="247">
        <v>1</v>
      </c>
      <c r="S49" s="253">
        <v>0</v>
      </c>
    </row>
    <row r="50" spans="2:19">
      <c r="B50" s="434" t="s">
        <v>69</v>
      </c>
      <c r="C50" s="435"/>
      <c r="D50" s="243">
        <v>245</v>
      </c>
      <c r="E50" s="243">
        <v>281</v>
      </c>
      <c r="F50" s="243">
        <v>223</v>
      </c>
      <c r="G50" s="243">
        <v>189</v>
      </c>
      <c r="H50" s="243">
        <v>160</v>
      </c>
      <c r="I50" s="243">
        <v>124</v>
      </c>
      <c r="J50" s="244">
        <v>96</v>
      </c>
      <c r="K50" s="244">
        <v>79</v>
      </c>
      <c r="L50" s="244">
        <v>75</v>
      </c>
      <c r="M50" s="244">
        <v>85</v>
      </c>
      <c r="N50" s="244">
        <v>68</v>
      </c>
      <c r="O50" s="244">
        <v>68</v>
      </c>
      <c r="P50" s="244">
        <v>66</v>
      </c>
      <c r="Q50" s="244">
        <v>56</v>
      </c>
      <c r="R50" s="244">
        <v>39</v>
      </c>
      <c r="S50" s="306">
        <v>9</v>
      </c>
    </row>
    <row r="51" spans="2:19">
      <c r="B51" s="430" t="s">
        <v>36</v>
      </c>
      <c r="C51" s="431"/>
      <c r="D51" s="240">
        <v>95</v>
      </c>
      <c r="E51" s="240">
        <v>100</v>
      </c>
      <c r="F51" s="240">
        <v>67</v>
      </c>
      <c r="G51" s="240">
        <v>45</v>
      </c>
      <c r="H51" s="240">
        <v>32</v>
      </c>
      <c r="I51" s="240">
        <v>17</v>
      </c>
      <c r="J51" s="241">
        <v>13</v>
      </c>
      <c r="K51" s="241">
        <v>11</v>
      </c>
      <c r="L51" s="241">
        <v>7</v>
      </c>
      <c r="M51" s="241">
        <v>7</v>
      </c>
      <c r="N51" s="241">
        <v>10</v>
      </c>
      <c r="O51" s="241">
        <v>10</v>
      </c>
      <c r="P51" s="241">
        <v>13</v>
      </c>
      <c r="Q51" s="241">
        <v>11</v>
      </c>
      <c r="R51" s="241">
        <v>6</v>
      </c>
      <c r="S51" s="252">
        <v>3</v>
      </c>
    </row>
    <row r="52" spans="2:19">
      <c r="B52" s="434" t="s">
        <v>37</v>
      </c>
      <c r="C52" s="435"/>
      <c r="D52" s="243">
        <v>79</v>
      </c>
      <c r="E52" s="243">
        <v>79</v>
      </c>
      <c r="F52" s="243">
        <v>52</v>
      </c>
      <c r="G52" s="243">
        <v>34</v>
      </c>
      <c r="H52" s="243">
        <v>19</v>
      </c>
      <c r="I52" s="243">
        <v>7</v>
      </c>
      <c r="J52" s="244">
        <v>7</v>
      </c>
      <c r="K52" s="244">
        <v>8</v>
      </c>
      <c r="L52" s="244">
        <v>3</v>
      </c>
      <c r="M52" s="244">
        <v>3</v>
      </c>
      <c r="N52" s="244">
        <v>4</v>
      </c>
      <c r="O52" s="244">
        <v>4</v>
      </c>
      <c r="P52" s="244">
        <v>7</v>
      </c>
      <c r="Q52" s="244">
        <v>5</v>
      </c>
      <c r="R52" s="244">
        <v>3</v>
      </c>
      <c r="S52" s="306">
        <v>3</v>
      </c>
    </row>
    <row r="53" spans="2:19">
      <c r="B53" s="436" t="s">
        <v>38</v>
      </c>
      <c r="C53" s="437"/>
      <c r="D53" s="246">
        <v>16</v>
      </c>
      <c r="E53" s="246">
        <v>21</v>
      </c>
      <c r="F53" s="246">
        <v>15</v>
      </c>
      <c r="G53" s="246">
        <v>11</v>
      </c>
      <c r="H53" s="246">
        <v>13</v>
      </c>
      <c r="I53" s="246">
        <v>10</v>
      </c>
      <c r="J53" s="247">
        <v>6</v>
      </c>
      <c r="K53" s="247">
        <v>3</v>
      </c>
      <c r="L53" s="247">
        <v>4</v>
      </c>
      <c r="M53" s="247">
        <v>4</v>
      </c>
      <c r="N53" s="247">
        <v>6</v>
      </c>
      <c r="O53" s="247">
        <v>6</v>
      </c>
      <c r="P53" s="247">
        <v>6</v>
      </c>
      <c r="Q53" s="247">
        <v>6</v>
      </c>
      <c r="R53" s="247">
        <v>3</v>
      </c>
      <c r="S53" s="253">
        <v>0</v>
      </c>
    </row>
    <row r="54" spans="2:19">
      <c r="B54" s="430" t="s">
        <v>39</v>
      </c>
      <c r="C54" s="431"/>
      <c r="D54" s="240">
        <v>265</v>
      </c>
      <c r="E54" s="240">
        <v>251</v>
      </c>
      <c r="F54" s="240">
        <v>152</v>
      </c>
      <c r="G54" s="240">
        <v>124</v>
      </c>
      <c r="H54" s="240">
        <v>102</v>
      </c>
      <c r="I54" s="240">
        <v>56</v>
      </c>
      <c r="J54" s="241">
        <v>37</v>
      </c>
      <c r="K54" s="241">
        <v>33</v>
      </c>
      <c r="L54" s="241">
        <v>29</v>
      </c>
      <c r="M54" s="241">
        <v>22</v>
      </c>
      <c r="N54" s="241">
        <v>22</v>
      </c>
      <c r="O54" s="241">
        <v>21</v>
      </c>
      <c r="P54" s="241">
        <v>17</v>
      </c>
      <c r="Q54" s="241">
        <v>20</v>
      </c>
      <c r="R54" s="241">
        <v>15</v>
      </c>
      <c r="S54" s="252">
        <v>2</v>
      </c>
    </row>
    <row r="55" spans="2:19">
      <c r="B55" s="434" t="s">
        <v>110</v>
      </c>
      <c r="C55" s="435"/>
      <c r="D55" s="243">
        <v>130</v>
      </c>
      <c r="E55" s="243">
        <v>119</v>
      </c>
      <c r="F55" s="243">
        <v>62</v>
      </c>
      <c r="G55" s="243">
        <v>40</v>
      </c>
      <c r="H55" s="243">
        <v>25</v>
      </c>
      <c r="I55" s="243">
        <v>16</v>
      </c>
      <c r="J55" s="244">
        <v>9</v>
      </c>
      <c r="K55" s="244">
        <v>10</v>
      </c>
      <c r="L55" s="244">
        <v>5</v>
      </c>
      <c r="M55" s="244">
        <v>6</v>
      </c>
      <c r="N55" s="244">
        <v>5</v>
      </c>
      <c r="O55" s="244">
        <v>8</v>
      </c>
      <c r="P55" s="244">
        <v>4</v>
      </c>
      <c r="Q55" s="244">
        <v>6</v>
      </c>
      <c r="R55" s="244">
        <v>6</v>
      </c>
      <c r="S55" s="306">
        <v>0</v>
      </c>
    </row>
    <row r="56" spans="2:19">
      <c r="B56" s="436" t="s">
        <v>40</v>
      </c>
      <c r="C56" s="437"/>
      <c r="D56" s="246">
        <v>51</v>
      </c>
      <c r="E56" s="246">
        <v>59</v>
      </c>
      <c r="F56" s="246">
        <v>38</v>
      </c>
      <c r="G56" s="246">
        <v>27</v>
      </c>
      <c r="H56" s="246">
        <v>23</v>
      </c>
      <c r="I56" s="246">
        <v>10</v>
      </c>
      <c r="J56" s="247">
        <v>4</v>
      </c>
      <c r="K56" s="247">
        <v>3</v>
      </c>
      <c r="L56" s="247">
        <v>1</v>
      </c>
      <c r="M56" s="247">
        <v>0</v>
      </c>
      <c r="N56" s="247">
        <v>2</v>
      </c>
      <c r="O56" s="247">
        <v>4</v>
      </c>
      <c r="P56" s="247">
        <v>4</v>
      </c>
      <c r="Q56" s="247">
        <v>5</v>
      </c>
      <c r="R56" s="247">
        <v>4</v>
      </c>
      <c r="S56" s="253">
        <v>1</v>
      </c>
    </row>
    <row r="57" spans="2:19">
      <c r="B57" s="434" t="s">
        <v>41</v>
      </c>
      <c r="C57" s="435"/>
      <c r="D57" s="243">
        <v>29</v>
      </c>
      <c r="E57" s="243">
        <v>23</v>
      </c>
      <c r="F57" s="243">
        <v>24</v>
      </c>
      <c r="G57" s="243">
        <v>27</v>
      </c>
      <c r="H57" s="243">
        <v>28</v>
      </c>
      <c r="I57" s="243">
        <v>13</v>
      </c>
      <c r="J57" s="244">
        <v>3</v>
      </c>
      <c r="K57" s="244">
        <v>2</v>
      </c>
      <c r="L57" s="244">
        <v>3</v>
      </c>
      <c r="M57" s="244">
        <v>2</v>
      </c>
      <c r="N57" s="244">
        <v>3</v>
      </c>
      <c r="O57" s="244">
        <v>1</v>
      </c>
      <c r="P57" s="244">
        <v>0</v>
      </c>
      <c r="Q57" s="244">
        <v>0</v>
      </c>
      <c r="R57" s="244">
        <v>0</v>
      </c>
      <c r="S57" s="306">
        <v>0</v>
      </c>
    </row>
    <row r="58" spans="2:19">
      <c r="B58" s="436" t="s">
        <v>42</v>
      </c>
      <c r="C58" s="437"/>
      <c r="D58" s="246">
        <v>55</v>
      </c>
      <c r="E58" s="246">
        <v>50</v>
      </c>
      <c r="F58" s="246">
        <v>28</v>
      </c>
      <c r="G58" s="246">
        <v>30</v>
      </c>
      <c r="H58" s="246">
        <v>26</v>
      </c>
      <c r="I58" s="246">
        <v>17</v>
      </c>
      <c r="J58" s="247">
        <v>21</v>
      </c>
      <c r="K58" s="247">
        <v>18</v>
      </c>
      <c r="L58" s="247">
        <v>20</v>
      </c>
      <c r="M58" s="247">
        <v>14</v>
      </c>
      <c r="N58" s="247">
        <v>12</v>
      </c>
      <c r="O58" s="247">
        <v>8</v>
      </c>
      <c r="P58" s="247">
        <v>9</v>
      </c>
      <c r="Q58" s="247">
        <v>9</v>
      </c>
      <c r="R58" s="247">
        <v>5</v>
      </c>
      <c r="S58" s="253">
        <v>1</v>
      </c>
    </row>
    <row r="59" spans="2:19">
      <c r="B59" s="430" t="s">
        <v>75</v>
      </c>
      <c r="C59" s="431"/>
      <c r="D59" s="240">
        <v>380</v>
      </c>
      <c r="E59" s="240">
        <v>402</v>
      </c>
      <c r="F59" s="240">
        <v>294</v>
      </c>
      <c r="G59" s="240">
        <v>282</v>
      </c>
      <c r="H59" s="240">
        <v>269</v>
      </c>
      <c r="I59" s="240">
        <v>254</v>
      </c>
      <c r="J59" s="241">
        <v>226</v>
      </c>
      <c r="K59" s="241">
        <v>174</v>
      </c>
      <c r="L59" s="241">
        <v>142</v>
      </c>
      <c r="M59" s="241">
        <v>142</v>
      </c>
      <c r="N59" s="241">
        <v>152</v>
      </c>
      <c r="O59" s="241">
        <v>176</v>
      </c>
      <c r="P59" s="241">
        <v>227</v>
      </c>
      <c r="Q59" s="241">
        <v>283</v>
      </c>
      <c r="R59" s="241">
        <v>231</v>
      </c>
      <c r="S59" s="252">
        <v>83</v>
      </c>
    </row>
    <row r="60" spans="2:19">
      <c r="B60" s="430" t="s">
        <v>76</v>
      </c>
      <c r="C60" s="431"/>
      <c r="D60" s="240">
        <v>207</v>
      </c>
      <c r="E60" s="240">
        <v>199</v>
      </c>
      <c r="F60" s="240">
        <v>135</v>
      </c>
      <c r="G60" s="240">
        <v>108</v>
      </c>
      <c r="H60" s="240">
        <v>103</v>
      </c>
      <c r="I60" s="240">
        <v>56</v>
      </c>
      <c r="J60" s="241">
        <v>42</v>
      </c>
      <c r="K60" s="241">
        <v>39</v>
      </c>
      <c r="L60" s="241">
        <v>36</v>
      </c>
      <c r="M60" s="241">
        <v>22</v>
      </c>
      <c r="N60" s="241">
        <v>17</v>
      </c>
      <c r="O60" s="241">
        <v>12</v>
      </c>
      <c r="P60" s="241">
        <v>11</v>
      </c>
      <c r="Q60" s="241">
        <v>13</v>
      </c>
      <c r="R60" s="241">
        <v>7</v>
      </c>
      <c r="S60" s="252">
        <v>0</v>
      </c>
    </row>
    <row r="61" spans="2:19">
      <c r="B61" s="430" t="s">
        <v>77</v>
      </c>
      <c r="C61" s="431"/>
      <c r="D61" s="240">
        <v>78</v>
      </c>
      <c r="E61" s="240">
        <v>74</v>
      </c>
      <c r="F61" s="240">
        <v>50</v>
      </c>
      <c r="G61" s="240">
        <v>32</v>
      </c>
      <c r="H61" s="240">
        <v>25</v>
      </c>
      <c r="I61" s="240">
        <v>24</v>
      </c>
      <c r="J61" s="241">
        <v>15</v>
      </c>
      <c r="K61" s="241">
        <v>14</v>
      </c>
      <c r="L61" s="241">
        <v>10</v>
      </c>
      <c r="M61" s="241">
        <v>9</v>
      </c>
      <c r="N61" s="241">
        <v>5</v>
      </c>
      <c r="O61" s="241">
        <v>5</v>
      </c>
      <c r="P61" s="241">
        <v>2</v>
      </c>
      <c r="Q61" s="241">
        <v>2</v>
      </c>
      <c r="R61" s="241">
        <v>1</v>
      </c>
      <c r="S61" s="252">
        <v>1</v>
      </c>
    </row>
    <row r="62" spans="2:19">
      <c r="B62" s="430" t="s">
        <v>43</v>
      </c>
      <c r="C62" s="431"/>
      <c r="D62" s="240">
        <v>118</v>
      </c>
      <c r="E62" s="240">
        <v>106</v>
      </c>
      <c r="F62" s="240">
        <v>69</v>
      </c>
      <c r="G62" s="240">
        <v>61</v>
      </c>
      <c r="H62" s="240">
        <v>51</v>
      </c>
      <c r="I62" s="240">
        <v>45</v>
      </c>
      <c r="J62" s="241">
        <v>28</v>
      </c>
      <c r="K62" s="241">
        <v>26</v>
      </c>
      <c r="L62" s="241">
        <v>18</v>
      </c>
      <c r="M62" s="241">
        <v>25</v>
      </c>
      <c r="N62" s="241">
        <v>31</v>
      </c>
      <c r="O62" s="241">
        <v>28</v>
      </c>
      <c r="P62" s="241">
        <v>30</v>
      </c>
      <c r="Q62" s="241">
        <v>32</v>
      </c>
      <c r="R62" s="241">
        <v>11</v>
      </c>
      <c r="S62" s="252">
        <v>6</v>
      </c>
    </row>
    <row r="63" spans="2:19">
      <c r="B63" s="434" t="s">
        <v>70</v>
      </c>
      <c r="C63" s="435"/>
      <c r="D63" s="243">
        <v>28</v>
      </c>
      <c r="E63" s="243">
        <v>23</v>
      </c>
      <c r="F63" s="243">
        <v>4</v>
      </c>
      <c r="G63" s="243">
        <v>7</v>
      </c>
      <c r="H63" s="243">
        <v>5</v>
      </c>
      <c r="I63" s="243">
        <v>3</v>
      </c>
      <c r="J63" s="244">
        <v>0</v>
      </c>
      <c r="K63" s="244">
        <v>0</v>
      </c>
      <c r="L63" s="244">
        <v>0</v>
      </c>
      <c r="M63" s="244">
        <v>2</v>
      </c>
      <c r="N63" s="244">
        <v>2</v>
      </c>
      <c r="O63" s="244">
        <v>3</v>
      </c>
      <c r="P63" s="244">
        <v>0</v>
      </c>
      <c r="Q63" s="244">
        <v>0</v>
      </c>
      <c r="R63" s="244">
        <v>0</v>
      </c>
      <c r="S63" s="306">
        <v>0</v>
      </c>
    </row>
    <row r="64" spans="2:19">
      <c r="B64" s="436" t="s">
        <v>72</v>
      </c>
      <c r="C64" s="437"/>
      <c r="D64" s="246">
        <v>35</v>
      </c>
      <c r="E64" s="246">
        <v>38</v>
      </c>
      <c r="F64" s="246">
        <v>34</v>
      </c>
      <c r="G64" s="246">
        <v>37</v>
      </c>
      <c r="H64" s="246">
        <v>34</v>
      </c>
      <c r="I64" s="246">
        <v>33</v>
      </c>
      <c r="J64" s="247">
        <v>24</v>
      </c>
      <c r="K64" s="247">
        <v>24</v>
      </c>
      <c r="L64" s="247">
        <v>16</v>
      </c>
      <c r="M64" s="247">
        <v>14</v>
      </c>
      <c r="N64" s="247">
        <v>21</v>
      </c>
      <c r="O64" s="247">
        <v>19</v>
      </c>
      <c r="P64" s="247">
        <v>26</v>
      </c>
      <c r="Q64" s="247">
        <v>22</v>
      </c>
      <c r="R64" s="247">
        <v>11</v>
      </c>
      <c r="S64" s="253">
        <v>6</v>
      </c>
    </row>
    <row r="65" spans="2:19">
      <c r="B65" s="434" t="s">
        <v>71</v>
      </c>
      <c r="C65" s="435"/>
      <c r="D65" s="243">
        <v>55</v>
      </c>
      <c r="E65" s="243">
        <v>45</v>
      </c>
      <c r="F65" s="243">
        <v>31</v>
      </c>
      <c r="G65" s="243">
        <v>17</v>
      </c>
      <c r="H65" s="243">
        <v>12</v>
      </c>
      <c r="I65" s="243">
        <v>9</v>
      </c>
      <c r="J65" s="244">
        <v>4</v>
      </c>
      <c r="K65" s="244">
        <v>2</v>
      </c>
      <c r="L65" s="244">
        <v>2</v>
      </c>
      <c r="M65" s="244">
        <v>9</v>
      </c>
      <c r="N65" s="244">
        <v>8</v>
      </c>
      <c r="O65" s="244">
        <v>6</v>
      </c>
      <c r="P65" s="244">
        <v>4</v>
      </c>
      <c r="Q65" s="244">
        <v>10</v>
      </c>
      <c r="R65" s="244">
        <v>0</v>
      </c>
      <c r="S65" s="306">
        <v>0</v>
      </c>
    </row>
    <row r="66" spans="2:19">
      <c r="B66" s="430" t="s">
        <v>78</v>
      </c>
      <c r="C66" s="431"/>
      <c r="D66" s="240">
        <v>13</v>
      </c>
      <c r="E66" s="240">
        <v>10</v>
      </c>
      <c r="F66" s="240">
        <v>5</v>
      </c>
      <c r="G66" s="240">
        <v>5</v>
      </c>
      <c r="H66" s="240">
        <v>4</v>
      </c>
      <c r="I66" s="240">
        <v>4</v>
      </c>
      <c r="J66" s="241">
        <v>6</v>
      </c>
      <c r="K66" s="241">
        <v>1</v>
      </c>
      <c r="L66" s="241">
        <v>1</v>
      </c>
      <c r="M66" s="241">
        <v>1</v>
      </c>
      <c r="N66" s="241">
        <v>1</v>
      </c>
      <c r="O66" s="241">
        <v>1</v>
      </c>
      <c r="P66" s="241">
        <v>1</v>
      </c>
      <c r="Q66" s="241">
        <v>4</v>
      </c>
      <c r="R66" s="241">
        <v>2</v>
      </c>
      <c r="S66" s="252">
        <v>0</v>
      </c>
    </row>
    <row r="67" spans="2:19">
      <c r="B67" s="430" t="s">
        <v>44</v>
      </c>
      <c r="C67" s="431"/>
      <c r="D67" s="240">
        <v>0</v>
      </c>
      <c r="E67" s="240">
        <v>1</v>
      </c>
      <c r="F67" s="240">
        <v>1</v>
      </c>
      <c r="G67" s="240">
        <v>1</v>
      </c>
      <c r="H67" s="240">
        <v>1</v>
      </c>
      <c r="I67" s="240">
        <v>1</v>
      </c>
      <c r="J67" s="241">
        <v>1</v>
      </c>
      <c r="K67" s="241">
        <v>0</v>
      </c>
      <c r="L67" s="241">
        <v>0</v>
      </c>
      <c r="M67" s="241">
        <v>0</v>
      </c>
      <c r="N67" s="241">
        <v>0</v>
      </c>
      <c r="O67" s="241">
        <v>0</v>
      </c>
      <c r="P67" s="241">
        <v>0</v>
      </c>
      <c r="Q67" s="241">
        <v>0</v>
      </c>
      <c r="R67" s="241">
        <v>0</v>
      </c>
      <c r="S67" s="252">
        <v>0</v>
      </c>
    </row>
    <row r="68" spans="2:19">
      <c r="B68" s="432" t="s">
        <v>45</v>
      </c>
      <c r="C68" s="433"/>
      <c r="D68" s="249">
        <v>1</v>
      </c>
      <c r="E68" s="249">
        <v>1</v>
      </c>
      <c r="F68" s="249">
        <v>0</v>
      </c>
      <c r="G68" s="249">
        <v>0</v>
      </c>
      <c r="H68" s="249">
        <v>0</v>
      </c>
      <c r="I68" s="249">
        <v>0</v>
      </c>
      <c r="J68" s="250">
        <v>0</v>
      </c>
      <c r="K68" s="250">
        <v>0</v>
      </c>
      <c r="L68" s="250">
        <v>0</v>
      </c>
      <c r="M68" s="250">
        <v>0</v>
      </c>
      <c r="N68" s="250">
        <v>0</v>
      </c>
      <c r="O68" s="250">
        <v>0</v>
      </c>
      <c r="P68" s="250">
        <v>0</v>
      </c>
      <c r="Q68" s="250">
        <v>0</v>
      </c>
      <c r="R68" s="250">
        <v>0</v>
      </c>
      <c r="S68" s="307">
        <v>0</v>
      </c>
    </row>
    <row r="70" spans="2:19">
      <c r="B70" s="6" t="s">
        <v>115</v>
      </c>
    </row>
  </sheetData>
  <mergeCells count="79">
    <mergeCell ref="I4:I5"/>
    <mergeCell ref="B13:C13"/>
    <mergeCell ref="P4:P5"/>
    <mergeCell ref="B8:C8"/>
    <mergeCell ref="B9:C9"/>
    <mergeCell ref="B10:C10"/>
    <mergeCell ref="B11:C11"/>
    <mergeCell ref="B12:C12"/>
    <mergeCell ref="Q4:Q5"/>
    <mergeCell ref="R4:R5"/>
    <mergeCell ref="S4:S5"/>
    <mergeCell ref="B6:C6"/>
    <mergeCell ref="B7:C7"/>
    <mergeCell ref="J4:J5"/>
    <mergeCell ref="K4:K5"/>
    <mergeCell ref="L4:L5"/>
    <mergeCell ref="M4:M5"/>
    <mergeCell ref="N4:N5"/>
    <mergeCell ref="O4:O5"/>
    <mergeCell ref="D4:D5"/>
    <mergeCell ref="E4:E5"/>
    <mergeCell ref="F4:F5"/>
    <mergeCell ref="G4:G5"/>
    <mergeCell ref="H4:H5"/>
    <mergeCell ref="B25:C25"/>
    <mergeCell ref="B14:C14"/>
    <mergeCell ref="B15:C15"/>
    <mergeCell ref="B16:C16"/>
    <mergeCell ref="B17:C17"/>
    <mergeCell ref="B18:C18"/>
    <mergeCell ref="B19:C19"/>
    <mergeCell ref="B20:C20"/>
    <mergeCell ref="B21:C21"/>
    <mergeCell ref="B22:C22"/>
    <mergeCell ref="B23:C23"/>
    <mergeCell ref="B24:C24"/>
    <mergeCell ref="B37:C37"/>
    <mergeCell ref="B26:C26"/>
    <mergeCell ref="B27:C27"/>
    <mergeCell ref="B28:C28"/>
    <mergeCell ref="B29:C29"/>
    <mergeCell ref="B30:C30"/>
    <mergeCell ref="B31:C31"/>
    <mergeCell ref="B32:C32"/>
    <mergeCell ref="B33:C33"/>
    <mergeCell ref="B34:C34"/>
    <mergeCell ref="B35:C35"/>
    <mergeCell ref="B36:C36"/>
    <mergeCell ref="B49:C49"/>
    <mergeCell ref="B38:C38"/>
    <mergeCell ref="B39:C39"/>
    <mergeCell ref="B40:C40"/>
    <mergeCell ref="B41:C41"/>
    <mergeCell ref="B42:C42"/>
    <mergeCell ref="B43:C43"/>
    <mergeCell ref="B44:C44"/>
    <mergeCell ref="B45:C45"/>
    <mergeCell ref="B46:C46"/>
    <mergeCell ref="B47:C47"/>
    <mergeCell ref="B48:C48"/>
    <mergeCell ref="B61:C61"/>
    <mergeCell ref="B50:C50"/>
    <mergeCell ref="B51:C51"/>
    <mergeCell ref="B52:C52"/>
    <mergeCell ref="B53:C53"/>
    <mergeCell ref="B54:C54"/>
    <mergeCell ref="B55:C55"/>
    <mergeCell ref="B56:C56"/>
    <mergeCell ref="B57:C57"/>
    <mergeCell ref="B58:C58"/>
    <mergeCell ref="B59:C59"/>
    <mergeCell ref="B60:C60"/>
    <mergeCell ref="B68:C68"/>
    <mergeCell ref="B62:C62"/>
    <mergeCell ref="B63:C63"/>
    <mergeCell ref="B64:C64"/>
    <mergeCell ref="B65:C65"/>
    <mergeCell ref="B66:C66"/>
    <mergeCell ref="B67:C67"/>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8D854-2579-4042-8E2C-F14CF99BB1E1}">
  <dimension ref="B1:S70"/>
  <sheetViews>
    <sheetView workbookViewId="0"/>
  </sheetViews>
  <sheetFormatPr baseColWidth="10" defaultColWidth="11.54296875" defaultRowHeight="14.5"/>
  <cols>
    <col min="1" max="1" width="11.54296875" style="19"/>
    <col min="2" max="2" width="30.81640625" style="19" customWidth="1"/>
    <col min="3" max="3" width="5.54296875" style="19" customWidth="1"/>
    <col min="4" max="19" width="7.81640625" style="19" customWidth="1"/>
    <col min="20" max="16384" width="11.54296875" style="19"/>
  </cols>
  <sheetData>
    <row r="1" spans="2:19" ht="15" customHeight="1">
      <c r="B1" s="2" t="s">
        <v>139</v>
      </c>
      <c r="C1" s="20"/>
      <c r="D1" s="20"/>
      <c r="E1" s="20"/>
      <c r="F1" s="20"/>
      <c r="G1" s="20"/>
      <c r="H1" s="20"/>
      <c r="I1" s="20"/>
      <c r="J1" s="20"/>
      <c r="K1" s="20"/>
      <c r="L1" s="20"/>
      <c r="O1" s="9"/>
      <c r="P1" s="9"/>
    </row>
    <row r="2" spans="2:19">
      <c r="B2" s="4" t="s">
        <v>181</v>
      </c>
      <c r="C2" s="20"/>
      <c r="D2" s="20"/>
      <c r="E2" s="20"/>
      <c r="F2" s="20"/>
      <c r="G2" s="20"/>
      <c r="H2" s="20"/>
      <c r="I2" s="20"/>
      <c r="J2" s="20"/>
      <c r="K2" s="20"/>
      <c r="L2" s="20"/>
    </row>
    <row r="3" spans="2:19">
      <c r="B3" s="23"/>
      <c r="C3" s="23"/>
      <c r="D3" s="23"/>
      <c r="E3" s="23"/>
      <c r="F3" s="23"/>
      <c r="G3" s="23"/>
      <c r="H3" s="23"/>
      <c r="I3" s="23"/>
      <c r="J3" s="23"/>
      <c r="K3" s="23"/>
      <c r="L3" s="23"/>
    </row>
    <row r="4" spans="2:19" ht="15" customHeight="1">
      <c r="B4" s="102"/>
      <c r="C4" s="171" t="s">
        <v>104</v>
      </c>
      <c r="D4" s="445">
        <v>2024</v>
      </c>
      <c r="E4" s="441">
        <v>2023</v>
      </c>
      <c r="F4" s="441">
        <v>2022</v>
      </c>
      <c r="G4" s="441">
        <v>2021</v>
      </c>
      <c r="H4" s="441">
        <v>2020</v>
      </c>
      <c r="I4" s="441">
        <v>2019</v>
      </c>
      <c r="J4" s="441">
        <v>2018</v>
      </c>
      <c r="K4" s="441">
        <v>2017</v>
      </c>
      <c r="L4" s="441">
        <v>2016</v>
      </c>
      <c r="M4" s="441">
        <v>2015</v>
      </c>
      <c r="N4" s="441">
        <v>2014</v>
      </c>
      <c r="O4" s="441">
        <v>2013</v>
      </c>
      <c r="P4" s="441">
        <v>2012</v>
      </c>
      <c r="Q4" s="441">
        <v>2011</v>
      </c>
      <c r="R4" s="441">
        <v>2010</v>
      </c>
      <c r="S4" s="443">
        <v>2009</v>
      </c>
    </row>
    <row r="5" spans="2:19" ht="15" customHeight="1">
      <c r="B5" s="184" t="s">
        <v>132</v>
      </c>
      <c r="C5" s="103"/>
      <c r="D5" s="446"/>
      <c r="E5" s="442"/>
      <c r="F5" s="442"/>
      <c r="G5" s="442"/>
      <c r="H5" s="442"/>
      <c r="I5" s="442"/>
      <c r="J5" s="442"/>
      <c r="K5" s="442"/>
      <c r="L5" s="442"/>
      <c r="M5" s="442"/>
      <c r="N5" s="442"/>
      <c r="O5" s="442"/>
      <c r="P5" s="442"/>
      <c r="Q5" s="442"/>
      <c r="R5" s="442"/>
      <c r="S5" s="444"/>
    </row>
    <row r="6" spans="2:19">
      <c r="B6" s="439" t="s">
        <v>0</v>
      </c>
      <c r="C6" s="440"/>
      <c r="D6" s="239">
        <v>4595</v>
      </c>
      <c r="E6" s="239">
        <v>4548</v>
      </c>
      <c r="F6" s="239">
        <v>3056</v>
      </c>
      <c r="G6" s="239">
        <v>2620</v>
      </c>
      <c r="H6" s="239">
        <v>2220</v>
      </c>
      <c r="I6" s="239">
        <v>1577</v>
      </c>
      <c r="J6" s="239">
        <v>1183</v>
      </c>
      <c r="K6" s="239">
        <v>1019</v>
      </c>
      <c r="L6" s="239">
        <v>884</v>
      </c>
      <c r="M6" s="239">
        <v>797</v>
      </c>
      <c r="N6" s="239">
        <v>716</v>
      </c>
      <c r="O6" s="239">
        <v>726</v>
      </c>
      <c r="P6" s="239">
        <v>756</v>
      </c>
      <c r="Q6" s="239">
        <v>781</v>
      </c>
      <c r="R6" s="239">
        <v>527</v>
      </c>
      <c r="S6" s="304">
        <v>153</v>
      </c>
    </row>
    <row r="7" spans="2:19">
      <c r="B7" s="430" t="s">
        <v>1</v>
      </c>
      <c r="C7" s="431"/>
      <c r="D7" s="240">
        <v>1658</v>
      </c>
      <c r="E7" s="240">
        <v>1630</v>
      </c>
      <c r="F7" s="240">
        <v>1149</v>
      </c>
      <c r="G7" s="240">
        <v>999</v>
      </c>
      <c r="H7" s="240">
        <v>819</v>
      </c>
      <c r="I7" s="240">
        <v>472</v>
      </c>
      <c r="J7" s="240">
        <v>335</v>
      </c>
      <c r="K7" s="240">
        <v>295</v>
      </c>
      <c r="L7" s="240">
        <v>255</v>
      </c>
      <c r="M7" s="240">
        <v>231</v>
      </c>
      <c r="N7" s="240">
        <v>194</v>
      </c>
      <c r="O7" s="240">
        <v>169</v>
      </c>
      <c r="P7" s="240">
        <v>166</v>
      </c>
      <c r="Q7" s="240">
        <v>155</v>
      </c>
      <c r="R7" s="240">
        <v>94</v>
      </c>
      <c r="S7" s="305">
        <v>21</v>
      </c>
    </row>
    <row r="8" spans="2:19">
      <c r="B8" s="434" t="s">
        <v>2</v>
      </c>
      <c r="C8" s="435"/>
      <c r="D8" s="243">
        <v>363</v>
      </c>
      <c r="E8" s="243">
        <v>335</v>
      </c>
      <c r="F8" s="243">
        <v>253</v>
      </c>
      <c r="G8" s="243">
        <v>244</v>
      </c>
      <c r="H8" s="243">
        <v>197</v>
      </c>
      <c r="I8" s="243">
        <v>119</v>
      </c>
      <c r="J8" s="244">
        <v>83</v>
      </c>
      <c r="K8" s="244">
        <v>66</v>
      </c>
      <c r="L8" s="244">
        <v>51</v>
      </c>
      <c r="M8" s="244">
        <v>42</v>
      </c>
      <c r="N8" s="244">
        <v>28</v>
      </c>
      <c r="O8" s="244">
        <v>17</v>
      </c>
      <c r="P8" s="244">
        <v>21</v>
      </c>
      <c r="Q8" s="244">
        <v>10</v>
      </c>
      <c r="R8" s="244">
        <v>7</v>
      </c>
      <c r="S8" s="306">
        <v>2</v>
      </c>
    </row>
    <row r="9" spans="2:19">
      <c r="B9" s="436" t="s">
        <v>3</v>
      </c>
      <c r="C9" s="437"/>
      <c r="D9" s="246">
        <v>309</v>
      </c>
      <c r="E9" s="246">
        <v>296</v>
      </c>
      <c r="F9" s="246">
        <v>231</v>
      </c>
      <c r="G9" s="246">
        <v>201</v>
      </c>
      <c r="H9" s="246">
        <v>135</v>
      </c>
      <c r="I9" s="246">
        <v>57</v>
      </c>
      <c r="J9" s="247">
        <v>29</v>
      </c>
      <c r="K9" s="247">
        <v>17</v>
      </c>
      <c r="L9" s="247">
        <v>23</v>
      </c>
      <c r="M9" s="247">
        <v>18</v>
      </c>
      <c r="N9" s="247">
        <v>15</v>
      </c>
      <c r="O9" s="247">
        <v>12</v>
      </c>
      <c r="P9" s="247">
        <v>12</v>
      </c>
      <c r="Q9" s="247">
        <v>13</v>
      </c>
      <c r="R9" s="247">
        <v>11</v>
      </c>
      <c r="S9" s="253">
        <v>1</v>
      </c>
    </row>
    <row r="10" spans="2:19">
      <c r="B10" s="434" t="s">
        <v>4</v>
      </c>
      <c r="C10" s="435"/>
      <c r="D10" s="243">
        <v>150</v>
      </c>
      <c r="E10" s="243">
        <v>169</v>
      </c>
      <c r="F10" s="243">
        <v>135</v>
      </c>
      <c r="G10" s="243">
        <v>104</v>
      </c>
      <c r="H10" s="243">
        <v>89</v>
      </c>
      <c r="I10" s="243">
        <v>36</v>
      </c>
      <c r="J10" s="244">
        <v>23</v>
      </c>
      <c r="K10" s="244">
        <v>12</v>
      </c>
      <c r="L10" s="244">
        <v>11</v>
      </c>
      <c r="M10" s="244">
        <v>12</v>
      </c>
      <c r="N10" s="244">
        <v>15</v>
      </c>
      <c r="O10" s="244">
        <v>9</v>
      </c>
      <c r="P10" s="244">
        <v>10</v>
      </c>
      <c r="Q10" s="244">
        <v>7</v>
      </c>
      <c r="R10" s="244">
        <v>7</v>
      </c>
      <c r="S10" s="306">
        <v>1</v>
      </c>
    </row>
    <row r="11" spans="2:19">
      <c r="B11" s="436" t="s">
        <v>5</v>
      </c>
      <c r="C11" s="437"/>
      <c r="D11" s="246">
        <v>412</v>
      </c>
      <c r="E11" s="246">
        <v>365</v>
      </c>
      <c r="F11" s="246">
        <v>213</v>
      </c>
      <c r="G11" s="246">
        <v>164</v>
      </c>
      <c r="H11" s="246">
        <v>109</v>
      </c>
      <c r="I11" s="246">
        <v>52</v>
      </c>
      <c r="J11" s="247">
        <v>32</v>
      </c>
      <c r="K11" s="247">
        <v>44</v>
      </c>
      <c r="L11" s="247">
        <v>38</v>
      </c>
      <c r="M11" s="247">
        <v>30</v>
      </c>
      <c r="N11" s="247">
        <v>29</v>
      </c>
      <c r="O11" s="247">
        <v>21</v>
      </c>
      <c r="P11" s="247">
        <v>24</v>
      </c>
      <c r="Q11" s="247">
        <v>22</v>
      </c>
      <c r="R11" s="247">
        <v>20</v>
      </c>
      <c r="S11" s="253">
        <v>4</v>
      </c>
    </row>
    <row r="12" spans="2:19">
      <c r="B12" s="434" t="s">
        <v>6</v>
      </c>
      <c r="C12" s="435"/>
      <c r="D12" s="243">
        <v>36</v>
      </c>
      <c r="E12" s="243">
        <v>32</v>
      </c>
      <c r="F12" s="243">
        <v>15</v>
      </c>
      <c r="G12" s="243">
        <v>14</v>
      </c>
      <c r="H12" s="243">
        <v>19</v>
      </c>
      <c r="I12" s="243">
        <v>15</v>
      </c>
      <c r="J12" s="244">
        <v>13</v>
      </c>
      <c r="K12" s="244">
        <v>9</v>
      </c>
      <c r="L12" s="244">
        <v>14</v>
      </c>
      <c r="M12" s="244">
        <v>13</v>
      </c>
      <c r="N12" s="244">
        <v>10</v>
      </c>
      <c r="O12" s="244">
        <v>8</v>
      </c>
      <c r="P12" s="244">
        <v>7</v>
      </c>
      <c r="Q12" s="244">
        <v>7</v>
      </c>
      <c r="R12" s="244">
        <v>5</v>
      </c>
      <c r="S12" s="306">
        <v>1</v>
      </c>
    </row>
    <row r="13" spans="2:19">
      <c r="B13" s="436" t="s">
        <v>7</v>
      </c>
      <c r="C13" s="437"/>
      <c r="D13" s="246">
        <v>144</v>
      </c>
      <c r="E13" s="246">
        <v>168</v>
      </c>
      <c r="F13" s="246">
        <v>148</v>
      </c>
      <c r="G13" s="246">
        <v>126</v>
      </c>
      <c r="H13" s="246">
        <v>113</v>
      </c>
      <c r="I13" s="246">
        <v>82</v>
      </c>
      <c r="J13" s="247">
        <v>59</v>
      </c>
      <c r="K13" s="247">
        <v>57</v>
      </c>
      <c r="L13" s="247">
        <v>43</v>
      </c>
      <c r="M13" s="247">
        <v>39</v>
      </c>
      <c r="N13" s="247">
        <v>31</v>
      </c>
      <c r="O13" s="247">
        <v>34</v>
      </c>
      <c r="P13" s="247">
        <v>26</v>
      </c>
      <c r="Q13" s="247">
        <v>23</v>
      </c>
      <c r="R13" s="247">
        <v>18</v>
      </c>
      <c r="S13" s="253">
        <v>6</v>
      </c>
    </row>
    <row r="14" spans="2:19">
      <c r="B14" s="434" t="s">
        <v>8</v>
      </c>
      <c r="C14" s="435"/>
      <c r="D14" s="243">
        <v>176</v>
      </c>
      <c r="E14" s="243">
        <v>187</v>
      </c>
      <c r="F14" s="243">
        <v>106</v>
      </c>
      <c r="G14" s="243">
        <v>92</v>
      </c>
      <c r="H14" s="243">
        <v>103</v>
      </c>
      <c r="I14" s="243">
        <v>69</v>
      </c>
      <c r="J14" s="244">
        <v>58</v>
      </c>
      <c r="K14" s="244">
        <v>54</v>
      </c>
      <c r="L14" s="244">
        <v>45</v>
      </c>
      <c r="M14" s="244">
        <v>45</v>
      </c>
      <c r="N14" s="244">
        <v>44</v>
      </c>
      <c r="O14" s="244">
        <v>41</v>
      </c>
      <c r="P14" s="244">
        <v>38</v>
      </c>
      <c r="Q14" s="244">
        <v>46</v>
      </c>
      <c r="R14" s="244">
        <v>14</v>
      </c>
      <c r="S14" s="306">
        <v>4</v>
      </c>
    </row>
    <row r="15" spans="2:19">
      <c r="B15" s="436" t="s">
        <v>9</v>
      </c>
      <c r="C15" s="437"/>
      <c r="D15" s="246">
        <v>68</v>
      </c>
      <c r="E15" s="246">
        <v>78</v>
      </c>
      <c r="F15" s="246">
        <v>48</v>
      </c>
      <c r="G15" s="246">
        <v>54</v>
      </c>
      <c r="H15" s="246">
        <v>54</v>
      </c>
      <c r="I15" s="246">
        <v>42</v>
      </c>
      <c r="J15" s="247">
        <v>38</v>
      </c>
      <c r="K15" s="247">
        <v>36</v>
      </c>
      <c r="L15" s="247">
        <v>30</v>
      </c>
      <c r="M15" s="247">
        <v>32</v>
      </c>
      <c r="N15" s="247">
        <v>22</v>
      </c>
      <c r="O15" s="247">
        <v>27</v>
      </c>
      <c r="P15" s="247">
        <v>28</v>
      </c>
      <c r="Q15" s="247">
        <v>27</v>
      </c>
      <c r="R15" s="247">
        <v>12</v>
      </c>
      <c r="S15" s="253">
        <v>2</v>
      </c>
    </row>
    <row r="16" spans="2:19">
      <c r="B16" s="430" t="s">
        <v>10</v>
      </c>
      <c r="C16" s="431"/>
      <c r="D16" s="240">
        <v>142</v>
      </c>
      <c r="E16" s="240">
        <v>118</v>
      </c>
      <c r="F16" s="240">
        <v>80</v>
      </c>
      <c r="G16" s="240">
        <v>70</v>
      </c>
      <c r="H16" s="240">
        <v>57</v>
      </c>
      <c r="I16" s="240">
        <v>51</v>
      </c>
      <c r="J16" s="241">
        <v>30</v>
      </c>
      <c r="K16" s="241">
        <v>30</v>
      </c>
      <c r="L16" s="241">
        <v>28</v>
      </c>
      <c r="M16" s="241">
        <v>12</v>
      </c>
      <c r="N16" s="241">
        <v>9</v>
      </c>
      <c r="O16" s="241">
        <v>8</v>
      </c>
      <c r="P16" s="241">
        <v>11</v>
      </c>
      <c r="Q16" s="241">
        <v>8</v>
      </c>
      <c r="R16" s="241">
        <v>5</v>
      </c>
      <c r="S16" s="252">
        <v>0</v>
      </c>
    </row>
    <row r="17" spans="2:19">
      <c r="B17" s="434" t="s">
        <v>11</v>
      </c>
      <c r="C17" s="435"/>
      <c r="D17" s="243">
        <v>62</v>
      </c>
      <c r="E17" s="243">
        <v>42</v>
      </c>
      <c r="F17" s="243">
        <v>23</v>
      </c>
      <c r="G17" s="243">
        <v>13</v>
      </c>
      <c r="H17" s="243">
        <v>7</v>
      </c>
      <c r="I17" s="243">
        <v>7</v>
      </c>
      <c r="J17" s="244">
        <v>4</v>
      </c>
      <c r="K17" s="244">
        <v>2</v>
      </c>
      <c r="L17" s="244">
        <v>3</v>
      </c>
      <c r="M17" s="244">
        <v>3</v>
      </c>
      <c r="N17" s="244">
        <v>4</v>
      </c>
      <c r="O17" s="244">
        <v>3</v>
      </c>
      <c r="P17" s="244">
        <v>2</v>
      </c>
      <c r="Q17" s="244">
        <v>1</v>
      </c>
      <c r="R17" s="244">
        <v>0</v>
      </c>
      <c r="S17" s="306">
        <v>0</v>
      </c>
    </row>
    <row r="18" spans="2:19">
      <c r="B18" s="436" t="s">
        <v>12</v>
      </c>
      <c r="C18" s="437"/>
      <c r="D18" s="246">
        <v>6</v>
      </c>
      <c r="E18" s="246">
        <v>9</v>
      </c>
      <c r="F18" s="246">
        <v>6</v>
      </c>
      <c r="G18" s="246">
        <v>5</v>
      </c>
      <c r="H18" s="246">
        <v>4</v>
      </c>
      <c r="I18" s="246">
        <v>4</v>
      </c>
      <c r="J18" s="247">
        <v>4</v>
      </c>
      <c r="K18" s="247">
        <v>3</v>
      </c>
      <c r="L18" s="247">
        <v>4</v>
      </c>
      <c r="M18" s="247">
        <v>0</v>
      </c>
      <c r="N18" s="247">
        <v>0</v>
      </c>
      <c r="O18" s="247">
        <v>2</v>
      </c>
      <c r="P18" s="247">
        <v>3</v>
      </c>
      <c r="Q18" s="247">
        <v>1</v>
      </c>
      <c r="R18" s="247">
        <v>2</v>
      </c>
      <c r="S18" s="253">
        <v>0</v>
      </c>
    </row>
    <row r="19" spans="2:19">
      <c r="B19" s="434" t="s">
        <v>13</v>
      </c>
      <c r="C19" s="435"/>
      <c r="D19" s="243">
        <v>74</v>
      </c>
      <c r="E19" s="243">
        <v>67</v>
      </c>
      <c r="F19" s="243">
        <v>51</v>
      </c>
      <c r="G19" s="243">
        <v>52</v>
      </c>
      <c r="H19" s="243">
        <v>46</v>
      </c>
      <c r="I19" s="243">
        <v>40</v>
      </c>
      <c r="J19" s="244">
        <v>22</v>
      </c>
      <c r="K19" s="244">
        <v>25</v>
      </c>
      <c r="L19" s="244">
        <v>21</v>
      </c>
      <c r="M19" s="244">
        <v>9</v>
      </c>
      <c r="N19" s="244">
        <v>5</v>
      </c>
      <c r="O19" s="244">
        <v>3</v>
      </c>
      <c r="P19" s="244">
        <v>6</v>
      </c>
      <c r="Q19" s="244">
        <v>6</v>
      </c>
      <c r="R19" s="244">
        <v>3</v>
      </c>
      <c r="S19" s="306">
        <v>0</v>
      </c>
    </row>
    <row r="20" spans="2:19">
      <c r="B20" s="430" t="s">
        <v>73</v>
      </c>
      <c r="C20" s="431"/>
      <c r="D20" s="240">
        <v>54</v>
      </c>
      <c r="E20" s="240">
        <v>69</v>
      </c>
      <c r="F20" s="240">
        <v>51</v>
      </c>
      <c r="G20" s="240">
        <v>44</v>
      </c>
      <c r="H20" s="240">
        <v>39</v>
      </c>
      <c r="I20" s="240">
        <v>24</v>
      </c>
      <c r="J20" s="241">
        <v>14</v>
      </c>
      <c r="K20" s="241">
        <v>21</v>
      </c>
      <c r="L20" s="241">
        <v>15</v>
      </c>
      <c r="M20" s="241">
        <v>9</v>
      </c>
      <c r="N20" s="241">
        <v>6</v>
      </c>
      <c r="O20" s="241">
        <v>10</v>
      </c>
      <c r="P20" s="241">
        <v>9</v>
      </c>
      <c r="Q20" s="241">
        <v>14</v>
      </c>
      <c r="R20" s="241">
        <v>10</v>
      </c>
      <c r="S20" s="252">
        <v>3</v>
      </c>
    </row>
    <row r="21" spans="2:19">
      <c r="B21" s="430" t="s">
        <v>66</v>
      </c>
      <c r="C21" s="431"/>
      <c r="D21" s="240">
        <v>89</v>
      </c>
      <c r="E21" s="240">
        <v>91</v>
      </c>
      <c r="F21" s="240">
        <v>50</v>
      </c>
      <c r="G21" s="240">
        <v>48</v>
      </c>
      <c r="H21" s="240">
        <v>32</v>
      </c>
      <c r="I21" s="240">
        <v>28</v>
      </c>
      <c r="J21" s="241">
        <v>14</v>
      </c>
      <c r="K21" s="241">
        <v>18</v>
      </c>
      <c r="L21" s="241">
        <v>12</v>
      </c>
      <c r="M21" s="241">
        <v>9</v>
      </c>
      <c r="N21" s="241">
        <v>8</v>
      </c>
      <c r="O21" s="241">
        <v>12</v>
      </c>
      <c r="P21" s="241">
        <v>13</v>
      </c>
      <c r="Q21" s="241">
        <v>18</v>
      </c>
      <c r="R21" s="241">
        <v>14</v>
      </c>
      <c r="S21" s="252">
        <v>9</v>
      </c>
    </row>
    <row r="22" spans="2:19">
      <c r="B22" s="430" t="s">
        <v>14</v>
      </c>
      <c r="C22" s="431"/>
      <c r="D22" s="240">
        <v>364</v>
      </c>
      <c r="E22" s="240">
        <v>342</v>
      </c>
      <c r="F22" s="240">
        <v>177</v>
      </c>
      <c r="G22" s="240">
        <v>124</v>
      </c>
      <c r="H22" s="240">
        <v>84</v>
      </c>
      <c r="I22" s="240">
        <v>66</v>
      </c>
      <c r="J22" s="241">
        <v>53</v>
      </c>
      <c r="K22" s="241">
        <v>49</v>
      </c>
      <c r="L22" s="241">
        <v>58</v>
      </c>
      <c r="M22" s="241">
        <v>54</v>
      </c>
      <c r="N22" s="241">
        <v>34</v>
      </c>
      <c r="O22" s="241">
        <v>38</v>
      </c>
      <c r="P22" s="241">
        <v>41</v>
      </c>
      <c r="Q22" s="241">
        <v>32</v>
      </c>
      <c r="R22" s="241">
        <v>13</v>
      </c>
      <c r="S22" s="252">
        <v>1</v>
      </c>
    </row>
    <row r="23" spans="2:19">
      <c r="B23" s="434" t="s">
        <v>108</v>
      </c>
      <c r="C23" s="435"/>
      <c r="D23" s="243">
        <v>154</v>
      </c>
      <c r="E23" s="243">
        <v>150</v>
      </c>
      <c r="F23" s="243">
        <v>116</v>
      </c>
      <c r="G23" s="243">
        <v>71</v>
      </c>
      <c r="H23" s="243">
        <v>36</v>
      </c>
      <c r="I23" s="243">
        <v>31</v>
      </c>
      <c r="J23" s="244">
        <v>26</v>
      </c>
      <c r="K23" s="244">
        <v>18</v>
      </c>
      <c r="L23" s="244">
        <v>27</v>
      </c>
      <c r="M23" s="244">
        <v>19</v>
      </c>
      <c r="N23" s="244">
        <v>11</v>
      </c>
      <c r="O23" s="244">
        <v>15</v>
      </c>
      <c r="P23" s="244">
        <v>19</v>
      </c>
      <c r="Q23" s="244">
        <v>16</v>
      </c>
      <c r="R23" s="244">
        <v>7</v>
      </c>
      <c r="S23" s="306">
        <v>0</v>
      </c>
    </row>
    <row r="24" spans="2:19">
      <c r="B24" s="436" t="s">
        <v>65</v>
      </c>
      <c r="C24" s="437"/>
      <c r="D24" s="246">
        <v>210</v>
      </c>
      <c r="E24" s="246">
        <v>192</v>
      </c>
      <c r="F24" s="246">
        <v>61</v>
      </c>
      <c r="G24" s="246">
        <v>53</v>
      </c>
      <c r="H24" s="246">
        <v>48</v>
      </c>
      <c r="I24" s="246">
        <v>35</v>
      </c>
      <c r="J24" s="247">
        <v>27</v>
      </c>
      <c r="K24" s="247">
        <v>31</v>
      </c>
      <c r="L24" s="247">
        <v>31</v>
      </c>
      <c r="M24" s="247">
        <v>35</v>
      </c>
      <c r="N24" s="247">
        <v>23</v>
      </c>
      <c r="O24" s="247">
        <v>23</v>
      </c>
      <c r="P24" s="247">
        <v>22</v>
      </c>
      <c r="Q24" s="247">
        <v>16</v>
      </c>
      <c r="R24" s="247">
        <v>6</v>
      </c>
      <c r="S24" s="253">
        <v>1</v>
      </c>
    </row>
    <row r="25" spans="2:19">
      <c r="B25" s="430" t="s">
        <v>15</v>
      </c>
      <c r="C25" s="431"/>
      <c r="D25" s="240">
        <v>60</v>
      </c>
      <c r="E25" s="240">
        <v>57</v>
      </c>
      <c r="F25" s="240">
        <v>23</v>
      </c>
      <c r="G25" s="240">
        <v>23</v>
      </c>
      <c r="H25" s="240">
        <v>19</v>
      </c>
      <c r="I25" s="240">
        <v>15</v>
      </c>
      <c r="J25" s="241">
        <v>14</v>
      </c>
      <c r="K25" s="241">
        <v>17</v>
      </c>
      <c r="L25" s="241">
        <v>17</v>
      </c>
      <c r="M25" s="241">
        <v>16</v>
      </c>
      <c r="N25" s="241">
        <v>20</v>
      </c>
      <c r="O25" s="241">
        <v>23</v>
      </c>
      <c r="P25" s="241">
        <v>20</v>
      </c>
      <c r="Q25" s="241">
        <v>24</v>
      </c>
      <c r="R25" s="241">
        <v>11</v>
      </c>
      <c r="S25" s="252">
        <v>3</v>
      </c>
    </row>
    <row r="26" spans="2:19">
      <c r="B26" s="430" t="s">
        <v>21</v>
      </c>
      <c r="C26" s="431"/>
      <c r="D26" s="240">
        <v>167</v>
      </c>
      <c r="E26" s="240">
        <v>170</v>
      </c>
      <c r="F26" s="240">
        <v>124</v>
      </c>
      <c r="G26" s="240">
        <v>113</v>
      </c>
      <c r="H26" s="240">
        <v>100</v>
      </c>
      <c r="I26" s="240">
        <v>87</v>
      </c>
      <c r="J26" s="241">
        <v>65</v>
      </c>
      <c r="K26" s="241">
        <v>51</v>
      </c>
      <c r="L26" s="241">
        <v>45</v>
      </c>
      <c r="M26" s="241">
        <v>41</v>
      </c>
      <c r="N26" s="241">
        <v>26</v>
      </c>
      <c r="O26" s="241">
        <v>23</v>
      </c>
      <c r="P26" s="241">
        <v>23</v>
      </c>
      <c r="Q26" s="241">
        <v>31</v>
      </c>
      <c r="R26" s="241">
        <v>20</v>
      </c>
      <c r="S26" s="252">
        <v>2</v>
      </c>
    </row>
    <row r="27" spans="2:19">
      <c r="B27" s="434" t="s">
        <v>22</v>
      </c>
      <c r="C27" s="435"/>
      <c r="D27" s="243">
        <v>8</v>
      </c>
      <c r="E27" s="243">
        <v>13</v>
      </c>
      <c r="F27" s="243">
        <v>7</v>
      </c>
      <c r="G27" s="243">
        <v>7</v>
      </c>
      <c r="H27" s="243">
        <v>8</v>
      </c>
      <c r="I27" s="243">
        <v>7</v>
      </c>
      <c r="J27" s="244">
        <v>6</v>
      </c>
      <c r="K27" s="244">
        <v>4</v>
      </c>
      <c r="L27" s="244">
        <v>3</v>
      </c>
      <c r="M27" s="244">
        <v>2</v>
      </c>
      <c r="N27" s="244">
        <v>1</v>
      </c>
      <c r="O27" s="244">
        <v>3</v>
      </c>
      <c r="P27" s="244">
        <v>3</v>
      </c>
      <c r="Q27" s="244">
        <v>3</v>
      </c>
      <c r="R27" s="244">
        <v>0</v>
      </c>
      <c r="S27" s="306">
        <v>0</v>
      </c>
    </row>
    <row r="28" spans="2:19">
      <c r="B28" s="436" t="s">
        <v>23</v>
      </c>
      <c r="C28" s="437"/>
      <c r="D28" s="246">
        <v>13</v>
      </c>
      <c r="E28" s="246">
        <v>17</v>
      </c>
      <c r="F28" s="246">
        <v>13</v>
      </c>
      <c r="G28" s="246">
        <v>10</v>
      </c>
      <c r="H28" s="246">
        <v>6</v>
      </c>
      <c r="I28" s="246">
        <v>6</v>
      </c>
      <c r="J28" s="247">
        <v>3</v>
      </c>
      <c r="K28" s="247">
        <v>5</v>
      </c>
      <c r="L28" s="247">
        <v>1</v>
      </c>
      <c r="M28" s="247">
        <v>3</v>
      </c>
      <c r="N28" s="247">
        <v>0</v>
      </c>
      <c r="O28" s="247">
        <v>0</v>
      </c>
      <c r="P28" s="247">
        <v>2</v>
      </c>
      <c r="Q28" s="247">
        <v>1</v>
      </c>
      <c r="R28" s="247">
        <v>1</v>
      </c>
      <c r="S28" s="253">
        <v>0</v>
      </c>
    </row>
    <row r="29" spans="2:19">
      <c r="B29" s="434" t="s">
        <v>24</v>
      </c>
      <c r="C29" s="435"/>
      <c r="D29" s="243">
        <v>70</v>
      </c>
      <c r="E29" s="243">
        <v>63</v>
      </c>
      <c r="F29" s="243">
        <v>44</v>
      </c>
      <c r="G29" s="243">
        <v>45</v>
      </c>
      <c r="H29" s="243">
        <v>40</v>
      </c>
      <c r="I29" s="243">
        <v>30</v>
      </c>
      <c r="J29" s="244">
        <v>18</v>
      </c>
      <c r="K29" s="244">
        <v>10</v>
      </c>
      <c r="L29" s="244">
        <v>12</v>
      </c>
      <c r="M29" s="244">
        <v>9</v>
      </c>
      <c r="N29" s="244">
        <v>6</v>
      </c>
      <c r="O29" s="244">
        <v>5</v>
      </c>
      <c r="P29" s="244">
        <v>2</v>
      </c>
      <c r="Q29" s="244">
        <v>2</v>
      </c>
      <c r="R29" s="244">
        <v>2</v>
      </c>
      <c r="S29" s="306">
        <v>0</v>
      </c>
    </row>
    <row r="30" spans="2:19">
      <c r="B30" s="436" t="s">
        <v>25</v>
      </c>
      <c r="C30" s="437"/>
      <c r="D30" s="246">
        <v>23</v>
      </c>
      <c r="E30" s="246">
        <v>23</v>
      </c>
      <c r="F30" s="246">
        <v>23</v>
      </c>
      <c r="G30" s="246">
        <v>19</v>
      </c>
      <c r="H30" s="246">
        <v>11</v>
      </c>
      <c r="I30" s="246">
        <v>12</v>
      </c>
      <c r="J30" s="247">
        <v>8</v>
      </c>
      <c r="K30" s="247">
        <v>6</v>
      </c>
      <c r="L30" s="247">
        <v>9</v>
      </c>
      <c r="M30" s="247">
        <v>5</v>
      </c>
      <c r="N30" s="247">
        <v>5</v>
      </c>
      <c r="O30" s="247">
        <v>6</v>
      </c>
      <c r="P30" s="247">
        <v>5</v>
      </c>
      <c r="Q30" s="247">
        <v>9</v>
      </c>
      <c r="R30" s="247">
        <v>6</v>
      </c>
      <c r="S30" s="253">
        <v>0</v>
      </c>
    </row>
    <row r="31" spans="2:19">
      <c r="B31" s="434" t="s">
        <v>26</v>
      </c>
      <c r="C31" s="435"/>
      <c r="D31" s="243">
        <v>2</v>
      </c>
      <c r="E31" s="243">
        <v>4</v>
      </c>
      <c r="F31" s="243">
        <v>3</v>
      </c>
      <c r="G31" s="243">
        <v>3</v>
      </c>
      <c r="H31" s="243">
        <v>6</v>
      </c>
      <c r="I31" s="243">
        <v>6</v>
      </c>
      <c r="J31" s="244">
        <v>8</v>
      </c>
      <c r="K31" s="244">
        <v>7</v>
      </c>
      <c r="L31" s="244">
        <v>6</v>
      </c>
      <c r="M31" s="244">
        <v>4</v>
      </c>
      <c r="N31" s="244">
        <v>3</v>
      </c>
      <c r="O31" s="244">
        <v>1</v>
      </c>
      <c r="P31" s="244">
        <v>1</v>
      </c>
      <c r="Q31" s="244">
        <v>1</v>
      </c>
      <c r="R31" s="244">
        <v>1</v>
      </c>
      <c r="S31" s="306">
        <v>1</v>
      </c>
    </row>
    <row r="32" spans="2:19">
      <c r="B32" s="436" t="s">
        <v>27</v>
      </c>
      <c r="C32" s="437"/>
      <c r="D32" s="246">
        <v>16</v>
      </c>
      <c r="E32" s="246">
        <v>13</v>
      </c>
      <c r="F32" s="246">
        <v>12</v>
      </c>
      <c r="G32" s="246">
        <v>9</v>
      </c>
      <c r="H32" s="246">
        <v>13</v>
      </c>
      <c r="I32" s="246">
        <v>11</v>
      </c>
      <c r="J32" s="247">
        <v>12</v>
      </c>
      <c r="K32" s="247">
        <v>12</v>
      </c>
      <c r="L32" s="247">
        <v>9</v>
      </c>
      <c r="M32" s="247">
        <v>14</v>
      </c>
      <c r="N32" s="247">
        <v>7</v>
      </c>
      <c r="O32" s="247">
        <v>6</v>
      </c>
      <c r="P32" s="247">
        <v>5</v>
      </c>
      <c r="Q32" s="247">
        <v>3</v>
      </c>
      <c r="R32" s="247">
        <v>1</v>
      </c>
      <c r="S32" s="253">
        <v>0</v>
      </c>
    </row>
    <row r="33" spans="2:19">
      <c r="B33" s="434" t="s">
        <v>28</v>
      </c>
      <c r="C33" s="435"/>
      <c r="D33" s="243">
        <v>23</v>
      </c>
      <c r="E33" s="243">
        <v>23</v>
      </c>
      <c r="F33" s="243">
        <v>15</v>
      </c>
      <c r="G33" s="243">
        <v>11</v>
      </c>
      <c r="H33" s="243">
        <v>9</v>
      </c>
      <c r="I33" s="243">
        <v>11</v>
      </c>
      <c r="J33" s="244">
        <v>9</v>
      </c>
      <c r="K33" s="244">
        <v>5</v>
      </c>
      <c r="L33" s="244">
        <v>2</v>
      </c>
      <c r="M33" s="244">
        <v>2</v>
      </c>
      <c r="N33" s="244">
        <v>1</v>
      </c>
      <c r="O33" s="244">
        <v>1</v>
      </c>
      <c r="P33" s="244">
        <v>3</v>
      </c>
      <c r="Q33" s="244">
        <v>10</v>
      </c>
      <c r="R33" s="244">
        <v>5</v>
      </c>
      <c r="S33" s="306">
        <v>1</v>
      </c>
    </row>
    <row r="34" spans="2:19">
      <c r="B34" s="436" t="s">
        <v>29</v>
      </c>
      <c r="C34" s="437"/>
      <c r="D34" s="246">
        <v>5</v>
      </c>
      <c r="E34" s="246">
        <v>6</v>
      </c>
      <c r="F34" s="246">
        <v>4</v>
      </c>
      <c r="G34" s="246">
        <v>6</v>
      </c>
      <c r="H34" s="246">
        <v>6</v>
      </c>
      <c r="I34" s="246">
        <v>4</v>
      </c>
      <c r="J34" s="247">
        <v>1</v>
      </c>
      <c r="K34" s="247">
        <v>2</v>
      </c>
      <c r="L34" s="247">
        <v>3</v>
      </c>
      <c r="M34" s="247">
        <v>2</v>
      </c>
      <c r="N34" s="247">
        <v>3</v>
      </c>
      <c r="O34" s="247">
        <v>1</v>
      </c>
      <c r="P34" s="247">
        <v>2</v>
      </c>
      <c r="Q34" s="247">
        <v>2</v>
      </c>
      <c r="R34" s="247">
        <v>4</v>
      </c>
      <c r="S34" s="253">
        <v>0</v>
      </c>
    </row>
    <row r="35" spans="2:19">
      <c r="B35" s="434" t="s">
        <v>30</v>
      </c>
      <c r="C35" s="435"/>
      <c r="D35" s="243">
        <v>7</v>
      </c>
      <c r="E35" s="243">
        <v>8</v>
      </c>
      <c r="F35" s="243">
        <v>3</v>
      </c>
      <c r="G35" s="243">
        <v>3</v>
      </c>
      <c r="H35" s="243">
        <v>1</v>
      </c>
      <c r="I35" s="243">
        <v>0</v>
      </c>
      <c r="J35" s="244">
        <v>0</v>
      </c>
      <c r="K35" s="244">
        <v>0</v>
      </c>
      <c r="L35" s="244">
        <v>0</v>
      </c>
      <c r="M35" s="244">
        <v>0</v>
      </c>
      <c r="N35" s="244">
        <v>0</v>
      </c>
      <c r="O35" s="244">
        <v>0</v>
      </c>
      <c r="P35" s="244">
        <v>0</v>
      </c>
      <c r="Q35" s="244">
        <v>0</v>
      </c>
      <c r="R35" s="244">
        <v>0</v>
      </c>
      <c r="S35" s="306">
        <v>0</v>
      </c>
    </row>
    <row r="36" spans="2:19">
      <c r="B36" s="430" t="s">
        <v>109</v>
      </c>
      <c r="C36" s="431"/>
      <c r="D36" s="240">
        <v>269</v>
      </c>
      <c r="E36" s="240">
        <v>256</v>
      </c>
      <c r="F36" s="240">
        <v>180</v>
      </c>
      <c r="G36" s="240">
        <v>134</v>
      </c>
      <c r="H36" s="240">
        <v>115</v>
      </c>
      <c r="I36" s="240">
        <v>90</v>
      </c>
      <c r="J36" s="241">
        <v>80</v>
      </c>
      <c r="K36" s="241">
        <v>63</v>
      </c>
      <c r="L36" s="241">
        <v>51</v>
      </c>
      <c r="M36" s="241">
        <v>38</v>
      </c>
      <c r="N36" s="241">
        <v>42</v>
      </c>
      <c r="O36" s="241">
        <v>33</v>
      </c>
      <c r="P36" s="241">
        <v>34</v>
      </c>
      <c r="Q36" s="241">
        <v>34</v>
      </c>
      <c r="R36" s="241">
        <v>27</v>
      </c>
      <c r="S36" s="252">
        <v>8</v>
      </c>
    </row>
    <row r="37" spans="2:19">
      <c r="B37" s="434" t="s">
        <v>16</v>
      </c>
      <c r="C37" s="435"/>
      <c r="D37" s="243">
        <v>51</v>
      </c>
      <c r="E37" s="243">
        <v>45</v>
      </c>
      <c r="F37" s="243">
        <v>35</v>
      </c>
      <c r="G37" s="243">
        <v>21</v>
      </c>
      <c r="H37" s="243">
        <v>14</v>
      </c>
      <c r="I37" s="243">
        <v>10</v>
      </c>
      <c r="J37" s="244">
        <v>10</v>
      </c>
      <c r="K37" s="244">
        <v>7</v>
      </c>
      <c r="L37" s="244">
        <v>7</v>
      </c>
      <c r="M37" s="244">
        <v>3</v>
      </c>
      <c r="N37" s="244">
        <v>3</v>
      </c>
      <c r="O37" s="244">
        <v>3</v>
      </c>
      <c r="P37" s="244">
        <v>5</v>
      </c>
      <c r="Q37" s="244">
        <v>5</v>
      </c>
      <c r="R37" s="244">
        <v>3</v>
      </c>
      <c r="S37" s="306">
        <v>1</v>
      </c>
    </row>
    <row r="38" spans="2:19">
      <c r="B38" s="436" t="s">
        <v>17</v>
      </c>
      <c r="C38" s="437"/>
      <c r="D38" s="246">
        <v>96</v>
      </c>
      <c r="E38" s="246">
        <v>102</v>
      </c>
      <c r="F38" s="246">
        <v>64</v>
      </c>
      <c r="G38" s="246">
        <v>48</v>
      </c>
      <c r="H38" s="246">
        <v>40</v>
      </c>
      <c r="I38" s="246">
        <v>29</v>
      </c>
      <c r="J38" s="247">
        <v>31</v>
      </c>
      <c r="K38" s="247">
        <v>24</v>
      </c>
      <c r="L38" s="247">
        <v>14</v>
      </c>
      <c r="M38" s="247">
        <v>11</v>
      </c>
      <c r="N38" s="247">
        <v>13</v>
      </c>
      <c r="O38" s="247">
        <v>9</v>
      </c>
      <c r="P38" s="247">
        <v>7</v>
      </c>
      <c r="Q38" s="247">
        <v>9</v>
      </c>
      <c r="R38" s="247">
        <v>7</v>
      </c>
      <c r="S38" s="253">
        <v>1</v>
      </c>
    </row>
    <row r="39" spans="2:19">
      <c r="B39" s="434" t="s">
        <v>18</v>
      </c>
      <c r="C39" s="435"/>
      <c r="D39" s="243">
        <v>19</v>
      </c>
      <c r="E39" s="243">
        <v>15</v>
      </c>
      <c r="F39" s="243">
        <v>5</v>
      </c>
      <c r="G39" s="243">
        <v>5</v>
      </c>
      <c r="H39" s="243">
        <v>6</v>
      </c>
      <c r="I39" s="243">
        <v>2</v>
      </c>
      <c r="J39" s="244">
        <v>2</v>
      </c>
      <c r="K39" s="244">
        <v>1</v>
      </c>
      <c r="L39" s="244">
        <v>1</v>
      </c>
      <c r="M39" s="244">
        <v>1</v>
      </c>
      <c r="N39" s="244">
        <v>1</v>
      </c>
      <c r="O39" s="244">
        <v>1</v>
      </c>
      <c r="P39" s="244">
        <v>3</v>
      </c>
      <c r="Q39" s="244">
        <v>3</v>
      </c>
      <c r="R39" s="244">
        <v>3</v>
      </c>
      <c r="S39" s="306">
        <v>0</v>
      </c>
    </row>
    <row r="40" spans="2:19">
      <c r="B40" s="436" t="s">
        <v>19</v>
      </c>
      <c r="C40" s="437"/>
      <c r="D40" s="246">
        <v>19</v>
      </c>
      <c r="E40" s="246">
        <v>18</v>
      </c>
      <c r="F40" s="246">
        <v>16</v>
      </c>
      <c r="G40" s="246">
        <v>13</v>
      </c>
      <c r="H40" s="246">
        <v>10</v>
      </c>
      <c r="I40" s="246">
        <v>13</v>
      </c>
      <c r="J40" s="247">
        <v>14</v>
      </c>
      <c r="K40" s="247">
        <v>14</v>
      </c>
      <c r="L40" s="247">
        <v>13</v>
      </c>
      <c r="M40" s="247">
        <v>6</v>
      </c>
      <c r="N40" s="247">
        <v>6</v>
      </c>
      <c r="O40" s="247">
        <v>6</v>
      </c>
      <c r="P40" s="247">
        <v>4</v>
      </c>
      <c r="Q40" s="247">
        <v>7</v>
      </c>
      <c r="R40" s="247">
        <v>8</v>
      </c>
      <c r="S40" s="253">
        <v>2</v>
      </c>
    </row>
    <row r="41" spans="2:19">
      <c r="B41" s="434" t="s">
        <v>20</v>
      </c>
      <c r="C41" s="435"/>
      <c r="D41" s="243">
        <v>84</v>
      </c>
      <c r="E41" s="243">
        <v>76</v>
      </c>
      <c r="F41" s="243">
        <v>60</v>
      </c>
      <c r="G41" s="243">
        <v>47</v>
      </c>
      <c r="H41" s="243">
        <v>45</v>
      </c>
      <c r="I41" s="243">
        <v>36</v>
      </c>
      <c r="J41" s="244">
        <v>23</v>
      </c>
      <c r="K41" s="244">
        <v>17</v>
      </c>
      <c r="L41" s="244">
        <v>16</v>
      </c>
      <c r="M41" s="244">
        <v>17</v>
      </c>
      <c r="N41" s="244">
        <v>19</v>
      </c>
      <c r="O41" s="244">
        <v>14</v>
      </c>
      <c r="P41" s="244">
        <v>15</v>
      </c>
      <c r="Q41" s="244">
        <v>10</v>
      </c>
      <c r="R41" s="244">
        <v>6</v>
      </c>
      <c r="S41" s="306">
        <v>4</v>
      </c>
    </row>
    <row r="42" spans="2:19">
      <c r="B42" s="430" t="s">
        <v>31</v>
      </c>
      <c r="C42" s="431"/>
      <c r="D42" s="240">
        <v>89</v>
      </c>
      <c r="E42" s="240">
        <v>87</v>
      </c>
      <c r="F42" s="240">
        <v>57</v>
      </c>
      <c r="G42" s="240">
        <v>74</v>
      </c>
      <c r="H42" s="240">
        <v>76</v>
      </c>
      <c r="I42" s="240">
        <v>70</v>
      </c>
      <c r="J42" s="241">
        <v>61</v>
      </c>
      <c r="K42" s="241">
        <v>45</v>
      </c>
      <c r="L42" s="241">
        <v>40</v>
      </c>
      <c r="M42" s="241">
        <v>33</v>
      </c>
      <c r="N42" s="241">
        <v>33</v>
      </c>
      <c r="O42" s="241">
        <v>41</v>
      </c>
      <c r="P42" s="241">
        <v>44</v>
      </c>
      <c r="Q42" s="241">
        <v>37</v>
      </c>
      <c r="R42" s="241">
        <v>18</v>
      </c>
      <c r="S42" s="252">
        <v>1</v>
      </c>
    </row>
    <row r="43" spans="2:19">
      <c r="B43" s="434" t="s">
        <v>32</v>
      </c>
      <c r="C43" s="435"/>
      <c r="D43" s="243">
        <v>59</v>
      </c>
      <c r="E43" s="243">
        <v>58</v>
      </c>
      <c r="F43" s="243">
        <v>34</v>
      </c>
      <c r="G43" s="243">
        <v>41</v>
      </c>
      <c r="H43" s="243">
        <v>43</v>
      </c>
      <c r="I43" s="243">
        <v>41</v>
      </c>
      <c r="J43" s="244">
        <v>33</v>
      </c>
      <c r="K43" s="244">
        <v>28</v>
      </c>
      <c r="L43" s="244">
        <v>24</v>
      </c>
      <c r="M43" s="244">
        <v>20</v>
      </c>
      <c r="N43" s="244">
        <v>19</v>
      </c>
      <c r="O43" s="244">
        <v>26</v>
      </c>
      <c r="P43" s="244">
        <v>25</v>
      </c>
      <c r="Q43" s="244">
        <v>25</v>
      </c>
      <c r="R43" s="244">
        <v>10</v>
      </c>
      <c r="S43" s="306">
        <v>0</v>
      </c>
    </row>
    <row r="44" spans="2:19">
      <c r="B44" s="436" t="s">
        <v>33</v>
      </c>
      <c r="C44" s="437"/>
      <c r="D44" s="246">
        <v>8</v>
      </c>
      <c r="E44" s="246">
        <v>9</v>
      </c>
      <c r="F44" s="246">
        <v>12</v>
      </c>
      <c r="G44" s="246">
        <v>12</v>
      </c>
      <c r="H44" s="246">
        <v>14</v>
      </c>
      <c r="I44" s="246">
        <v>10</v>
      </c>
      <c r="J44" s="247">
        <v>8</v>
      </c>
      <c r="K44" s="247">
        <v>8</v>
      </c>
      <c r="L44" s="247">
        <v>6</v>
      </c>
      <c r="M44" s="247">
        <v>5</v>
      </c>
      <c r="N44" s="247">
        <v>2</v>
      </c>
      <c r="O44" s="247">
        <v>3</v>
      </c>
      <c r="P44" s="247">
        <v>3</v>
      </c>
      <c r="Q44" s="247">
        <v>2</v>
      </c>
      <c r="R44" s="247">
        <v>2</v>
      </c>
      <c r="S44" s="253">
        <v>0</v>
      </c>
    </row>
    <row r="45" spans="2:19">
      <c r="B45" s="434" t="s">
        <v>34</v>
      </c>
      <c r="C45" s="435"/>
      <c r="D45" s="243">
        <v>7</v>
      </c>
      <c r="E45" s="243">
        <v>3</v>
      </c>
      <c r="F45" s="243">
        <v>2</v>
      </c>
      <c r="G45" s="243">
        <v>2</v>
      </c>
      <c r="H45" s="243">
        <v>0</v>
      </c>
      <c r="I45" s="243">
        <v>0</v>
      </c>
      <c r="J45" s="244">
        <v>3</v>
      </c>
      <c r="K45" s="244">
        <v>1</v>
      </c>
      <c r="L45" s="244">
        <v>2</v>
      </c>
      <c r="M45" s="244">
        <v>1</v>
      </c>
      <c r="N45" s="244">
        <v>0</v>
      </c>
      <c r="O45" s="244">
        <v>1</v>
      </c>
      <c r="P45" s="244">
        <v>4</v>
      </c>
      <c r="Q45" s="244">
        <v>4</v>
      </c>
      <c r="R45" s="244">
        <v>2</v>
      </c>
      <c r="S45" s="306">
        <v>0</v>
      </c>
    </row>
    <row r="46" spans="2:19">
      <c r="B46" s="436" t="s">
        <v>35</v>
      </c>
      <c r="C46" s="437"/>
      <c r="D46" s="246">
        <v>15</v>
      </c>
      <c r="E46" s="246">
        <v>17</v>
      </c>
      <c r="F46" s="246">
        <v>9</v>
      </c>
      <c r="G46" s="246">
        <v>19</v>
      </c>
      <c r="H46" s="246">
        <v>19</v>
      </c>
      <c r="I46" s="246">
        <v>19</v>
      </c>
      <c r="J46" s="247">
        <v>17</v>
      </c>
      <c r="K46" s="247">
        <v>8</v>
      </c>
      <c r="L46" s="247">
        <v>8</v>
      </c>
      <c r="M46" s="247">
        <v>7</v>
      </c>
      <c r="N46" s="247">
        <v>12</v>
      </c>
      <c r="O46" s="247">
        <v>11</v>
      </c>
      <c r="P46" s="247">
        <v>12</v>
      </c>
      <c r="Q46" s="247">
        <v>6</v>
      </c>
      <c r="R46" s="247">
        <v>4</v>
      </c>
      <c r="S46" s="253">
        <v>1</v>
      </c>
    </row>
    <row r="47" spans="2:19">
      <c r="B47" s="430" t="s">
        <v>74</v>
      </c>
      <c r="C47" s="431"/>
      <c r="D47" s="240">
        <v>546</v>
      </c>
      <c r="E47" s="240">
        <v>576</v>
      </c>
      <c r="F47" s="240">
        <v>378</v>
      </c>
      <c r="G47" s="240">
        <v>313</v>
      </c>
      <c r="H47" s="240">
        <v>271</v>
      </c>
      <c r="I47" s="240">
        <v>204</v>
      </c>
      <c r="J47" s="241">
        <v>146</v>
      </c>
      <c r="K47" s="241">
        <v>123</v>
      </c>
      <c r="L47" s="241">
        <v>110</v>
      </c>
      <c r="M47" s="241">
        <v>122</v>
      </c>
      <c r="N47" s="241">
        <v>100</v>
      </c>
      <c r="O47" s="241">
        <v>106</v>
      </c>
      <c r="P47" s="241">
        <v>95</v>
      </c>
      <c r="Q47" s="241">
        <v>72</v>
      </c>
      <c r="R47" s="241">
        <v>49</v>
      </c>
      <c r="S47" s="252">
        <v>11</v>
      </c>
    </row>
    <row r="48" spans="2:19">
      <c r="B48" s="434" t="s">
        <v>67</v>
      </c>
      <c r="C48" s="435"/>
      <c r="D48" s="243">
        <v>132</v>
      </c>
      <c r="E48" s="243">
        <v>145</v>
      </c>
      <c r="F48" s="243">
        <v>83</v>
      </c>
      <c r="G48" s="243">
        <v>75</v>
      </c>
      <c r="H48" s="243">
        <v>70</v>
      </c>
      <c r="I48" s="243">
        <v>63</v>
      </c>
      <c r="J48" s="244">
        <v>38</v>
      </c>
      <c r="K48" s="244">
        <v>34</v>
      </c>
      <c r="L48" s="244">
        <v>31</v>
      </c>
      <c r="M48" s="244">
        <v>38</v>
      </c>
      <c r="N48" s="244">
        <v>32</v>
      </c>
      <c r="O48" s="244">
        <v>40</v>
      </c>
      <c r="P48" s="244">
        <v>34</v>
      </c>
      <c r="Q48" s="244">
        <v>21</v>
      </c>
      <c r="R48" s="244">
        <v>14</v>
      </c>
      <c r="S48" s="306">
        <v>5</v>
      </c>
    </row>
    <row r="49" spans="2:19">
      <c r="B49" s="436" t="s">
        <v>68</v>
      </c>
      <c r="C49" s="437"/>
      <c r="D49" s="246">
        <v>169</v>
      </c>
      <c r="E49" s="246">
        <v>153</v>
      </c>
      <c r="F49" s="246">
        <v>84</v>
      </c>
      <c r="G49" s="246">
        <v>57</v>
      </c>
      <c r="H49" s="246">
        <v>45</v>
      </c>
      <c r="I49" s="246">
        <v>25</v>
      </c>
      <c r="J49" s="247">
        <v>14</v>
      </c>
      <c r="K49" s="247">
        <v>14</v>
      </c>
      <c r="L49" s="247">
        <v>10</v>
      </c>
      <c r="M49" s="247">
        <v>6</v>
      </c>
      <c r="N49" s="247">
        <v>3</v>
      </c>
      <c r="O49" s="247">
        <v>2</v>
      </c>
      <c r="P49" s="247">
        <v>3</v>
      </c>
      <c r="Q49" s="247">
        <v>3</v>
      </c>
      <c r="R49" s="247">
        <v>2</v>
      </c>
      <c r="S49" s="253">
        <v>0</v>
      </c>
    </row>
    <row r="50" spans="2:19">
      <c r="B50" s="434" t="s">
        <v>69</v>
      </c>
      <c r="C50" s="435"/>
      <c r="D50" s="243">
        <v>245</v>
      </c>
      <c r="E50" s="243">
        <v>278</v>
      </c>
      <c r="F50" s="243">
        <v>211</v>
      </c>
      <c r="G50" s="243">
        <v>181</v>
      </c>
      <c r="H50" s="243">
        <v>156</v>
      </c>
      <c r="I50" s="243">
        <v>116</v>
      </c>
      <c r="J50" s="244">
        <v>94</v>
      </c>
      <c r="K50" s="244">
        <v>75</v>
      </c>
      <c r="L50" s="244">
        <v>69</v>
      </c>
      <c r="M50" s="244">
        <v>78</v>
      </c>
      <c r="N50" s="244">
        <v>65</v>
      </c>
      <c r="O50" s="244">
        <v>64</v>
      </c>
      <c r="P50" s="244">
        <v>58</v>
      </c>
      <c r="Q50" s="244">
        <v>48</v>
      </c>
      <c r="R50" s="244">
        <v>33</v>
      </c>
      <c r="S50" s="306">
        <v>6</v>
      </c>
    </row>
    <row r="51" spans="2:19">
      <c r="B51" s="430" t="s">
        <v>36</v>
      </c>
      <c r="C51" s="431"/>
      <c r="D51" s="240">
        <v>95</v>
      </c>
      <c r="E51" s="240">
        <v>97</v>
      </c>
      <c r="F51" s="240">
        <v>66</v>
      </c>
      <c r="G51" s="240">
        <v>45</v>
      </c>
      <c r="H51" s="240">
        <v>30</v>
      </c>
      <c r="I51" s="240">
        <v>17</v>
      </c>
      <c r="J51" s="241">
        <v>11</v>
      </c>
      <c r="K51" s="241">
        <v>10</v>
      </c>
      <c r="L51" s="241">
        <v>9</v>
      </c>
      <c r="M51" s="241">
        <v>9</v>
      </c>
      <c r="N51" s="241">
        <v>13</v>
      </c>
      <c r="O51" s="241">
        <v>11</v>
      </c>
      <c r="P51" s="241">
        <v>16</v>
      </c>
      <c r="Q51" s="241">
        <v>14</v>
      </c>
      <c r="R51" s="241">
        <v>9</v>
      </c>
      <c r="S51" s="252">
        <v>5</v>
      </c>
    </row>
    <row r="52" spans="2:19">
      <c r="B52" s="434" t="s">
        <v>37</v>
      </c>
      <c r="C52" s="435"/>
      <c r="D52" s="243">
        <v>79</v>
      </c>
      <c r="E52" s="243">
        <v>73</v>
      </c>
      <c r="F52" s="243">
        <v>49</v>
      </c>
      <c r="G52" s="243">
        <v>33</v>
      </c>
      <c r="H52" s="243">
        <v>18</v>
      </c>
      <c r="I52" s="243">
        <v>6</v>
      </c>
      <c r="J52" s="244">
        <v>6</v>
      </c>
      <c r="K52" s="244">
        <v>7</v>
      </c>
      <c r="L52" s="244">
        <v>5</v>
      </c>
      <c r="M52" s="244">
        <v>6</v>
      </c>
      <c r="N52" s="244">
        <v>9</v>
      </c>
      <c r="O52" s="244">
        <v>6</v>
      </c>
      <c r="P52" s="244">
        <v>10</v>
      </c>
      <c r="Q52" s="244">
        <v>6</v>
      </c>
      <c r="R52" s="244">
        <v>4</v>
      </c>
      <c r="S52" s="306">
        <v>4</v>
      </c>
    </row>
    <row r="53" spans="2:19">
      <c r="B53" s="436" t="s">
        <v>38</v>
      </c>
      <c r="C53" s="437"/>
      <c r="D53" s="246">
        <v>16</v>
      </c>
      <c r="E53" s="246">
        <v>24</v>
      </c>
      <c r="F53" s="246">
        <v>17</v>
      </c>
      <c r="G53" s="246">
        <v>12</v>
      </c>
      <c r="H53" s="246">
        <v>12</v>
      </c>
      <c r="I53" s="246">
        <v>11</v>
      </c>
      <c r="J53" s="247">
        <v>5</v>
      </c>
      <c r="K53" s="247">
        <v>3</v>
      </c>
      <c r="L53" s="247">
        <v>4</v>
      </c>
      <c r="M53" s="247">
        <v>3</v>
      </c>
      <c r="N53" s="247">
        <v>4</v>
      </c>
      <c r="O53" s="247">
        <v>5</v>
      </c>
      <c r="P53" s="247">
        <v>6</v>
      </c>
      <c r="Q53" s="247">
        <v>8</v>
      </c>
      <c r="R53" s="247">
        <v>5</v>
      </c>
      <c r="S53" s="253">
        <v>1</v>
      </c>
    </row>
    <row r="54" spans="2:19">
      <c r="B54" s="430" t="s">
        <v>39</v>
      </c>
      <c r="C54" s="431"/>
      <c r="D54" s="240">
        <v>265</v>
      </c>
      <c r="E54" s="240">
        <v>254</v>
      </c>
      <c r="F54" s="240">
        <v>155</v>
      </c>
      <c r="G54" s="240">
        <v>128</v>
      </c>
      <c r="H54" s="240">
        <v>107</v>
      </c>
      <c r="I54" s="240">
        <v>58</v>
      </c>
      <c r="J54" s="241">
        <v>39</v>
      </c>
      <c r="K54" s="241">
        <v>34</v>
      </c>
      <c r="L54" s="241">
        <v>29</v>
      </c>
      <c r="M54" s="241">
        <v>22</v>
      </c>
      <c r="N54" s="241">
        <v>22</v>
      </c>
      <c r="O54" s="241">
        <v>24</v>
      </c>
      <c r="P54" s="241">
        <v>18</v>
      </c>
      <c r="Q54" s="241">
        <v>22</v>
      </c>
      <c r="R54" s="241">
        <v>19</v>
      </c>
      <c r="S54" s="252">
        <v>3</v>
      </c>
    </row>
    <row r="55" spans="2:19">
      <c r="B55" s="434" t="s">
        <v>110</v>
      </c>
      <c r="C55" s="435"/>
      <c r="D55" s="243">
        <v>130</v>
      </c>
      <c r="E55" s="243">
        <v>122</v>
      </c>
      <c r="F55" s="243">
        <v>67</v>
      </c>
      <c r="G55" s="243">
        <v>45</v>
      </c>
      <c r="H55" s="243">
        <v>25</v>
      </c>
      <c r="I55" s="243">
        <v>14</v>
      </c>
      <c r="J55" s="244">
        <v>12</v>
      </c>
      <c r="K55" s="244">
        <v>11</v>
      </c>
      <c r="L55" s="244">
        <v>5</v>
      </c>
      <c r="M55" s="244">
        <v>8</v>
      </c>
      <c r="N55" s="244">
        <v>6</v>
      </c>
      <c r="O55" s="244">
        <v>10</v>
      </c>
      <c r="P55" s="244">
        <v>4</v>
      </c>
      <c r="Q55" s="244">
        <v>6</v>
      </c>
      <c r="R55" s="244">
        <v>7</v>
      </c>
      <c r="S55" s="306">
        <v>1</v>
      </c>
    </row>
    <row r="56" spans="2:19">
      <c r="B56" s="436" t="s">
        <v>40</v>
      </c>
      <c r="C56" s="437"/>
      <c r="D56" s="246">
        <v>51</v>
      </c>
      <c r="E56" s="246">
        <v>60</v>
      </c>
      <c r="F56" s="246">
        <v>37</v>
      </c>
      <c r="G56" s="246">
        <v>29</v>
      </c>
      <c r="H56" s="246">
        <v>28</v>
      </c>
      <c r="I56" s="246">
        <v>14</v>
      </c>
      <c r="J56" s="247">
        <v>6</v>
      </c>
      <c r="K56" s="247">
        <v>4</v>
      </c>
      <c r="L56" s="247">
        <v>1</v>
      </c>
      <c r="M56" s="247">
        <v>0</v>
      </c>
      <c r="N56" s="247">
        <v>3</v>
      </c>
      <c r="O56" s="247">
        <v>5</v>
      </c>
      <c r="P56" s="247">
        <v>5</v>
      </c>
      <c r="Q56" s="247">
        <v>6</v>
      </c>
      <c r="R56" s="247">
        <v>5</v>
      </c>
      <c r="S56" s="253">
        <v>1</v>
      </c>
    </row>
    <row r="57" spans="2:19">
      <c r="B57" s="434" t="s">
        <v>41</v>
      </c>
      <c r="C57" s="435"/>
      <c r="D57" s="243">
        <v>29</v>
      </c>
      <c r="E57" s="243">
        <v>28</v>
      </c>
      <c r="F57" s="243">
        <v>27</v>
      </c>
      <c r="G57" s="243">
        <v>26</v>
      </c>
      <c r="H57" s="243">
        <v>28</v>
      </c>
      <c r="I57" s="243">
        <v>13</v>
      </c>
      <c r="J57" s="244">
        <v>3</v>
      </c>
      <c r="K57" s="244">
        <v>2</v>
      </c>
      <c r="L57" s="244">
        <v>3</v>
      </c>
      <c r="M57" s="244">
        <v>2</v>
      </c>
      <c r="N57" s="244">
        <v>2</v>
      </c>
      <c r="O57" s="244">
        <v>1</v>
      </c>
      <c r="P57" s="244">
        <v>0</v>
      </c>
      <c r="Q57" s="244">
        <v>0</v>
      </c>
      <c r="R57" s="244">
        <v>1</v>
      </c>
      <c r="S57" s="306">
        <v>0</v>
      </c>
    </row>
    <row r="58" spans="2:19">
      <c r="B58" s="436" t="s">
        <v>42</v>
      </c>
      <c r="C58" s="437"/>
      <c r="D58" s="246">
        <v>55</v>
      </c>
      <c r="E58" s="246">
        <v>44</v>
      </c>
      <c r="F58" s="246">
        <v>24</v>
      </c>
      <c r="G58" s="246">
        <v>28</v>
      </c>
      <c r="H58" s="246">
        <v>26</v>
      </c>
      <c r="I58" s="246">
        <v>17</v>
      </c>
      <c r="J58" s="247">
        <v>18</v>
      </c>
      <c r="K58" s="247">
        <v>17</v>
      </c>
      <c r="L58" s="247">
        <v>20</v>
      </c>
      <c r="M58" s="247">
        <v>12</v>
      </c>
      <c r="N58" s="247">
        <v>11</v>
      </c>
      <c r="O58" s="247">
        <v>8</v>
      </c>
      <c r="P58" s="247">
        <v>9</v>
      </c>
      <c r="Q58" s="247">
        <v>10</v>
      </c>
      <c r="R58" s="247">
        <v>6</v>
      </c>
      <c r="S58" s="253">
        <v>1</v>
      </c>
    </row>
    <row r="59" spans="2:19">
      <c r="B59" s="430" t="s">
        <v>75</v>
      </c>
      <c r="C59" s="431"/>
      <c r="D59" s="240">
        <v>380</v>
      </c>
      <c r="E59" s="240">
        <v>417</v>
      </c>
      <c r="F59" s="240">
        <v>311</v>
      </c>
      <c r="G59" s="240">
        <v>299</v>
      </c>
      <c r="H59" s="240">
        <v>288</v>
      </c>
      <c r="I59" s="240">
        <v>263</v>
      </c>
      <c r="J59" s="241">
        <v>229</v>
      </c>
      <c r="K59" s="241">
        <v>183</v>
      </c>
      <c r="L59" s="241">
        <v>149</v>
      </c>
      <c r="M59" s="241">
        <v>144</v>
      </c>
      <c r="N59" s="241">
        <v>150</v>
      </c>
      <c r="O59" s="241">
        <v>180</v>
      </c>
      <c r="P59" s="241">
        <v>220</v>
      </c>
      <c r="Q59" s="241">
        <v>268</v>
      </c>
      <c r="R59" s="241">
        <v>216</v>
      </c>
      <c r="S59" s="252">
        <v>78</v>
      </c>
    </row>
    <row r="60" spans="2:19">
      <c r="B60" s="430" t="s">
        <v>76</v>
      </c>
      <c r="C60" s="431"/>
      <c r="D60" s="240">
        <v>207</v>
      </c>
      <c r="E60" s="240">
        <v>192</v>
      </c>
      <c r="F60" s="240">
        <v>130</v>
      </c>
      <c r="G60" s="240">
        <v>112</v>
      </c>
      <c r="H60" s="240">
        <v>106</v>
      </c>
      <c r="I60" s="240">
        <v>62</v>
      </c>
      <c r="J60" s="241">
        <v>44</v>
      </c>
      <c r="K60" s="241">
        <v>41</v>
      </c>
      <c r="L60" s="241">
        <v>38</v>
      </c>
      <c r="M60" s="241">
        <v>24</v>
      </c>
      <c r="N60" s="241">
        <v>21</v>
      </c>
      <c r="O60" s="241">
        <v>12</v>
      </c>
      <c r="P60" s="241">
        <v>11</v>
      </c>
      <c r="Q60" s="241">
        <v>12</v>
      </c>
      <c r="R60" s="241">
        <v>7</v>
      </c>
      <c r="S60" s="252">
        <v>1</v>
      </c>
    </row>
    <row r="61" spans="2:19">
      <c r="B61" s="430" t="s">
        <v>77</v>
      </c>
      <c r="C61" s="431"/>
      <c r="D61" s="240">
        <v>78</v>
      </c>
      <c r="E61" s="240">
        <v>75</v>
      </c>
      <c r="F61" s="240">
        <v>46</v>
      </c>
      <c r="G61" s="240">
        <v>28</v>
      </c>
      <c r="H61" s="240">
        <v>23</v>
      </c>
      <c r="I61" s="240">
        <v>22</v>
      </c>
      <c r="J61" s="241">
        <v>18</v>
      </c>
      <c r="K61" s="241">
        <v>14</v>
      </c>
      <c r="L61" s="241">
        <v>9</v>
      </c>
      <c r="M61" s="241">
        <v>8</v>
      </c>
      <c r="N61" s="241">
        <v>4</v>
      </c>
      <c r="O61" s="241">
        <v>4</v>
      </c>
      <c r="P61" s="241">
        <v>2</v>
      </c>
      <c r="Q61" s="241">
        <v>1</v>
      </c>
      <c r="R61" s="241">
        <v>2</v>
      </c>
      <c r="S61" s="252">
        <v>1</v>
      </c>
    </row>
    <row r="62" spans="2:19">
      <c r="B62" s="430" t="s">
        <v>43</v>
      </c>
      <c r="C62" s="431"/>
      <c r="D62" s="240">
        <v>118</v>
      </c>
      <c r="E62" s="240">
        <v>106</v>
      </c>
      <c r="F62" s="240">
        <v>73</v>
      </c>
      <c r="G62" s="240">
        <v>61</v>
      </c>
      <c r="H62" s="240">
        <v>51</v>
      </c>
      <c r="I62" s="240">
        <v>46</v>
      </c>
      <c r="J62" s="241">
        <v>27</v>
      </c>
      <c r="K62" s="241">
        <v>25</v>
      </c>
      <c r="L62" s="241">
        <v>18</v>
      </c>
      <c r="M62" s="241">
        <v>25</v>
      </c>
      <c r="N62" s="241">
        <v>34</v>
      </c>
      <c r="O62" s="241">
        <v>31</v>
      </c>
      <c r="P62" s="241">
        <v>31</v>
      </c>
      <c r="Q62" s="241">
        <v>34</v>
      </c>
      <c r="R62" s="241">
        <v>10</v>
      </c>
      <c r="S62" s="252">
        <v>6</v>
      </c>
    </row>
    <row r="63" spans="2:19">
      <c r="B63" s="434" t="s">
        <v>70</v>
      </c>
      <c r="C63" s="435"/>
      <c r="D63" s="243">
        <v>28</v>
      </c>
      <c r="E63" s="243">
        <v>25</v>
      </c>
      <c r="F63" s="243">
        <v>7</v>
      </c>
      <c r="G63" s="243">
        <v>12</v>
      </c>
      <c r="H63" s="243">
        <v>10</v>
      </c>
      <c r="I63" s="243">
        <v>8</v>
      </c>
      <c r="J63" s="244">
        <v>1</v>
      </c>
      <c r="K63" s="244">
        <v>1</v>
      </c>
      <c r="L63" s="244">
        <v>1</v>
      </c>
      <c r="M63" s="244">
        <v>1</v>
      </c>
      <c r="N63" s="244">
        <v>2</v>
      </c>
      <c r="O63" s="244">
        <v>4</v>
      </c>
      <c r="P63" s="244">
        <v>1</v>
      </c>
      <c r="Q63" s="244">
        <v>2</v>
      </c>
      <c r="R63" s="244">
        <v>1</v>
      </c>
      <c r="S63" s="306">
        <v>1</v>
      </c>
    </row>
    <row r="64" spans="2:19">
      <c r="B64" s="436" t="s">
        <v>72</v>
      </c>
      <c r="C64" s="437"/>
      <c r="D64" s="246">
        <v>35</v>
      </c>
      <c r="E64" s="246">
        <v>43</v>
      </c>
      <c r="F64" s="246">
        <v>37</v>
      </c>
      <c r="G64" s="246">
        <v>34</v>
      </c>
      <c r="H64" s="246">
        <v>32</v>
      </c>
      <c r="I64" s="246">
        <v>32</v>
      </c>
      <c r="J64" s="247">
        <v>22</v>
      </c>
      <c r="K64" s="247">
        <v>22</v>
      </c>
      <c r="L64" s="247">
        <v>15</v>
      </c>
      <c r="M64" s="247">
        <v>14</v>
      </c>
      <c r="N64" s="247">
        <v>21</v>
      </c>
      <c r="O64" s="247">
        <v>19</v>
      </c>
      <c r="P64" s="247">
        <v>24</v>
      </c>
      <c r="Q64" s="247">
        <v>19</v>
      </c>
      <c r="R64" s="247">
        <v>9</v>
      </c>
      <c r="S64" s="253">
        <v>5</v>
      </c>
    </row>
    <row r="65" spans="2:19">
      <c r="B65" s="434" t="s">
        <v>71</v>
      </c>
      <c r="C65" s="435"/>
      <c r="D65" s="243">
        <v>55</v>
      </c>
      <c r="E65" s="243">
        <v>38</v>
      </c>
      <c r="F65" s="243">
        <v>29</v>
      </c>
      <c r="G65" s="243">
        <v>15</v>
      </c>
      <c r="H65" s="243">
        <v>9</v>
      </c>
      <c r="I65" s="243">
        <v>6</v>
      </c>
      <c r="J65" s="244">
        <v>4</v>
      </c>
      <c r="K65" s="244">
        <v>2</v>
      </c>
      <c r="L65" s="244">
        <v>2</v>
      </c>
      <c r="M65" s="244">
        <v>10</v>
      </c>
      <c r="N65" s="244">
        <v>11</v>
      </c>
      <c r="O65" s="244">
        <v>8</v>
      </c>
      <c r="P65" s="244">
        <v>6</v>
      </c>
      <c r="Q65" s="244">
        <v>13</v>
      </c>
      <c r="R65" s="244">
        <v>0</v>
      </c>
      <c r="S65" s="306">
        <v>0</v>
      </c>
    </row>
    <row r="66" spans="2:19">
      <c r="B66" s="430" t="s">
        <v>78</v>
      </c>
      <c r="C66" s="431"/>
      <c r="D66" s="240">
        <v>13</v>
      </c>
      <c r="E66" s="240">
        <v>10</v>
      </c>
      <c r="F66" s="240">
        <v>5</v>
      </c>
      <c r="G66" s="240">
        <v>4</v>
      </c>
      <c r="H66" s="240">
        <v>2</v>
      </c>
      <c r="I66" s="240">
        <v>1</v>
      </c>
      <c r="J66" s="241">
        <v>3</v>
      </c>
      <c r="K66" s="241">
        <v>0</v>
      </c>
      <c r="L66" s="241">
        <v>1</v>
      </c>
      <c r="M66" s="241">
        <v>0</v>
      </c>
      <c r="N66" s="241">
        <v>0</v>
      </c>
      <c r="O66" s="241">
        <v>1</v>
      </c>
      <c r="P66" s="241">
        <v>2</v>
      </c>
      <c r="Q66" s="241">
        <v>5</v>
      </c>
      <c r="R66" s="241">
        <v>3</v>
      </c>
      <c r="S66" s="252">
        <v>0</v>
      </c>
    </row>
    <row r="67" spans="2:19">
      <c r="B67" s="430" t="s">
        <v>44</v>
      </c>
      <c r="C67" s="431"/>
      <c r="D67" s="240">
        <v>0</v>
      </c>
      <c r="E67" s="240">
        <v>1</v>
      </c>
      <c r="F67" s="240">
        <v>1</v>
      </c>
      <c r="G67" s="240">
        <v>1</v>
      </c>
      <c r="H67" s="240">
        <v>1</v>
      </c>
      <c r="I67" s="240">
        <v>1</v>
      </c>
      <c r="J67" s="241">
        <v>0</v>
      </c>
      <c r="K67" s="241">
        <v>0</v>
      </c>
      <c r="L67" s="241">
        <v>0</v>
      </c>
      <c r="M67" s="241">
        <v>0</v>
      </c>
      <c r="N67" s="241">
        <v>0</v>
      </c>
      <c r="O67" s="241">
        <v>0</v>
      </c>
      <c r="P67" s="241">
        <v>0</v>
      </c>
      <c r="Q67" s="241">
        <v>0</v>
      </c>
      <c r="R67" s="241">
        <v>0</v>
      </c>
      <c r="S67" s="252">
        <v>0</v>
      </c>
    </row>
    <row r="68" spans="2:19">
      <c r="B68" s="432" t="s">
        <v>45</v>
      </c>
      <c r="C68" s="433"/>
      <c r="D68" s="249">
        <v>1</v>
      </c>
      <c r="E68" s="249">
        <v>0</v>
      </c>
      <c r="F68" s="249">
        <v>0</v>
      </c>
      <c r="G68" s="249">
        <v>0</v>
      </c>
      <c r="H68" s="249">
        <v>0</v>
      </c>
      <c r="I68" s="249">
        <v>0</v>
      </c>
      <c r="J68" s="250">
        <v>0</v>
      </c>
      <c r="K68" s="250">
        <v>0</v>
      </c>
      <c r="L68" s="250">
        <v>0</v>
      </c>
      <c r="M68" s="250">
        <v>0</v>
      </c>
      <c r="N68" s="250">
        <v>0</v>
      </c>
      <c r="O68" s="250">
        <v>0</v>
      </c>
      <c r="P68" s="250">
        <v>0</v>
      </c>
      <c r="Q68" s="250">
        <v>0</v>
      </c>
      <c r="R68" s="250">
        <v>0</v>
      </c>
      <c r="S68" s="307">
        <v>0</v>
      </c>
    </row>
    <row r="70" spans="2:19">
      <c r="B70" s="6" t="s">
        <v>115</v>
      </c>
    </row>
  </sheetData>
  <mergeCells count="79">
    <mergeCell ref="I4:I5"/>
    <mergeCell ref="B13:C13"/>
    <mergeCell ref="P4:P5"/>
    <mergeCell ref="B8:C8"/>
    <mergeCell ref="B9:C9"/>
    <mergeCell ref="B10:C10"/>
    <mergeCell ref="B11:C11"/>
    <mergeCell ref="B12:C12"/>
    <mergeCell ref="Q4:Q5"/>
    <mergeCell ref="R4:R5"/>
    <mergeCell ref="S4:S5"/>
    <mergeCell ref="B6:C6"/>
    <mergeCell ref="B7:C7"/>
    <mergeCell ref="J4:J5"/>
    <mergeCell ref="K4:K5"/>
    <mergeCell ref="L4:L5"/>
    <mergeCell ref="M4:M5"/>
    <mergeCell ref="N4:N5"/>
    <mergeCell ref="O4:O5"/>
    <mergeCell ref="D4:D5"/>
    <mergeCell ref="E4:E5"/>
    <mergeCell ref="F4:F5"/>
    <mergeCell ref="G4:G5"/>
    <mergeCell ref="H4:H5"/>
    <mergeCell ref="B25:C25"/>
    <mergeCell ref="B14:C14"/>
    <mergeCell ref="B15:C15"/>
    <mergeCell ref="B16:C16"/>
    <mergeCell ref="B17:C17"/>
    <mergeCell ref="B18:C18"/>
    <mergeCell ref="B19:C19"/>
    <mergeCell ref="B20:C20"/>
    <mergeCell ref="B21:C21"/>
    <mergeCell ref="B22:C22"/>
    <mergeCell ref="B23:C23"/>
    <mergeCell ref="B24:C24"/>
    <mergeCell ref="B37:C37"/>
    <mergeCell ref="B26:C26"/>
    <mergeCell ref="B27:C27"/>
    <mergeCell ref="B28:C28"/>
    <mergeCell ref="B29:C29"/>
    <mergeCell ref="B30:C30"/>
    <mergeCell ref="B31:C31"/>
    <mergeCell ref="B32:C32"/>
    <mergeCell ref="B33:C33"/>
    <mergeCell ref="B34:C34"/>
    <mergeCell ref="B35:C35"/>
    <mergeCell ref="B36:C36"/>
    <mergeCell ref="B49:C49"/>
    <mergeCell ref="B38:C38"/>
    <mergeCell ref="B39:C39"/>
    <mergeCell ref="B40:C40"/>
    <mergeCell ref="B41:C41"/>
    <mergeCell ref="B42:C42"/>
    <mergeCell ref="B43:C43"/>
    <mergeCell ref="B44:C44"/>
    <mergeCell ref="B45:C45"/>
    <mergeCell ref="B46:C46"/>
    <mergeCell ref="B47:C47"/>
    <mergeCell ref="B48:C48"/>
    <mergeCell ref="B61:C61"/>
    <mergeCell ref="B50:C50"/>
    <mergeCell ref="B51:C51"/>
    <mergeCell ref="B52:C52"/>
    <mergeCell ref="B53:C53"/>
    <mergeCell ref="B54:C54"/>
    <mergeCell ref="B55:C55"/>
    <mergeCell ref="B56:C56"/>
    <mergeCell ref="B57:C57"/>
    <mergeCell ref="B58:C58"/>
    <mergeCell ref="B59:C59"/>
    <mergeCell ref="B60:C60"/>
    <mergeCell ref="B68:C68"/>
    <mergeCell ref="B62:C62"/>
    <mergeCell ref="B63:C63"/>
    <mergeCell ref="B64:C64"/>
    <mergeCell ref="B65:C65"/>
    <mergeCell ref="B66:C66"/>
    <mergeCell ref="B67:C67"/>
  </mergeCells>
  <pageMargins left="0.7" right="0.7" top="0.75" bottom="0.75" header="0.3" footer="0.3"/>
  <pageSetup paperSize="9" orientation="portrait"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579C4-1923-48CF-8720-F599F79D2EEE}">
  <dimension ref="B1:M70"/>
  <sheetViews>
    <sheetView workbookViewId="0"/>
  </sheetViews>
  <sheetFormatPr baseColWidth="10" defaultColWidth="11.453125" defaultRowHeight="14.5"/>
  <cols>
    <col min="1" max="1" width="11.453125" style="19"/>
    <col min="2" max="2" width="28.81640625" style="19" customWidth="1"/>
    <col min="3" max="3" width="5.54296875" style="19" customWidth="1"/>
    <col min="4" max="13" width="10.453125" style="19" customWidth="1"/>
    <col min="14" max="16384" width="11.453125" style="19"/>
  </cols>
  <sheetData>
    <row r="1" spans="2:13">
      <c r="B1" s="2" t="s">
        <v>176</v>
      </c>
      <c r="C1" s="20"/>
      <c r="D1" s="20"/>
      <c r="E1" s="20"/>
      <c r="F1" s="20"/>
      <c r="G1" s="20"/>
      <c r="H1" s="20"/>
      <c r="I1" s="20"/>
    </row>
    <row r="2" spans="2:13">
      <c r="B2" s="4" t="s">
        <v>177</v>
      </c>
      <c r="C2" s="20"/>
      <c r="D2" s="20"/>
      <c r="F2" s="21"/>
      <c r="G2" s="20"/>
      <c r="H2" s="20"/>
      <c r="I2" s="20"/>
    </row>
    <row r="3" spans="2:13">
      <c r="B3" s="22"/>
      <c r="C3" s="22"/>
      <c r="D3" s="23"/>
      <c r="E3" s="292"/>
      <c r="F3" s="23"/>
      <c r="G3" s="23"/>
      <c r="H3" s="23"/>
      <c r="I3" s="23"/>
    </row>
    <row r="4" spans="2:13" ht="30" customHeight="1">
      <c r="B4" s="102"/>
      <c r="C4" s="142" t="s">
        <v>123</v>
      </c>
      <c r="D4" s="449" t="s">
        <v>178</v>
      </c>
      <c r="E4" s="449"/>
      <c r="F4" s="447" t="s">
        <v>179</v>
      </c>
      <c r="G4" s="450"/>
      <c r="H4" s="447" t="s">
        <v>101</v>
      </c>
      <c r="I4" s="450"/>
      <c r="J4" s="447" t="s">
        <v>102</v>
      </c>
      <c r="K4" s="450"/>
      <c r="L4" s="447" t="s">
        <v>180</v>
      </c>
      <c r="M4" s="448"/>
    </row>
    <row r="5" spans="2:13" ht="15" customHeight="1">
      <c r="B5" s="184" t="s">
        <v>132</v>
      </c>
      <c r="C5" s="103"/>
      <c r="D5" s="80" t="s">
        <v>62</v>
      </c>
      <c r="E5" s="104" t="s">
        <v>63</v>
      </c>
      <c r="F5" s="105" t="s">
        <v>62</v>
      </c>
      <c r="G5" s="106" t="s">
        <v>63</v>
      </c>
      <c r="H5" s="105" t="s">
        <v>62</v>
      </c>
      <c r="I5" s="106" t="s">
        <v>63</v>
      </c>
      <c r="J5" s="105" t="s">
        <v>62</v>
      </c>
      <c r="K5" s="106" t="s">
        <v>63</v>
      </c>
      <c r="L5" s="105" t="s">
        <v>62</v>
      </c>
      <c r="M5" s="107" t="s">
        <v>63</v>
      </c>
    </row>
    <row r="6" spans="2:13">
      <c r="B6" s="439" t="s">
        <v>0</v>
      </c>
      <c r="C6" s="440"/>
      <c r="D6" s="108">
        <v>2349</v>
      </c>
      <c r="E6" s="109">
        <v>2349</v>
      </c>
      <c r="F6" s="110">
        <v>2386</v>
      </c>
      <c r="G6" s="111">
        <v>2386</v>
      </c>
      <c r="H6" s="110">
        <v>15560</v>
      </c>
      <c r="I6" s="111">
        <v>15560</v>
      </c>
      <c r="J6" s="110">
        <v>11493</v>
      </c>
      <c r="K6" s="111">
        <v>11493</v>
      </c>
      <c r="L6" s="110">
        <v>6981</v>
      </c>
      <c r="M6" s="298">
        <v>6981</v>
      </c>
    </row>
    <row r="7" spans="2:13">
      <c r="B7" s="430" t="s">
        <v>1</v>
      </c>
      <c r="C7" s="431"/>
      <c r="D7" s="112">
        <v>789</v>
      </c>
      <c r="E7" s="113">
        <v>786</v>
      </c>
      <c r="F7" s="114">
        <v>812</v>
      </c>
      <c r="G7" s="115">
        <v>818</v>
      </c>
      <c r="H7" s="114">
        <v>4877</v>
      </c>
      <c r="I7" s="115">
        <v>4872</v>
      </c>
      <c r="J7" s="114">
        <v>3427</v>
      </c>
      <c r="K7" s="115">
        <v>3424</v>
      </c>
      <c r="L7" s="114">
        <v>2470</v>
      </c>
      <c r="M7" s="298">
        <v>2476</v>
      </c>
    </row>
    <row r="8" spans="2:13">
      <c r="B8" s="434" t="s">
        <v>2</v>
      </c>
      <c r="C8" s="435"/>
      <c r="D8" s="117">
        <v>157</v>
      </c>
      <c r="E8" s="118">
        <v>159</v>
      </c>
      <c r="F8" s="119">
        <v>162</v>
      </c>
      <c r="G8" s="120">
        <v>160</v>
      </c>
      <c r="H8" s="119">
        <v>974</v>
      </c>
      <c r="I8" s="120">
        <v>948</v>
      </c>
      <c r="J8" s="119">
        <v>665</v>
      </c>
      <c r="K8" s="120">
        <v>641</v>
      </c>
      <c r="L8" s="119">
        <v>525</v>
      </c>
      <c r="M8" s="121">
        <v>523</v>
      </c>
    </row>
    <row r="9" spans="2:13">
      <c r="B9" s="436" t="s">
        <v>3</v>
      </c>
      <c r="C9" s="437"/>
      <c r="D9" s="122">
        <v>126</v>
      </c>
      <c r="E9" s="123">
        <v>118</v>
      </c>
      <c r="F9" s="124">
        <v>125</v>
      </c>
      <c r="G9" s="125">
        <v>123</v>
      </c>
      <c r="H9" s="124">
        <v>767</v>
      </c>
      <c r="I9" s="125">
        <v>761</v>
      </c>
      <c r="J9" s="124">
        <v>495</v>
      </c>
      <c r="K9" s="125">
        <v>495</v>
      </c>
      <c r="L9" s="124">
        <v>434</v>
      </c>
      <c r="M9" s="126">
        <v>432</v>
      </c>
    </row>
    <row r="10" spans="2:13">
      <c r="B10" s="434" t="s">
        <v>4</v>
      </c>
      <c r="C10" s="435"/>
      <c r="D10" s="117">
        <v>85</v>
      </c>
      <c r="E10" s="118">
        <v>86</v>
      </c>
      <c r="F10" s="127">
        <v>108</v>
      </c>
      <c r="G10" s="128">
        <v>109</v>
      </c>
      <c r="H10" s="127">
        <v>500</v>
      </c>
      <c r="I10" s="128">
        <v>497</v>
      </c>
      <c r="J10" s="127">
        <v>364</v>
      </c>
      <c r="K10" s="128">
        <v>364</v>
      </c>
      <c r="L10" s="127">
        <v>258</v>
      </c>
      <c r="M10" s="129">
        <v>259</v>
      </c>
    </row>
    <row r="11" spans="2:13">
      <c r="B11" s="436" t="s">
        <v>5</v>
      </c>
      <c r="C11" s="437"/>
      <c r="D11" s="122">
        <v>226</v>
      </c>
      <c r="E11" s="123">
        <v>223</v>
      </c>
      <c r="F11" s="124">
        <v>211</v>
      </c>
      <c r="G11" s="125">
        <v>204</v>
      </c>
      <c r="H11" s="124">
        <v>999</v>
      </c>
      <c r="I11" s="125">
        <v>1004</v>
      </c>
      <c r="J11" s="124">
        <v>634</v>
      </c>
      <c r="K11" s="125">
        <v>639</v>
      </c>
      <c r="L11" s="124">
        <v>623</v>
      </c>
      <c r="M11" s="126">
        <v>616</v>
      </c>
    </row>
    <row r="12" spans="2:13">
      <c r="B12" s="434" t="s">
        <v>6</v>
      </c>
      <c r="C12" s="435"/>
      <c r="D12" s="117">
        <v>22</v>
      </c>
      <c r="E12" s="118">
        <v>22</v>
      </c>
      <c r="F12" s="127">
        <v>14</v>
      </c>
      <c r="G12" s="128">
        <v>15</v>
      </c>
      <c r="H12" s="127">
        <v>131</v>
      </c>
      <c r="I12" s="128">
        <v>140</v>
      </c>
      <c r="J12" s="127">
        <v>96</v>
      </c>
      <c r="K12" s="128">
        <v>104</v>
      </c>
      <c r="L12" s="127">
        <v>50</v>
      </c>
      <c r="M12" s="129">
        <v>51</v>
      </c>
    </row>
    <row r="13" spans="2:13">
      <c r="B13" s="436" t="s">
        <v>7</v>
      </c>
      <c r="C13" s="437"/>
      <c r="D13" s="122">
        <v>44</v>
      </c>
      <c r="E13" s="123">
        <v>34</v>
      </c>
      <c r="F13" s="124">
        <v>59</v>
      </c>
      <c r="G13" s="125">
        <v>58</v>
      </c>
      <c r="H13" s="124">
        <v>434</v>
      </c>
      <c r="I13" s="125">
        <v>429</v>
      </c>
      <c r="J13" s="124">
        <v>322</v>
      </c>
      <c r="K13" s="125">
        <v>322</v>
      </c>
      <c r="L13" s="124">
        <v>203</v>
      </c>
      <c r="M13" s="126">
        <v>202</v>
      </c>
    </row>
    <row r="14" spans="2:13">
      <c r="B14" s="434" t="s">
        <v>8</v>
      </c>
      <c r="C14" s="435"/>
      <c r="D14" s="117">
        <v>88</v>
      </c>
      <c r="E14" s="118">
        <v>89</v>
      </c>
      <c r="F14" s="127">
        <v>95</v>
      </c>
      <c r="G14" s="128">
        <v>98</v>
      </c>
      <c r="H14" s="127">
        <v>723</v>
      </c>
      <c r="I14" s="128">
        <v>705</v>
      </c>
      <c r="J14" s="127">
        <v>561</v>
      </c>
      <c r="K14" s="128">
        <v>544</v>
      </c>
      <c r="L14" s="127">
        <v>271</v>
      </c>
      <c r="M14" s="129">
        <v>274</v>
      </c>
    </row>
    <row r="15" spans="2:13">
      <c r="B15" s="436" t="s">
        <v>9</v>
      </c>
      <c r="C15" s="437"/>
      <c r="D15" s="122">
        <v>41</v>
      </c>
      <c r="E15" s="123">
        <v>55</v>
      </c>
      <c r="F15" s="124">
        <v>38</v>
      </c>
      <c r="G15" s="125">
        <v>51</v>
      </c>
      <c r="H15" s="124">
        <v>349</v>
      </c>
      <c r="I15" s="125">
        <v>388</v>
      </c>
      <c r="J15" s="124">
        <v>290</v>
      </c>
      <c r="K15" s="125">
        <v>315</v>
      </c>
      <c r="L15" s="124">
        <v>106</v>
      </c>
      <c r="M15" s="126">
        <v>119</v>
      </c>
    </row>
    <row r="16" spans="2:13">
      <c r="B16" s="430" t="s">
        <v>10</v>
      </c>
      <c r="C16" s="431"/>
      <c r="D16" s="112">
        <v>105</v>
      </c>
      <c r="E16" s="113">
        <v>101</v>
      </c>
      <c r="F16" s="114">
        <v>91</v>
      </c>
      <c r="G16" s="115">
        <v>89</v>
      </c>
      <c r="H16" s="114">
        <v>469</v>
      </c>
      <c r="I16" s="115">
        <v>458</v>
      </c>
      <c r="J16" s="114">
        <v>346</v>
      </c>
      <c r="K16" s="115">
        <v>339</v>
      </c>
      <c r="L16" s="114">
        <v>233</v>
      </c>
      <c r="M16" s="116">
        <v>231</v>
      </c>
    </row>
    <row r="17" spans="2:13">
      <c r="B17" s="434" t="s">
        <v>11</v>
      </c>
      <c r="C17" s="435"/>
      <c r="D17" s="117">
        <v>46</v>
      </c>
      <c r="E17" s="118">
        <v>39</v>
      </c>
      <c r="F17" s="127">
        <v>39</v>
      </c>
      <c r="G17" s="128">
        <v>34</v>
      </c>
      <c r="H17" s="127">
        <v>140</v>
      </c>
      <c r="I17" s="128">
        <v>120</v>
      </c>
      <c r="J17" s="127">
        <v>88</v>
      </c>
      <c r="K17" s="128">
        <v>75</v>
      </c>
      <c r="L17" s="127">
        <v>101</v>
      </c>
      <c r="M17" s="129">
        <v>96</v>
      </c>
    </row>
    <row r="18" spans="2:13">
      <c r="B18" s="436" t="s">
        <v>12</v>
      </c>
      <c r="C18" s="437"/>
      <c r="D18" s="122">
        <v>4</v>
      </c>
      <c r="E18" s="123">
        <v>2</v>
      </c>
      <c r="F18" s="124">
        <v>6</v>
      </c>
      <c r="G18" s="125">
        <v>5</v>
      </c>
      <c r="H18" s="124">
        <v>48</v>
      </c>
      <c r="I18" s="125">
        <v>47</v>
      </c>
      <c r="J18" s="124">
        <v>43</v>
      </c>
      <c r="K18" s="125">
        <v>41</v>
      </c>
      <c r="L18" s="124">
        <v>12</v>
      </c>
      <c r="M18" s="126">
        <v>11</v>
      </c>
    </row>
    <row r="19" spans="2:13">
      <c r="B19" s="434" t="s">
        <v>13</v>
      </c>
      <c r="C19" s="435"/>
      <c r="D19" s="117">
        <v>55</v>
      </c>
      <c r="E19" s="118">
        <v>60</v>
      </c>
      <c r="F19" s="127">
        <v>46</v>
      </c>
      <c r="G19" s="128">
        <v>50</v>
      </c>
      <c r="H19" s="127">
        <v>281</v>
      </c>
      <c r="I19" s="128">
        <v>291</v>
      </c>
      <c r="J19" s="127">
        <v>215</v>
      </c>
      <c r="K19" s="128">
        <v>223</v>
      </c>
      <c r="L19" s="127">
        <v>120</v>
      </c>
      <c r="M19" s="129">
        <v>124</v>
      </c>
    </row>
    <row r="20" spans="2:13">
      <c r="B20" s="430" t="s">
        <v>73</v>
      </c>
      <c r="C20" s="431"/>
      <c r="D20" s="112">
        <v>19</v>
      </c>
      <c r="E20" s="113">
        <v>17</v>
      </c>
      <c r="F20" s="114">
        <v>29</v>
      </c>
      <c r="G20" s="115">
        <v>28</v>
      </c>
      <c r="H20" s="114">
        <v>214</v>
      </c>
      <c r="I20" s="115">
        <v>209</v>
      </c>
      <c r="J20" s="114">
        <v>170</v>
      </c>
      <c r="K20" s="115">
        <v>166</v>
      </c>
      <c r="L20" s="114">
        <v>83</v>
      </c>
      <c r="M20" s="116">
        <v>82</v>
      </c>
    </row>
    <row r="21" spans="2:13">
      <c r="B21" s="430" t="s">
        <v>66</v>
      </c>
      <c r="C21" s="431"/>
      <c r="D21" s="112">
        <v>52</v>
      </c>
      <c r="E21" s="113">
        <v>54</v>
      </c>
      <c r="F21" s="114">
        <v>49</v>
      </c>
      <c r="G21" s="115">
        <v>51</v>
      </c>
      <c r="H21" s="114">
        <v>265</v>
      </c>
      <c r="I21" s="115">
        <v>271</v>
      </c>
      <c r="J21" s="114">
        <v>183</v>
      </c>
      <c r="K21" s="115">
        <v>186</v>
      </c>
      <c r="L21" s="114">
        <v>138</v>
      </c>
      <c r="M21" s="116">
        <v>140</v>
      </c>
    </row>
    <row r="22" spans="2:13">
      <c r="B22" s="430" t="s">
        <v>14</v>
      </c>
      <c r="C22" s="431"/>
      <c r="D22" s="112">
        <v>208</v>
      </c>
      <c r="E22" s="113">
        <v>214</v>
      </c>
      <c r="F22" s="114">
        <v>200</v>
      </c>
      <c r="G22" s="115">
        <v>199</v>
      </c>
      <c r="H22" s="114">
        <v>1085</v>
      </c>
      <c r="I22" s="115">
        <v>1086</v>
      </c>
      <c r="J22" s="114">
        <v>763</v>
      </c>
      <c r="K22" s="115">
        <v>753</v>
      </c>
      <c r="L22" s="114">
        <v>564</v>
      </c>
      <c r="M22" s="116">
        <v>563</v>
      </c>
    </row>
    <row r="23" spans="2:13">
      <c r="B23" s="434" t="s">
        <v>108</v>
      </c>
      <c r="C23" s="435"/>
      <c r="D23" s="117">
        <v>86</v>
      </c>
      <c r="E23" s="118">
        <v>87</v>
      </c>
      <c r="F23" s="127">
        <v>89</v>
      </c>
      <c r="G23" s="128">
        <v>87</v>
      </c>
      <c r="H23" s="127">
        <v>478</v>
      </c>
      <c r="I23" s="128">
        <v>476</v>
      </c>
      <c r="J23" s="127">
        <v>341</v>
      </c>
      <c r="K23" s="128">
        <v>338</v>
      </c>
      <c r="L23" s="127">
        <v>243</v>
      </c>
      <c r="M23" s="129">
        <v>241</v>
      </c>
    </row>
    <row r="24" spans="2:13">
      <c r="B24" s="436" t="s">
        <v>65</v>
      </c>
      <c r="C24" s="437"/>
      <c r="D24" s="122">
        <v>122</v>
      </c>
      <c r="E24" s="123">
        <v>127</v>
      </c>
      <c r="F24" s="124">
        <v>111</v>
      </c>
      <c r="G24" s="125">
        <v>112</v>
      </c>
      <c r="H24" s="124">
        <v>607</v>
      </c>
      <c r="I24" s="125">
        <v>610</v>
      </c>
      <c r="J24" s="124">
        <v>422</v>
      </c>
      <c r="K24" s="125">
        <v>415</v>
      </c>
      <c r="L24" s="124">
        <v>321</v>
      </c>
      <c r="M24" s="126">
        <v>322</v>
      </c>
    </row>
    <row r="25" spans="2:13">
      <c r="B25" s="430" t="s">
        <v>15</v>
      </c>
      <c r="C25" s="431"/>
      <c r="D25" s="112">
        <v>39</v>
      </c>
      <c r="E25" s="113">
        <v>38</v>
      </c>
      <c r="F25" s="114">
        <v>44</v>
      </c>
      <c r="G25" s="115">
        <v>40</v>
      </c>
      <c r="H25" s="114">
        <v>258</v>
      </c>
      <c r="I25" s="115">
        <v>250</v>
      </c>
      <c r="J25" s="114">
        <v>206</v>
      </c>
      <c r="K25" s="115">
        <v>202</v>
      </c>
      <c r="L25" s="114">
        <v>104</v>
      </c>
      <c r="M25" s="116">
        <v>100</v>
      </c>
    </row>
    <row r="26" spans="2:13">
      <c r="B26" s="430" t="s">
        <v>21</v>
      </c>
      <c r="C26" s="431"/>
      <c r="D26" s="112">
        <v>81</v>
      </c>
      <c r="E26" s="113">
        <v>79</v>
      </c>
      <c r="F26" s="114">
        <v>83</v>
      </c>
      <c r="G26" s="115">
        <v>75</v>
      </c>
      <c r="H26" s="114">
        <v>623</v>
      </c>
      <c r="I26" s="115">
        <v>639</v>
      </c>
      <c r="J26" s="114">
        <v>477</v>
      </c>
      <c r="K26" s="115">
        <v>481</v>
      </c>
      <c r="L26" s="114">
        <v>250</v>
      </c>
      <c r="M26" s="116">
        <v>242</v>
      </c>
    </row>
    <row r="27" spans="2:13">
      <c r="B27" s="434" t="s">
        <v>22</v>
      </c>
      <c r="C27" s="435"/>
      <c r="D27" s="117">
        <v>6</v>
      </c>
      <c r="E27" s="118">
        <v>2</v>
      </c>
      <c r="F27" s="127">
        <v>10</v>
      </c>
      <c r="G27" s="128">
        <v>6</v>
      </c>
      <c r="H27" s="127">
        <v>46</v>
      </c>
      <c r="I27" s="128">
        <v>46</v>
      </c>
      <c r="J27" s="127">
        <v>38</v>
      </c>
      <c r="K27" s="128">
        <v>38</v>
      </c>
      <c r="L27" s="127">
        <v>18</v>
      </c>
      <c r="M27" s="129">
        <v>14</v>
      </c>
    </row>
    <row r="28" spans="2:13">
      <c r="B28" s="436" t="s">
        <v>23</v>
      </c>
      <c r="C28" s="437"/>
      <c r="D28" s="122">
        <v>5</v>
      </c>
      <c r="E28" s="123">
        <v>8</v>
      </c>
      <c r="F28" s="124">
        <v>6</v>
      </c>
      <c r="G28" s="125">
        <v>6</v>
      </c>
      <c r="H28" s="124">
        <v>44</v>
      </c>
      <c r="I28" s="125">
        <v>50</v>
      </c>
      <c r="J28" s="124">
        <v>30</v>
      </c>
      <c r="K28" s="125">
        <v>31</v>
      </c>
      <c r="L28" s="124">
        <v>19</v>
      </c>
      <c r="M28" s="126">
        <v>19</v>
      </c>
    </row>
    <row r="29" spans="2:13">
      <c r="B29" s="434" t="s">
        <v>24</v>
      </c>
      <c r="C29" s="435"/>
      <c r="D29" s="117">
        <v>31</v>
      </c>
      <c r="E29" s="118">
        <v>31</v>
      </c>
      <c r="F29" s="127">
        <v>29</v>
      </c>
      <c r="G29" s="128">
        <v>27</v>
      </c>
      <c r="H29" s="127">
        <v>216</v>
      </c>
      <c r="I29" s="128">
        <v>218</v>
      </c>
      <c r="J29" s="127">
        <v>157</v>
      </c>
      <c r="K29" s="128">
        <v>155</v>
      </c>
      <c r="L29" s="127">
        <v>99</v>
      </c>
      <c r="M29" s="129">
        <v>97</v>
      </c>
    </row>
    <row r="30" spans="2:13">
      <c r="B30" s="436" t="s">
        <v>25</v>
      </c>
      <c r="C30" s="437"/>
      <c r="D30" s="122">
        <v>10</v>
      </c>
      <c r="E30" s="123">
        <v>8</v>
      </c>
      <c r="F30" s="124">
        <v>9</v>
      </c>
      <c r="G30" s="125">
        <v>9</v>
      </c>
      <c r="H30" s="124">
        <v>82</v>
      </c>
      <c r="I30" s="125">
        <v>83</v>
      </c>
      <c r="J30" s="124">
        <v>62</v>
      </c>
      <c r="K30" s="125">
        <v>65</v>
      </c>
      <c r="L30" s="124">
        <v>32</v>
      </c>
      <c r="M30" s="126">
        <v>32</v>
      </c>
    </row>
    <row r="31" spans="2:13">
      <c r="B31" s="434" t="s">
        <v>26</v>
      </c>
      <c r="C31" s="435"/>
      <c r="D31" s="117">
        <v>2</v>
      </c>
      <c r="E31" s="118">
        <v>3</v>
      </c>
      <c r="F31" s="127">
        <v>2</v>
      </c>
      <c r="G31" s="128">
        <v>3</v>
      </c>
      <c r="H31" s="127">
        <v>22</v>
      </c>
      <c r="I31" s="128">
        <v>31</v>
      </c>
      <c r="J31" s="127">
        <v>21</v>
      </c>
      <c r="K31" s="128">
        <v>27</v>
      </c>
      <c r="L31" s="127">
        <v>4</v>
      </c>
      <c r="M31" s="129">
        <v>5</v>
      </c>
    </row>
    <row r="32" spans="2:13">
      <c r="B32" s="436" t="s">
        <v>27</v>
      </c>
      <c r="C32" s="437"/>
      <c r="D32" s="122">
        <v>6</v>
      </c>
      <c r="E32" s="123">
        <v>4</v>
      </c>
      <c r="F32" s="124">
        <v>7</v>
      </c>
      <c r="G32" s="125">
        <v>4</v>
      </c>
      <c r="H32" s="124">
        <v>64</v>
      </c>
      <c r="I32" s="125">
        <v>59</v>
      </c>
      <c r="J32" s="124">
        <v>53</v>
      </c>
      <c r="K32" s="125">
        <v>47</v>
      </c>
      <c r="L32" s="124">
        <v>23</v>
      </c>
      <c r="M32" s="126">
        <v>20</v>
      </c>
    </row>
    <row r="33" spans="2:13">
      <c r="B33" s="434" t="s">
        <v>28</v>
      </c>
      <c r="C33" s="435"/>
      <c r="D33" s="117">
        <v>12</v>
      </c>
      <c r="E33" s="118">
        <v>12</v>
      </c>
      <c r="F33" s="127">
        <v>15</v>
      </c>
      <c r="G33" s="128">
        <v>12</v>
      </c>
      <c r="H33" s="127">
        <v>94</v>
      </c>
      <c r="I33" s="128">
        <v>89</v>
      </c>
      <c r="J33" s="127">
        <v>75</v>
      </c>
      <c r="K33" s="128">
        <v>71</v>
      </c>
      <c r="L33" s="127">
        <v>38</v>
      </c>
      <c r="M33" s="129">
        <v>35</v>
      </c>
    </row>
    <row r="34" spans="2:13">
      <c r="B34" s="436" t="s">
        <v>29</v>
      </c>
      <c r="C34" s="437"/>
      <c r="D34" s="122">
        <v>5</v>
      </c>
      <c r="E34" s="123">
        <v>7</v>
      </c>
      <c r="F34" s="124">
        <v>2</v>
      </c>
      <c r="G34" s="125">
        <v>3</v>
      </c>
      <c r="H34" s="124">
        <v>37</v>
      </c>
      <c r="I34" s="125">
        <v>45</v>
      </c>
      <c r="J34" s="124">
        <v>31</v>
      </c>
      <c r="K34" s="125">
        <v>36</v>
      </c>
      <c r="L34" s="124">
        <v>7</v>
      </c>
      <c r="M34" s="126">
        <v>8</v>
      </c>
    </row>
    <row r="35" spans="2:13">
      <c r="B35" s="434" t="s">
        <v>30</v>
      </c>
      <c r="C35" s="435"/>
      <c r="D35" s="117">
        <v>4</v>
      </c>
      <c r="E35" s="118">
        <v>4</v>
      </c>
      <c r="F35" s="127">
        <v>3</v>
      </c>
      <c r="G35" s="128">
        <v>5</v>
      </c>
      <c r="H35" s="127">
        <v>18</v>
      </c>
      <c r="I35" s="128">
        <v>18</v>
      </c>
      <c r="J35" s="127">
        <v>10</v>
      </c>
      <c r="K35" s="128">
        <v>11</v>
      </c>
      <c r="L35" s="127">
        <v>10</v>
      </c>
      <c r="M35" s="129">
        <v>12</v>
      </c>
    </row>
    <row r="36" spans="2:13">
      <c r="B36" s="430" t="s">
        <v>109</v>
      </c>
      <c r="C36" s="431"/>
      <c r="D36" s="112">
        <v>129</v>
      </c>
      <c r="E36" s="113">
        <v>118</v>
      </c>
      <c r="F36" s="114">
        <v>130</v>
      </c>
      <c r="G36" s="115">
        <v>123</v>
      </c>
      <c r="H36" s="114">
        <v>829</v>
      </c>
      <c r="I36" s="115">
        <v>806</v>
      </c>
      <c r="J36" s="114">
        <v>589</v>
      </c>
      <c r="K36" s="115">
        <v>579</v>
      </c>
      <c r="L36" s="114">
        <v>399</v>
      </c>
      <c r="M36" s="116">
        <v>392</v>
      </c>
    </row>
    <row r="37" spans="2:13">
      <c r="B37" s="434" t="s">
        <v>16</v>
      </c>
      <c r="C37" s="435"/>
      <c r="D37" s="117">
        <v>25</v>
      </c>
      <c r="E37" s="118">
        <v>21</v>
      </c>
      <c r="F37" s="127">
        <v>20</v>
      </c>
      <c r="G37" s="128">
        <v>19</v>
      </c>
      <c r="H37" s="127">
        <v>132</v>
      </c>
      <c r="I37" s="128">
        <v>119</v>
      </c>
      <c r="J37" s="127">
        <v>79</v>
      </c>
      <c r="K37" s="128">
        <v>74</v>
      </c>
      <c r="L37" s="127">
        <v>71</v>
      </c>
      <c r="M37" s="129">
        <v>70</v>
      </c>
    </row>
    <row r="38" spans="2:13">
      <c r="B38" s="436" t="s">
        <v>17</v>
      </c>
      <c r="C38" s="437"/>
      <c r="D38" s="122">
        <v>46</v>
      </c>
      <c r="E38" s="123">
        <v>42</v>
      </c>
      <c r="F38" s="124">
        <v>62</v>
      </c>
      <c r="G38" s="125">
        <v>61</v>
      </c>
      <c r="H38" s="124">
        <v>332</v>
      </c>
      <c r="I38" s="125">
        <v>319</v>
      </c>
      <c r="J38" s="124">
        <v>259</v>
      </c>
      <c r="K38" s="125">
        <v>248</v>
      </c>
      <c r="L38" s="124">
        <v>158</v>
      </c>
      <c r="M38" s="126">
        <v>157</v>
      </c>
    </row>
    <row r="39" spans="2:13">
      <c r="B39" s="434" t="s">
        <v>18</v>
      </c>
      <c r="C39" s="435"/>
      <c r="D39" s="117">
        <v>16</v>
      </c>
      <c r="E39" s="118">
        <v>15</v>
      </c>
      <c r="F39" s="127">
        <v>11</v>
      </c>
      <c r="G39" s="128">
        <v>10</v>
      </c>
      <c r="H39" s="127">
        <v>43</v>
      </c>
      <c r="I39" s="128">
        <v>47</v>
      </c>
      <c r="J39" s="127">
        <v>27</v>
      </c>
      <c r="K39" s="128">
        <v>28</v>
      </c>
      <c r="L39" s="127">
        <v>30</v>
      </c>
      <c r="M39" s="129">
        <v>29</v>
      </c>
    </row>
    <row r="40" spans="2:13">
      <c r="B40" s="436" t="s">
        <v>19</v>
      </c>
      <c r="C40" s="437"/>
      <c r="D40" s="122">
        <v>5</v>
      </c>
      <c r="E40" s="123">
        <v>6</v>
      </c>
      <c r="F40" s="124">
        <v>8</v>
      </c>
      <c r="G40" s="125">
        <v>7</v>
      </c>
      <c r="H40" s="124">
        <v>84</v>
      </c>
      <c r="I40" s="125">
        <v>79</v>
      </c>
      <c r="J40" s="124">
        <v>68</v>
      </c>
      <c r="K40" s="125">
        <v>66</v>
      </c>
      <c r="L40" s="124">
        <v>27</v>
      </c>
      <c r="M40" s="126">
        <v>26</v>
      </c>
    </row>
    <row r="41" spans="2:13">
      <c r="B41" s="434" t="s">
        <v>20</v>
      </c>
      <c r="C41" s="435"/>
      <c r="D41" s="117">
        <v>37</v>
      </c>
      <c r="E41" s="118">
        <v>34</v>
      </c>
      <c r="F41" s="127">
        <v>29</v>
      </c>
      <c r="G41" s="128">
        <v>26</v>
      </c>
      <c r="H41" s="127">
        <v>238</v>
      </c>
      <c r="I41" s="128">
        <v>242</v>
      </c>
      <c r="J41" s="127">
        <v>156</v>
      </c>
      <c r="K41" s="128">
        <v>163</v>
      </c>
      <c r="L41" s="127">
        <v>113</v>
      </c>
      <c r="M41" s="129">
        <v>110</v>
      </c>
    </row>
    <row r="42" spans="2:13">
      <c r="B42" s="430" t="s">
        <v>31</v>
      </c>
      <c r="C42" s="431"/>
      <c r="D42" s="112">
        <v>67</v>
      </c>
      <c r="E42" s="113">
        <v>71</v>
      </c>
      <c r="F42" s="114">
        <v>53</v>
      </c>
      <c r="G42" s="115">
        <v>56</v>
      </c>
      <c r="H42" s="114">
        <v>478</v>
      </c>
      <c r="I42" s="115">
        <v>519</v>
      </c>
      <c r="J42" s="114">
        <v>397</v>
      </c>
      <c r="K42" s="115">
        <v>430</v>
      </c>
      <c r="L42" s="114">
        <v>142</v>
      </c>
      <c r="M42" s="116">
        <v>145</v>
      </c>
    </row>
    <row r="43" spans="2:13">
      <c r="B43" s="434" t="s">
        <v>32</v>
      </c>
      <c r="C43" s="435"/>
      <c r="D43" s="117">
        <v>38</v>
      </c>
      <c r="E43" s="118">
        <v>39</v>
      </c>
      <c r="F43" s="127">
        <v>27</v>
      </c>
      <c r="G43" s="128">
        <v>25</v>
      </c>
      <c r="H43" s="127">
        <v>245</v>
      </c>
      <c r="I43" s="128">
        <v>267</v>
      </c>
      <c r="J43" s="127">
        <v>186</v>
      </c>
      <c r="K43" s="128">
        <v>202</v>
      </c>
      <c r="L43" s="127">
        <v>86</v>
      </c>
      <c r="M43" s="129">
        <v>84</v>
      </c>
    </row>
    <row r="44" spans="2:13">
      <c r="B44" s="436" t="s">
        <v>33</v>
      </c>
      <c r="C44" s="437"/>
      <c r="D44" s="122">
        <v>9</v>
      </c>
      <c r="E44" s="123">
        <v>10</v>
      </c>
      <c r="F44" s="124">
        <v>9</v>
      </c>
      <c r="G44" s="125">
        <v>9</v>
      </c>
      <c r="H44" s="124">
        <v>61</v>
      </c>
      <c r="I44" s="125">
        <v>68</v>
      </c>
      <c r="J44" s="124">
        <v>57</v>
      </c>
      <c r="K44" s="125">
        <v>61</v>
      </c>
      <c r="L44" s="124">
        <v>17</v>
      </c>
      <c r="M44" s="126">
        <v>17</v>
      </c>
    </row>
    <row r="45" spans="2:13">
      <c r="B45" s="434" t="s">
        <v>34</v>
      </c>
      <c r="C45" s="435"/>
      <c r="D45" s="117">
        <v>7</v>
      </c>
      <c r="E45" s="118">
        <v>10</v>
      </c>
      <c r="F45" s="127">
        <v>2</v>
      </c>
      <c r="G45" s="128">
        <v>5</v>
      </c>
      <c r="H45" s="127">
        <v>32</v>
      </c>
      <c r="I45" s="128">
        <v>35</v>
      </c>
      <c r="J45" s="127">
        <v>25</v>
      </c>
      <c r="K45" s="128">
        <v>27</v>
      </c>
      <c r="L45" s="127">
        <v>9</v>
      </c>
      <c r="M45" s="129">
        <v>12</v>
      </c>
    </row>
    <row r="46" spans="2:13">
      <c r="B46" s="436" t="s">
        <v>35</v>
      </c>
      <c r="C46" s="437"/>
      <c r="D46" s="122">
        <v>13</v>
      </c>
      <c r="E46" s="123">
        <v>12</v>
      </c>
      <c r="F46" s="124">
        <v>15</v>
      </c>
      <c r="G46" s="125">
        <v>17</v>
      </c>
      <c r="H46" s="124">
        <v>140</v>
      </c>
      <c r="I46" s="125">
        <v>149</v>
      </c>
      <c r="J46" s="124">
        <v>129</v>
      </c>
      <c r="K46" s="125">
        <v>140</v>
      </c>
      <c r="L46" s="124">
        <v>30</v>
      </c>
      <c r="M46" s="126">
        <v>32</v>
      </c>
    </row>
    <row r="47" spans="2:13">
      <c r="B47" s="430" t="s">
        <v>74</v>
      </c>
      <c r="C47" s="431"/>
      <c r="D47" s="112">
        <v>264</v>
      </c>
      <c r="E47" s="113">
        <v>270</v>
      </c>
      <c r="F47" s="114">
        <v>298</v>
      </c>
      <c r="G47" s="115">
        <v>291</v>
      </c>
      <c r="H47" s="114">
        <v>1999</v>
      </c>
      <c r="I47" s="115">
        <v>1976</v>
      </c>
      <c r="J47" s="114">
        <v>1505</v>
      </c>
      <c r="K47" s="115">
        <v>1480</v>
      </c>
      <c r="L47" s="114">
        <v>844</v>
      </c>
      <c r="M47" s="116">
        <v>837</v>
      </c>
    </row>
    <row r="48" spans="2:13">
      <c r="B48" s="434" t="s">
        <v>67</v>
      </c>
      <c r="C48" s="435"/>
      <c r="D48" s="117">
        <v>52</v>
      </c>
      <c r="E48" s="118">
        <v>54</v>
      </c>
      <c r="F48" s="127">
        <v>59</v>
      </c>
      <c r="G48" s="128">
        <v>60</v>
      </c>
      <c r="H48" s="127">
        <v>507</v>
      </c>
      <c r="I48" s="128">
        <v>512</v>
      </c>
      <c r="J48" s="127">
        <v>387</v>
      </c>
      <c r="K48" s="128">
        <v>390</v>
      </c>
      <c r="L48" s="127">
        <v>191</v>
      </c>
      <c r="M48" s="129">
        <v>192</v>
      </c>
    </row>
    <row r="49" spans="2:13">
      <c r="B49" s="436" t="s">
        <v>68</v>
      </c>
      <c r="C49" s="437"/>
      <c r="D49" s="122">
        <v>98</v>
      </c>
      <c r="E49" s="123">
        <v>97</v>
      </c>
      <c r="F49" s="124">
        <v>99</v>
      </c>
      <c r="G49" s="125">
        <v>89</v>
      </c>
      <c r="H49" s="124">
        <v>428</v>
      </c>
      <c r="I49" s="125">
        <v>417</v>
      </c>
      <c r="J49" s="124">
        <v>278</v>
      </c>
      <c r="K49" s="125">
        <v>269</v>
      </c>
      <c r="L49" s="124">
        <v>268</v>
      </c>
      <c r="M49" s="126">
        <v>258</v>
      </c>
    </row>
    <row r="50" spans="2:13">
      <c r="B50" s="434" t="s">
        <v>69</v>
      </c>
      <c r="C50" s="435"/>
      <c r="D50" s="117">
        <v>114</v>
      </c>
      <c r="E50" s="118">
        <v>119</v>
      </c>
      <c r="F50" s="127">
        <v>140</v>
      </c>
      <c r="G50" s="128">
        <v>142</v>
      </c>
      <c r="H50" s="127">
        <v>1064</v>
      </c>
      <c r="I50" s="128">
        <v>1047</v>
      </c>
      <c r="J50" s="127">
        <v>840</v>
      </c>
      <c r="K50" s="128">
        <v>821</v>
      </c>
      <c r="L50" s="127">
        <v>385</v>
      </c>
      <c r="M50" s="129">
        <v>387</v>
      </c>
    </row>
    <row r="51" spans="2:13">
      <c r="B51" s="430" t="s">
        <v>36</v>
      </c>
      <c r="C51" s="431"/>
      <c r="D51" s="112">
        <v>41</v>
      </c>
      <c r="E51" s="113">
        <v>40</v>
      </c>
      <c r="F51" s="114">
        <v>40</v>
      </c>
      <c r="G51" s="115">
        <v>40</v>
      </c>
      <c r="H51" s="114">
        <v>247</v>
      </c>
      <c r="I51" s="115">
        <v>251</v>
      </c>
      <c r="J51" s="114">
        <v>156</v>
      </c>
      <c r="K51" s="115">
        <v>162</v>
      </c>
      <c r="L51" s="114">
        <v>135</v>
      </c>
      <c r="M51" s="116">
        <v>135</v>
      </c>
    </row>
    <row r="52" spans="2:13">
      <c r="B52" s="434" t="s">
        <v>37</v>
      </c>
      <c r="C52" s="435"/>
      <c r="D52" s="117">
        <v>34</v>
      </c>
      <c r="E52" s="118">
        <v>31</v>
      </c>
      <c r="F52" s="127">
        <v>32</v>
      </c>
      <c r="G52" s="128">
        <v>29</v>
      </c>
      <c r="H52" s="127">
        <v>183</v>
      </c>
      <c r="I52" s="128">
        <v>183</v>
      </c>
      <c r="J52" s="127">
        <v>108</v>
      </c>
      <c r="K52" s="128">
        <v>112</v>
      </c>
      <c r="L52" s="127">
        <v>111</v>
      </c>
      <c r="M52" s="129">
        <v>108</v>
      </c>
    </row>
    <row r="53" spans="2:13">
      <c r="B53" s="436" t="s">
        <v>38</v>
      </c>
      <c r="C53" s="437"/>
      <c r="D53" s="122">
        <v>7</v>
      </c>
      <c r="E53" s="123">
        <v>9</v>
      </c>
      <c r="F53" s="124">
        <v>8</v>
      </c>
      <c r="G53" s="125">
        <v>11</v>
      </c>
      <c r="H53" s="124">
        <v>64</v>
      </c>
      <c r="I53" s="125">
        <v>68</v>
      </c>
      <c r="J53" s="124">
        <v>48</v>
      </c>
      <c r="K53" s="125">
        <v>50</v>
      </c>
      <c r="L53" s="124">
        <v>24</v>
      </c>
      <c r="M53" s="126">
        <v>27</v>
      </c>
    </row>
    <row r="54" spans="2:13">
      <c r="B54" s="430" t="s">
        <v>39</v>
      </c>
      <c r="C54" s="431"/>
      <c r="D54" s="112">
        <v>167</v>
      </c>
      <c r="E54" s="113">
        <v>170</v>
      </c>
      <c r="F54" s="114">
        <v>164</v>
      </c>
      <c r="G54" s="115">
        <v>168</v>
      </c>
      <c r="H54" s="114">
        <v>827</v>
      </c>
      <c r="I54" s="115">
        <v>841</v>
      </c>
      <c r="J54" s="114">
        <v>592</v>
      </c>
      <c r="K54" s="115">
        <v>605</v>
      </c>
      <c r="L54" s="114">
        <v>429</v>
      </c>
      <c r="M54" s="116">
        <v>433</v>
      </c>
    </row>
    <row r="55" spans="2:13">
      <c r="B55" s="434" t="s">
        <v>110</v>
      </c>
      <c r="C55" s="435"/>
      <c r="D55" s="117">
        <v>83</v>
      </c>
      <c r="E55" s="118">
        <v>82</v>
      </c>
      <c r="F55" s="127">
        <v>78</v>
      </c>
      <c r="G55" s="128">
        <v>79</v>
      </c>
      <c r="H55" s="127">
        <v>338</v>
      </c>
      <c r="I55" s="128">
        <v>347</v>
      </c>
      <c r="J55" s="127">
        <v>219</v>
      </c>
      <c r="K55" s="128">
        <v>229</v>
      </c>
      <c r="L55" s="127">
        <v>208</v>
      </c>
      <c r="M55" s="129">
        <v>209</v>
      </c>
    </row>
    <row r="56" spans="2:13">
      <c r="B56" s="436" t="s">
        <v>40</v>
      </c>
      <c r="C56" s="437"/>
      <c r="D56" s="122">
        <v>15</v>
      </c>
      <c r="E56" s="123">
        <v>16</v>
      </c>
      <c r="F56" s="124">
        <v>24</v>
      </c>
      <c r="G56" s="125">
        <v>27</v>
      </c>
      <c r="H56" s="124">
        <v>126</v>
      </c>
      <c r="I56" s="125">
        <v>135</v>
      </c>
      <c r="J56" s="124">
        <v>83</v>
      </c>
      <c r="K56" s="125">
        <v>93</v>
      </c>
      <c r="L56" s="124">
        <v>75</v>
      </c>
      <c r="M56" s="126">
        <v>78</v>
      </c>
    </row>
    <row r="57" spans="2:13">
      <c r="B57" s="434" t="s">
        <v>41</v>
      </c>
      <c r="C57" s="435"/>
      <c r="D57" s="117">
        <v>19</v>
      </c>
      <c r="E57" s="118">
        <v>19</v>
      </c>
      <c r="F57" s="127">
        <v>17</v>
      </c>
      <c r="G57" s="128">
        <v>19</v>
      </c>
      <c r="H57" s="127">
        <v>116</v>
      </c>
      <c r="I57" s="128">
        <v>117</v>
      </c>
      <c r="J57" s="127">
        <v>93</v>
      </c>
      <c r="K57" s="128">
        <v>91</v>
      </c>
      <c r="L57" s="127">
        <v>46</v>
      </c>
      <c r="M57" s="129">
        <v>48</v>
      </c>
    </row>
    <row r="58" spans="2:13">
      <c r="B58" s="436" t="s">
        <v>42</v>
      </c>
      <c r="C58" s="437"/>
      <c r="D58" s="122">
        <v>50</v>
      </c>
      <c r="E58" s="123">
        <v>53</v>
      </c>
      <c r="F58" s="124">
        <v>45</v>
      </c>
      <c r="G58" s="125">
        <v>43</v>
      </c>
      <c r="H58" s="124">
        <v>247</v>
      </c>
      <c r="I58" s="125">
        <v>242</v>
      </c>
      <c r="J58" s="124">
        <v>197</v>
      </c>
      <c r="K58" s="125">
        <v>192</v>
      </c>
      <c r="L58" s="124">
        <v>100</v>
      </c>
      <c r="M58" s="126">
        <v>98</v>
      </c>
    </row>
    <row r="59" spans="2:13">
      <c r="B59" s="430" t="s">
        <v>75</v>
      </c>
      <c r="C59" s="431"/>
      <c r="D59" s="112">
        <v>163</v>
      </c>
      <c r="E59" s="113">
        <v>163</v>
      </c>
      <c r="F59" s="114">
        <v>187</v>
      </c>
      <c r="G59" s="115">
        <v>200</v>
      </c>
      <c r="H59" s="114">
        <v>2115</v>
      </c>
      <c r="I59" s="115">
        <v>2115</v>
      </c>
      <c r="J59" s="114">
        <v>1785</v>
      </c>
      <c r="K59" s="115">
        <v>1788</v>
      </c>
      <c r="L59" s="114">
        <v>567</v>
      </c>
      <c r="M59" s="116">
        <v>580</v>
      </c>
    </row>
    <row r="60" spans="2:13">
      <c r="B60" s="430" t="s">
        <v>76</v>
      </c>
      <c r="C60" s="431"/>
      <c r="D60" s="112">
        <v>109</v>
      </c>
      <c r="E60" s="113">
        <v>107</v>
      </c>
      <c r="F60" s="114">
        <v>106</v>
      </c>
      <c r="G60" s="115">
        <v>101</v>
      </c>
      <c r="H60" s="114">
        <v>632</v>
      </c>
      <c r="I60" s="115">
        <v>620</v>
      </c>
      <c r="J60" s="114">
        <v>441</v>
      </c>
      <c r="K60" s="115">
        <v>435</v>
      </c>
      <c r="L60" s="114">
        <v>313</v>
      </c>
      <c r="M60" s="116">
        <v>308</v>
      </c>
    </row>
    <row r="61" spans="2:13">
      <c r="B61" s="430" t="s">
        <v>77</v>
      </c>
      <c r="C61" s="431"/>
      <c r="D61" s="112">
        <v>43</v>
      </c>
      <c r="E61" s="113">
        <v>44</v>
      </c>
      <c r="F61" s="114">
        <v>41</v>
      </c>
      <c r="G61" s="115">
        <v>44</v>
      </c>
      <c r="H61" s="114">
        <v>193</v>
      </c>
      <c r="I61" s="115">
        <v>193</v>
      </c>
      <c r="J61" s="114">
        <v>124</v>
      </c>
      <c r="K61" s="115">
        <v>125</v>
      </c>
      <c r="L61" s="114">
        <v>119</v>
      </c>
      <c r="M61" s="116">
        <v>122</v>
      </c>
    </row>
    <row r="62" spans="2:13">
      <c r="B62" s="430" t="s">
        <v>43</v>
      </c>
      <c r="C62" s="431"/>
      <c r="D62" s="112">
        <v>60</v>
      </c>
      <c r="E62" s="113">
        <v>58</v>
      </c>
      <c r="F62" s="114">
        <v>52</v>
      </c>
      <c r="G62" s="115">
        <v>53</v>
      </c>
      <c r="H62" s="114">
        <v>402</v>
      </c>
      <c r="I62" s="115">
        <v>403</v>
      </c>
      <c r="J62" s="114">
        <v>301</v>
      </c>
      <c r="K62" s="115">
        <v>307</v>
      </c>
      <c r="L62" s="114">
        <v>170</v>
      </c>
      <c r="M62" s="116">
        <v>171</v>
      </c>
    </row>
    <row r="63" spans="2:13">
      <c r="B63" s="434" t="s">
        <v>70</v>
      </c>
      <c r="C63" s="435"/>
      <c r="D63" s="117">
        <v>14</v>
      </c>
      <c r="E63" s="118">
        <v>14</v>
      </c>
      <c r="F63" s="127">
        <v>11</v>
      </c>
      <c r="G63" s="128">
        <v>11</v>
      </c>
      <c r="H63" s="127">
        <v>52</v>
      </c>
      <c r="I63" s="128">
        <v>61</v>
      </c>
      <c r="J63" s="127">
        <v>26</v>
      </c>
      <c r="K63" s="128">
        <v>35</v>
      </c>
      <c r="L63" s="127">
        <v>39</v>
      </c>
      <c r="M63" s="129">
        <v>39</v>
      </c>
    </row>
    <row r="64" spans="2:13">
      <c r="B64" s="436" t="s">
        <v>72</v>
      </c>
      <c r="C64" s="437"/>
      <c r="D64" s="122">
        <v>19</v>
      </c>
      <c r="E64" s="123">
        <v>23</v>
      </c>
      <c r="F64" s="124">
        <v>20</v>
      </c>
      <c r="G64" s="125">
        <v>26</v>
      </c>
      <c r="H64" s="124">
        <v>220</v>
      </c>
      <c r="I64" s="125">
        <v>218</v>
      </c>
      <c r="J64" s="124">
        <v>192</v>
      </c>
      <c r="K64" s="125">
        <v>188</v>
      </c>
      <c r="L64" s="124">
        <v>55</v>
      </c>
      <c r="M64" s="126">
        <v>61</v>
      </c>
    </row>
    <row r="65" spans="2:13">
      <c r="B65" s="434" t="s">
        <v>71</v>
      </c>
      <c r="C65" s="435"/>
      <c r="D65" s="117">
        <v>27</v>
      </c>
      <c r="E65" s="118">
        <v>21</v>
      </c>
      <c r="F65" s="127">
        <v>21</v>
      </c>
      <c r="G65" s="128">
        <v>16</v>
      </c>
      <c r="H65" s="127">
        <v>130</v>
      </c>
      <c r="I65" s="128">
        <v>124</v>
      </c>
      <c r="J65" s="127">
        <v>83</v>
      </c>
      <c r="K65" s="128">
        <v>84</v>
      </c>
      <c r="L65" s="127">
        <v>76</v>
      </c>
      <c r="M65" s="129">
        <v>71</v>
      </c>
    </row>
    <row r="66" spans="2:13">
      <c r="B66" s="430" t="s">
        <v>78</v>
      </c>
      <c r="C66" s="431"/>
      <c r="D66" s="112">
        <v>10</v>
      </c>
      <c r="E66" s="113">
        <v>13</v>
      </c>
      <c r="F66" s="114">
        <v>6</v>
      </c>
      <c r="G66" s="115">
        <v>7</v>
      </c>
      <c r="H66" s="114">
        <v>42</v>
      </c>
      <c r="I66" s="115">
        <v>44</v>
      </c>
      <c r="J66" s="114">
        <v>30</v>
      </c>
      <c r="K66" s="115">
        <v>28</v>
      </c>
      <c r="L66" s="114">
        <v>19</v>
      </c>
      <c r="M66" s="116">
        <v>20</v>
      </c>
    </row>
    <row r="67" spans="2:13">
      <c r="B67" s="430" t="s">
        <v>44</v>
      </c>
      <c r="C67" s="431"/>
      <c r="D67" s="112">
        <v>0</v>
      </c>
      <c r="E67" s="113">
        <v>1</v>
      </c>
      <c r="F67" s="114">
        <v>0</v>
      </c>
      <c r="G67" s="115">
        <v>1</v>
      </c>
      <c r="H67" s="114">
        <v>1</v>
      </c>
      <c r="I67" s="115">
        <v>2</v>
      </c>
      <c r="J67" s="114">
        <v>0</v>
      </c>
      <c r="K67" s="115">
        <v>1</v>
      </c>
      <c r="L67" s="114">
        <v>0</v>
      </c>
      <c r="M67" s="116">
        <v>1</v>
      </c>
    </row>
    <row r="68" spans="2:13">
      <c r="B68" s="432" t="s">
        <v>45</v>
      </c>
      <c r="C68" s="433"/>
      <c r="D68" s="130">
        <v>3</v>
      </c>
      <c r="E68" s="131">
        <v>5</v>
      </c>
      <c r="F68" s="132">
        <v>1</v>
      </c>
      <c r="G68" s="133">
        <v>2</v>
      </c>
      <c r="H68" s="132">
        <v>4</v>
      </c>
      <c r="I68" s="133">
        <v>5</v>
      </c>
      <c r="J68" s="132">
        <v>1</v>
      </c>
      <c r="K68" s="133">
        <v>2</v>
      </c>
      <c r="L68" s="132">
        <v>2</v>
      </c>
      <c r="M68" s="134">
        <v>3</v>
      </c>
    </row>
    <row r="70" spans="2:13">
      <c r="B70" s="6" t="s">
        <v>115</v>
      </c>
    </row>
  </sheetData>
  <mergeCells count="68">
    <mergeCell ref="L4:M4"/>
    <mergeCell ref="B6:C6"/>
    <mergeCell ref="B12:C12"/>
    <mergeCell ref="D4:E4"/>
    <mergeCell ref="F4:G4"/>
    <mergeCell ref="H4:I4"/>
    <mergeCell ref="J4:K4"/>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60:C60"/>
    <mergeCell ref="B49:C49"/>
    <mergeCell ref="B50:C50"/>
    <mergeCell ref="B51:C51"/>
    <mergeCell ref="B52:C52"/>
    <mergeCell ref="B53:C53"/>
    <mergeCell ref="B54:C54"/>
    <mergeCell ref="B55:C55"/>
    <mergeCell ref="B56:C56"/>
    <mergeCell ref="B57:C57"/>
    <mergeCell ref="B58:C58"/>
    <mergeCell ref="B59:C59"/>
    <mergeCell ref="B67:C67"/>
    <mergeCell ref="B68:C68"/>
    <mergeCell ref="B61:C61"/>
    <mergeCell ref="B62:C62"/>
    <mergeCell ref="B63:C63"/>
    <mergeCell ref="B64:C64"/>
    <mergeCell ref="B65:C65"/>
    <mergeCell ref="B66:C6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S20"/>
  <sheetViews>
    <sheetView workbookViewId="0"/>
  </sheetViews>
  <sheetFormatPr baseColWidth="10" defaultColWidth="11.54296875" defaultRowHeight="15" customHeight="1"/>
  <cols>
    <col min="1" max="1" width="11.54296875" style="1"/>
    <col min="2" max="3" width="11.54296875" style="1" customWidth="1"/>
    <col min="4" max="11" width="11.54296875" style="1"/>
    <col min="12" max="14" width="11.54296875" style="1" customWidth="1"/>
    <col min="15" max="16384" width="11.54296875" style="1"/>
  </cols>
  <sheetData>
    <row r="1" spans="2:19" ht="15" customHeight="1">
      <c r="B1" s="2" t="s">
        <v>165</v>
      </c>
    </row>
    <row r="2" spans="2:19" ht="15" customHeight="1">
      <c r="B2" s="4" t="s">
        <v>182</v>
      </c>
    </row>
    <row r="3" spans="2:19" ht="15" customHeight="1">
      <c r="D3" s="48"/>
    </row>
    <row r="4" spans="2:19" ht="15" customHeight="1">
      <c r="B4" s="140"/>
      <c r="C4" s="308"/>
      <c r="D4" s="308"/>
      <c r="E4" s="308"/>
      <c r="F4" s="308"/>
      <c r="G4" s="308"/>
      <c r="H4" s="308"/>
      <c r="I4" s="182"/>
      <c r="J4" s="286"/>
      <c r="K4" s="286"/>
      <c r="L4" s="286"/>
      <c r="M4" s="286"/>
      <c r="N4" s="286"/>
      <c r="O4" s="286"/>
      <c r="P4" s="286"/>
      <c r="Q4" s="286"/>
      <c r="R4" s="286"/>
      <c r="S4" s="286"/>
    </row>
    <row r="5" spans="2:19" ht="15" customHeight="1">
      <c r="B5" s="140"/>
      <c r="C5" s="140"/>
      <c r="D5" s="140"/>
      <c r="E5" s="140"/>
      <c r="F5" s="140"/>
      <c r="G5" s="140"/>
      <c r="H5" s="140"/>
      <c r="I5" s="10"/>
      <c r="J5" s="286"/>
      <c r="K5" s="286"/>
      <c r="L5" s="286"/>
      <c r="M5" s="286"/>
      <c r="N5" s="286"/>
      <c r="O5" s="286"/>
      <c r="P5" s="286"/>
      <c r="Q5" s="286"/>
      <c r="R5" s="286"/>
      <c r="S5" s="286"/>
    </row>
    <row r="6" spans="2:19" ht="15" customHeight="1">
      <c r="B6" s="140"/>
      <c r="C6" s="140"/>
      <c r="D6" s="140"/>
      <c r="E6" s="140"/>
      <c r="F6" s="140"/>
      <c r="G6" s="140"/>
      <c r="H6" s="140"/>
      <c r="I6" s="17"/>
      <c r="J6" s="286"/>
      <c r="K6" s="286"/>
      <c r="L6" s="286"/>
      <c r="M6" s="286"/>
      <c r="N6" s="286"/>
      <c r="O6" s="286"/>
      <c r="P6" s="286"/>
      <c r="Q6" s="286"/>
      <c r="R6" s="286"/>
      <c r="S6" s="286"/>
    </row>
    <row r="7" spans="2:19" ht="15" customHeight="1">
      <c r="B7" s="140"/>
      <c r="C7" s="140"/>
      <c r="D7" s="140"/>
      <c r="E7" s="140"/>
      <c r="F7" s="140"/>
      <c r="G7" s="140"/>
      <c r="H7" s="140"/>
      <c r="J7" s="286"/>
      <c r="K7" s="286"/>
      <c r="L7" s="286"/>
      <c r="M7" s="286"/>
      <c r="N7" s="286"/>
      <c r="O7" s="286"/>
      <c r="P7" s="286"/>
      <c r="Q7" s="286"/>
      <c r="R7" s="286"/>
      <c r="S7" s="286"/>
    </row>
    <row r="8" spans="2:19" ht="15" customHeight="1">
      <c r="B8" s="140"/>
      <c r="C8" s="140"/>
      <c r="D8" s="140"/>
      <c r="E8" s="140"/>
      <c r="F8" s="140"/>
      <c r="G8" s="140"/>
      <c r="H8" s="140"/>
      <c r="J8" s="286"/>
      <c r="K8" s="286"/>
      <c r="L8" s="286"/>
      <c r="M8" s="286"/>
      <c r="N8" s="286"/>
      <c r="O8" s="286"/>
      <c r="P8" s="286"/>
      <c r="Q8" s="286"/>
      <c r="R8" s="286"/>
      <c r="S8" s="286"/>
    </row>
    <row r="9" spans="2:19" ht="15" customHeight="1">
      <c r="B9" s="140"/>
      <c r="C9" s="140"/>
      <c r="D9" s="140"/>
      <c r="E9" s="140"/>
      <c r="F9" s="140"/>
      <c r="G9" s="140"/>
      <c r="H9" s="140"/>
    </row>
    <row r="10" spans="2:19" ht="15" customHeight="1">
      <c r="B10" s="140"/>
      <c r="C10" s="140"/>
      <c r="D10" s="140"/>
      <c r="E10" s="140"/>
      <c r="F10" s="140"/>
      <c r="G10" s="140"/>
      <c r="H10" s="140"/>
    </row>
    <row r="11" spans="2:19" ht="15" customHeight="1">
      <c r="B11" s="140"/>
      <c r="C11" s="140"/>
      <c r="D11" s="140"/>
      <c r="E11" s="140"/>
      <c r="F11" s="140"/>
      <c r="G11" s="140"/>
      <c r="H11" s="140"/>
    </row>
    <row r="12" spans="2:19" ht="15" customHeight="1">
      <c r="B12" s="140"/>
      <c r="C12" s="140"/>
      <c r="D12" s="140"/>
      <c r="E12" s="140"/>
      <c r="F12" s="140"/>
      <c r="G12" s="140"/>
      <c r="H12" s="140"/>
    </row>
    <row r="13" spans="2:19" ht="15" customHeight="1">
      <c r="B13" s="140"/>
      <c r="C13" s="140"/>
      <c r="D13" s="140"/>
      <c r="E13" s="140"/>
      <c r="F13" s="140"/>
      <c r="G13" s="140"/>
      <c r="H13" s="140"/>
    </row>
    <row r="14" spans="2:19" ht="15" customHeight="1">
      <c r="B14" s="140"/>
      <c r="C14" s="140"/>
      <c r="D14" s="140"/>
      <c r="E14" s="140"/>
      <c r="F14" s="140"/>
      <c r="G14" s="140"/>
      <c r="H14" s="140"/>
    </row>
    <row r="15" spans="2:19" ht="15" customHeight="1">
      <c r="B15" s="140"/>
      <c r="C15" s="140"/>
      <c r="D15" s="140"/>
      <c r="E15" s="140"/>
      <c r="F15" s="140"/>
      <c r="G15" s="140"/>
      <c r="H15" s="140"/>
    </row>
    <row r="16" spans="2:19" ht="15" customHeight="1">
      <c r="B16" s="140"/>
      <c r="C16" s="140"/>
      <c r="D16" s="140"/>
      <c r="E16" s="140"/>
      <c r="F16" s="140"/>
      <c r="G16" s="140"/>
      <c r="H16" s="140"/>
    </row>
    <row r="17" spans="2:8" ht="15" customHeight="1">
      <c r="B17" s="140"/>
      <c r="C17" s="140"/>
      <c r="D17" s="140"/>
      <c r="E17" s="140"/>
      <c r="F17" s="140"/>
      <c r="G17" s="140"/>
      <c r="H17" s="140"/>
    </row>
    <row r="18" spans="2:8" ht="15" customHeight="1">
      <c r="B18" s="345" t="s">
        <v>121</v>
      </c>
      <c r="C18" s="345"/>
      <c r="D18" s="345"/>
      <c r="E18" s="345"/>
      <c r="F18" s="345"/>
      <c r="G18" s="345"/>
      <c r="H18" s="345"/>
    </row>
    <row r="19" spans="2:8" ht="15" customHeight="1">
      <c r="B19" s="144"/>
      <c r="C19" s="144"/>
      <c r="D19" s="144"/>
      <c r="E19" s="144"/>
      <c r="F19" s="144"/>
      <c r="G19" s="144"/>
      <c r="H19" s="144"/>
    </row>
    <row r="20" spans="2:8" ht="15" customHeight="1">
      <c r="B20" s="6" t="s">
        <v>160</v>
      </c>
      <c r="C20" s="145"/>
      <c r="D20" s="145"/>
      <c r="E20" s="145"/>
      <c r="F20" s="145"/>
      <c r="G20" s="145"/>
      <c r="H20" s="145"/>
    </row>
  </sheetData>
  <mergeCells count="1">
    <mergeCell ref="B18:H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58F14-A6D2-4657-A1BE-31CC522CB8AF}">
  <dimension ref="A1:J19"/>
  <sheetViews>
    <sheetView workbookViewId="0"/>
  </sheetViews>
  <sheetFormatPr baseColWidth="10" defaultColWidth="11.54296875" defaultRowHeight="15" customHeight="1"/>
  <cols>
    <col min="1" max="1" width="11.54296875" style="41"/>
    <col min="2" max="2" width="11.54296875" style="41" customWidth="1"/>
    <col min="3" max="16384" width="11.54296875" style="41"/>
  </cols>
  <sheetData>
    <row r="1" spans="1:10" ht="15" customHeight="1">
      <c r="B1" s="2" t="s">
        <v>166</v>
      </c>
      <c r="D1" s="34"/>
    </row>
    <row r="2" spans="1:10" ht="15" customHeight="1">
      <c r="B2" s="4" t="s">
        <v>184</v>
      </c>
    </row>
    <row r="4" spans="1:10" ht="15" customHeight="1">
      <c r="I4" s="161"/>
      <c r="J4" s="326"/>
    </row>
    <row r="5" spans="1:10" ht="15" customHeight="1">
      <c r="J5" s="326"/>
    </row>
    <row r="7" spans="1:10" ht="15" customHeight="1">
      <c r="B7" s="47"/>
      <c r="C7" s="47"/>
      <c r="D7" s="47"/>
      <c r="E7" s="47"/>
    </row>
    <row r="10" spans="1:10" ht="15" customHeight="1">
      <c r="A10" s="43"/>
    </row>
    <row r="19" spans="2:2" ht="15" customHeight="1">
      <c r="B19" s="6" t="s">
        <v>160</v>
      </c>
    </row>
  </sheetData>
  <phoneticPr fontId="78" type="noConversion"/>
  <pageMargins left="0.75" right="0.75" top="1" bottom="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EC5EF-F755-44F4-AE2E-A0ECE723E361}">
  <dimension ref="B1:K19"/>
  <sheetViews>
    <sheetView workbookViewId="0"/>
  </sheetViews>
  <sheetFormatPr baseColWidth="10" defaultColWidth="11.54296875" defaultRowHeight="15" customHeight="1"/>
  <cols>
    <col min="1" max="2" width="11.54296875" style="41" customWidth="1"/>
    <col min="3" max="16384" width="11.54296875" style="41"/>
  </cols>
  <sheetData>
    <row r="1" spans="2:11" ht="15" customHeight="1">
      <c r="B1" s="2" t="s">
        <v>156</v>
      </c>
    </row>
    <row r="2" spans="2:11" ht="15" customHeight="1">
      <c r="B2" s="4" t="s">
        <v>184</v>
      </c>
    </row>
    <row r="3" spans="2:11" ht="15" customHeight="1">
      <c r="J3" s="13"/>
    </row>
    <row r="4" spans="2:11" ht="15" customHeight="1">
      <c r="J4" s="326"/>
      <c r="K4" s="12"/>
    </row>
    <row r="19" spans="2:2" ht="15" customHeight="1">
      <c r="B19" s="6" t="s">
        <v>160</v>
      </c>
    </row>
  </sheetData>
  <phoneticPr fontId="78" type="noConversion"/>
  <pageMargins left="0.75" right="0.75" top="1" bottom="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28749-1F5E-4AFC-8A71-0203BC457BE4}">
  <dimension ref="A1:P19"/>
  <sheetViews>
    <sheetView workbookViewId="0"/>
  </sheetViews>
  <sheetFormatPr baseColWidth="10" defaultColWidth="11.54296875" defaultRowHeight="15" customHeight="1"/>
  <cols>
    <col min="1" max="16384" width="11.54296875" style="41"/>
  </cols>
  <sheetData>
    <row r="1" spans="1:16" ht="15" customHeight="1">
      <c r="A1" s="40"/>
      <c r="B1" s="2" t="s">
        <v>157</v>
      </c>
      <c r="D1" s="42"/>
      <c r="P1" s="43"/>
    </row>
    <row r="2" spans="1:16" ht="15" customHeight="1">
      <c r="B2" s="4" t="s">
        <v>184</v>
      </c>
      <c r="H2" s="44"/>
      <c r="I2" s="45"/>
      <c r="J2" s="45"/>
    </row>
    <row r="4" spans="1:16" ht="15" customHeight="1">
      <c r="I4" s="161"/>
      <c r="J4" s="326"/>
    </row>
    <row r="5" spans="1:16" ht="15" customHeight="1">
      <c r="J5" s="326"/>
    </row>
    <row r="18" spans="1:2" ht="15" customHeight="1">
      <c r="A18" s="46"/>
    </row>
    <row r="19" spans="1:2" ht="15" customHeight="1">
      <c r="B19" s="6" t="s">
        <v>160</v>
      </c>
    </row>
  </sheetData>
  <phoneticPr fontId="78" type="noConversion"/>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D3B85-6CC2-4064-AD9F-74D11D154934}">
  <dimension ref="B1:M28"/>
  <sheetViews>
    <sheetView workbookViewId="0"/>
  </sheetViews>
  <sheetFormatPr baseColWidth="10" defaultColWidth="11.54296875" defaultRowHeight="15" customHeight="1"/>
  <cols>
    <col min="1" max="1" width="11.54296875" style="19" customWidth="1"/>
    <col min="2" max="2" width="23.54296875" style="19" customWidth="1"/>
    <col min="3" max="3" width="5.81640625" style="19" customWidth="1"/>
    <col min="4" max="13" width="10.453125" style="19" customWidth="1"/>
    <col min="14" max="16384" width="11.54296875" style="19"/>
  </cols>
  <sheetData>
    <row r="1" spans="2:13" ht="15" customHeight="1">
      <c r="B1" s="64" t="s">
        <v>167</v>
      </c>
      <c r="C1" s="64"/>
    </row>
    <row r="2" spans="2:13" ht="15" customHeight="1">
      <c r="B2" s="4" t="s">
        <v>177</v>
      </c>
      <c r="C2" s="4"/>
      <c r="G2" s="327"/>
      <c r="K2" s="327"/>
    </row>
    <row r="3" spans="2:13" ht="15" customHeight="1">
      <c r="B3" s="33"/>
      <c r="C3" s="33"/>
    </row>
    <row r="4" spans="2:13" ht="30" customHeight="1">
      <c r="B4" s="141"/>
      <c r="C4" s="142" t="s">
        <v>98</v>
      </c>
      <c r="D4" s="354" t="s">
        <v>178</v>
      </c>
      <c r="E4" s="355"/>
      <c r="F4" s="356" t="s">
        <v>179</v>
      </c>
      <c r="G4" s="355"/>
      <c r="H4" s="346" t="s">
        <v>101</v>
      </c>
      <c r="I4" s="347"/>
      <c r="J4" s="346" t="s">
        <v>102</v>
      </c>
      <c r="K4" s="347"/>
      <c r="L4" s="348" t="s">
        <v>192</v>
      </c>
      <c r="M4" s="349"/>
    </row>
    <row r="5" spans="2:13" ht="15" customHeight="1">
      <c r="B5" s="162" t="s">
        <v>140</v>
      </c>
      <c r="C5" s="143"/>
      <c r="D5" s="77" t="s">
        <v>62</v>
      </c>
      <c r="E5" s="78" t="s">
        <v>63</v>
      </c>
      <c r="F5" s="78" t="s">
        <v>62</v>
      </c>
      <c r="G5" s="78" t="s">
        <v>63</v>
      </c>
      <c r="H5" s="78" t="s">
        <v>62</v>
      </c>
      <c r="I5" s="78" t="s">
        <v>63</v>
      </c>
      <c r="J5" s="78" t="s">
        <v>62</v>
      </c>
      <c r="K5" s="78" t="s">
        <v>63</v>
      </c>
      <c r="L5" s="78" t="s">
        <v>62</v>
      </c>
      <c r="M5" s="79" t="s">
        <v>63</v>
      </c>
    </row>
    <row r="6" spans="2:13" ht="15" customHeight="1">
      <c r="B6" s="350" t="s">
        <v>47</v>
      </c>
      <c r="C6" s="351"/>
      <c r="D6" s="66">
        <v>1028</v>
      </c>
      <c r="E6" s="67">
        <v>1028</v>
      </c>
      <c r="F6" s="66">
        <v>1001</v>
      </c>
      <c r="G6" s="67">
        <v>1001</v>
      </c>
      <c r="H6" s="68">
        <v>6039</v>
      </c>
      <c r="I6" s="69">
        <v>5961</v>
      </c>
      <c r="J6" s="66">
        <v>4384</v>
      </c>
      <c r="K6" s="67">
        <v>4304</v>
      </c>
      <c r="L6" s="66">
        <v>1658</v>
      </c>
      <c r="M6" s="67">
        <v>1658</v>
      </c>
    </row>
    <row r="7" spans="2:13" ht="15" customHeight="1">
      <c r="B7" s="352" t="s">
        <v>48</v>
      </c>
      <c r="C7" s="353"/>
      <c r="D7" s="70">
        <v>135</v>
      </c>
      <c r="E7" s="71">
        <v>135</v>
      </c>
      <c r="F7" s="70">
        <v>117</v>
      </c>
      <c r="G7" s="71">
        <v>117</v>
      </c>
      <c r="H7" s="72">
        <v>565</v>
      </c>
      <c r="I7" s="73">
        <v>572</v>
      </c>
      <c r="J7" s="70">
        <v>429</v>
      </c>
      <c r="K7" s="71">
        <v>436</v>
      </c>
      <c r="L7" s="70">
        <v>142</v>
      </c>
      <c r="M7" s="71">
        <v>142</v>
      </c>
    </row>
    <row r="8" spans="2:13" ht="15" customHeight="1">
      <c r="B8" s="350" t="s">
        <v>93</v>
      </c>
      <c r="C8" s="351"/>
      <c r="D8" s="66">
        <v>29</v>
      </c>
      <c r="E8" s="67">
        <v>29</v>
      </c>
      <c r="F8" s="66">
        <v>41</v>
      </c>
      <c r="G8" s="67">
        <v>41</v>
      </c>
      <c r="H8" s="68">
        <v>351</v>
      </c>
      <c r="I8" s="69">
        <v>332</v>
      </c>
      <c r="J8" s="66">
        <v>293</v>
      </c>
      <c r="K8" s="67">
        <v>275</v>
      </c>
      <c r="L8" s="66">
        <v>54</v>
      </c>
      <c r="M8" s="67">
        <v>54</v>
      </c>
    </row>
    <row r="9" spans="2:13" ht="15" customHeight="1">
      <c r="B9" s="352" t="s">
        <v>91</v>
      </c>
      <c r="C9" s="353"/>
      <c r="D9" s="70">
        <v>58</v>
      </c>
      <c r="E9" s="71">
        <v>58</v>
      </c>
      <c r="F9" s="70">
        <v>57</v>
      </c>
      <c r="G9" s="71">
        <v>57</v>
      </c>
      <c r="H9" s="72">
        <v>297</v>
      </c>
      <c r="I9" s="73">
        <v>311</v>
      </c>
      <c r="J9" s="70">
        <v>210</v>
      </c>
      <c r="K9" s="71">
        <v>219</v>
      </c>
      <c r="L9" s="70">
        <v>89</v>
      </c>
      <c r="M9" s="71">
        <v>89</v>
      </c>
    </row>
    <row r="10" spans="2:13" ht="15" customHeight="1">
      <c r="B10" s="350" t="s">
        <v>49</v>
      </c>
      <c r="C10" s="351"/>
      <c r="D10" s="66">
        <v>261</v>
      </c>
      <c r="E10" s="67">
        <v>261</v>
      </c>
      <c r="F10" s="66">
        <v>240</v>
      </c>
      <c r="G10" s="67">
        <v>240</v>
      </c>
      <c r="H10" s="68">
        <v>1239</v>
      </c>
      <c r="I10" s="69">
        <v>1228</v>
      </c>
      <c r="J10" s="66">
        <v>879</v>
      </c>
      <c r="K10" s="67">
        <v>865</v>
      </c>
      <c r="L10" s="66">
        <v>364</v>
      </c>
      <c r="M10" s="67">
        <v>364</v>
      </c>
    </row>
    <row r="11" spans="2:13" ht="15" customHeight="1">
      <c r="B11" s="352" t="s">
        <v>50</v>
      </c>
      <c r="C11" s="353"/>
      <c r="D11" s="70">
        <v>50</v>
      </c>
      <c r="E11" s="71">
        <v>50</v>
      </c>
      <c r="F11" s="70">
        <v>54</v>
      </c>
      <c r="G11" s="71">
        <v>54</v>
      </c>
      <c r="H11" s="72">
        <v>315</v>
      </c>
      <c r="I11" s="73">
        <v>323</v>
      </c>
      <c r="J11" s="70">
        <v>257</v>
      </c>
      <c r="K11" s="71">
        <v>270</v>
      </c>
      <c r="L11" s="70">
        <v>60</v>
      </c>
      <c r="M11" s="71">
        <v>60</v>
      </c>
    </row>
    <row r="12" spans="2:13" ht="15" customHeight="1">
      <c r="B12" s="350" t="s">
        <v>52</v>
      </c>
      <c r="C12" s="351"/>
      <c r="D12" s="66">
        <v>96</v>
      </c>
      <c r="E12" s="67">
        <v>96</v>
      </c>
      <c r="F12" s="66">
        <v>98</v>
      </c>
      <c r="G12" s="67">
        <v>98</v>
      </c>
      <c r="H12" s="68">
        <v>745</v>
      </c>
      <c r="I12" s="69">
        <v>759</v>
      </c>
      <c r="J12" s="66">
        <v>583</v>
      </c>
      <c r="K12" s="67">
        <v>591</v>
      </c>
      <c r="L12" s="66">
        <v>167</v>
      </c>
      <c r="M12" s="67">
        <v>167</v>
      </c>
    </row>
    <row r="13" spans="2:13" ht="15" customHeight="1">
      <c r="B13" s="352" t="s">
        <v>51</v>
      </c>
      <c r="C13" s="353"/>
      <c r="D13" s="70">
        <v>170</v>
      </c>
      <c r="E13" s="71">
        <v>170</v>
      </c>
      <c r="F13" s="70">
        <v>167</v>
      </c>
      <c r="G13" s="71">
        <v>167</v>
      </c>
      <c r="H13" s="72">
        <v>1005</v>
      </c>
      <c r="I13" s="73">
        <v>1028</v>
      </c>
      <c r="J13" s="70">
        <v>738</v>
      </c>
      <c r="K13" s="71">
        <v>769</v>
      </c>
      <c r="L13" s="70">
        <v>269</v>
      </c>
      <c r="M13" s="71">
        <v>269</v>
      </c>
    </row>
    <row r="14" spans="2:13" ht="15" customHeight="1">
      <c r="B14" s="350" t="s">
        <v>53</v>
      </c>
      <c r="C14" s="351"/>
      <c r="D14" s="66">
        <v>75</v>
      </c>
      <c r="E14" s="67">
        <v>75</v>
      </c>
      <c r="F14" s="66">
        <v>59</v>
      </c>
      <c r="G14" s="67">
        <v>59</v>
      </c>
      <c r="H14" s="68">
        <v>559</v>
      </c>
      <c r="I14" s="69">
        <v>610</v>
      </c>
      <c r="J14" s="66">
        <v>464</v>
      </c>
      <c r="K14" s="67">
        <v>507</v>
      </c>
      <c r="L14" s="66">
        <v>89</v>
      </c>
      <c r="M14" s="67">
        <v>89</v>
      </c>
    </row>
    <row r="15" spans="2:13" ht="15" customHeight="1">
      <c r="B15" s="352" t="s">
        <v>94</v>
      </c>
      <c r="C15" s="353"/>
      <c r="D15" s="70">
        <v>338</v>
      </c>
      <c r="E15" s="71">
        <v>338</v>
      </c>
      <c r="F15" s="70">
        <v>378</v>
      </c>
      <c r="G15" s="71">
        <v>378</v>
      </c>
      <c r="H15" s="72">
        <v>2412</v>
      </c>
      <c r="I15" s="73">
        <v>2346</v>
      </c>
      <c r="J15" s="70">
        <v>1858</v>
      </c>
      <c r="K15" s="71">
        <v>1810</v>
      </c>
      <c r="L15" s="70">
        <v>546</v>
      </c>
      <c r="M15" s="71">
        <v>546</v>
      </c>
    </row>
    <row r="16" spans="2:13" ht="15" customHeight="1">
      <c r="B16" s="350" t="s">
        <v>54</v>
      </c>
      <c r="C16" s="351"/>
      <c r="D16" s="66">
        <v>53</v>
      </c>
      <c r="E16" s="67">
        <v>53</v>
      </c>
      <c r="F16" s="66">
        <v>54</v>
      </c>
      <c r="G16" s="67">
        <v>54</v>
      </c>
      <c r="H16" s="68">
        <v>320</v>
      </c>
      <c r="I16" s="69">
        <v>324</v>
      </c>
      <c r="J16" s="66">
        <v>221</v>
      </c>
      <c r="K16" s="67">
        <v>228</v>
      </c>
      <c r="L16" s="66">
        <v>95</v>
      </c>
      <c r="M16" s="67">
        <v>95</v>
      </c>
    </row>
    <row r="17" spans="2:13" ht="15" customHeight="1">
      <c r="B17" s="352" t="s">
        <v>55</v>
      </c>
      <c r="C17" s="353"/>
      <c r="D17" s="70">
        <v>208</v>
      </c>
      <c r="E17" s="71">
        <v>208</v>
      </c>
      <c r="F17" s="70">
        <v>196</v>
      </c>
      <c r="G17" s="71">
        <v>196</v>
      </c>
      <c r="H17" s="72">
        <v>1026</v>
      </c>
      <c r="I17" s="73">
        <v>1045</v>
      </c>
      <c r="J17" s="70">
        <v>763</v>
      </c>
      <c r="K17" s="71">
        <v>779</v>
      </c>
      <c r="L17" s="70">
        <v>265</v>
      </c>
      <c r="M17" s="71">
        <v>265</v>
      </c>
    </row>
    <row r="18" spans="2:13" ht="15" customHeight="1">
      <c r="B18" s="350" t="s">
        <v>95</v>
      </c>
      <c r="C18" s="351"/>
      <c r="D18" s="66">
        <v>210</v>
      </c>
      <c r="E18" s="67">
        <v>210</v>
      </c>
      <c r="F18" s="66">
        <v>238</v>
      </c>
      <c r="G18" s="67">
        <v>238</v>
      </c>
      <c r="H18" s="68">
        <v>2765</v>
      </c>
      <c r="I18" s="69">
        <v>2769</v>
      </c>
      <c r="J18" s="66">
        <v>2391</v>
      </c>
      <c r="K18" s="67">
        <v>2380</v>
      </c>
      <c r="L18" s="66">
        <v>380</v>
      </c>
      <c r="M18" s="67">
        <v>380</v>
      </c>
    </row>
    <row r="19" spans="2:13" ht="15" customHeight="1">
      <c r="B19" s="352" t="s">
        <v>96</v>
      </c>
      <c r="C19" s="353"/>
      <c r="D19" s="70">
        <v>137</v>
      </c>
      <c r="E19" s="71">
        <v>137</v>
      </c>
      <c r="F19" s="70">
        <v>126</v>
      </c>
      <c r="G19" s="71">
        <v>126</v>
      </c>
      <c r="H19" s="72">
        <v>697</v>
      </c>
      <c r="I19" s="73">
        <v>696</v>
      </c>
      <c r="J19" s="70">
        <v>487</v>
      </c>
      <c r="K19" s="71">
        <v>493</v>
      </c>
      <c r="L19" s="70">
        <v>207</v>
      </c>
      <c r="M19" s="71">
        <v>207</v>
      </c>
    </row>
    <row r="20" spans="2:13" ht="15" customHeight="1">
      <c r="B20" s="350" t="s">
        <v>97</v>
      </c>
      <c r="C20" s="351"/>
      <c r="D20" s="66">
        <v>55</v>
      </c>
      <c r="E20" s="67">
        <v>55</v>
      </c>
      <c r="F20" s="66">
        <v>56</v>
      </c>
      <c r="G20" s="67">
        <v>56</v>
      </c>
      <c r="H20" s="68">
        <v>234</v>
      </c>
      <c r="I20" s="69">
        <v>233</v>
      </c>
      <c r="J20" s="66">
        <v>161</v>
      </c>
      <c r="K20" s="67">
        <v>159</v>
      </c>
      <c r="L20" s="66">
        <v>78</v>
      </c>
      <c r="M20" s="67">
        <v>78</v>
      </c>
    </row>
    <row r="21" spans="2:13" ht="15" customHeight="1">
      <c r="B21" s="352" t="s">
        <v>56</v>
      </c>
      <c r="C21" s="353"/>
      <c r="D21" s="70">
        <v>97</v>
      </c>
      <c r="E21" s="71">
        <v>97</v>
      </c>
      <c r="F21" s="70">
        <v>75</v>
      </c>
      <c r="G21" s="71">
        <v>75</v>
      </c>
      <c r="H21" s="72">
        <v>604</v>
      </c>
      <c r="I21" s="73">
        <v>642</v>
      </c>
      <c r="J21" s="70">
        <v>476</v>
      </c>
      <c r="K21" s="71">
        <v>514</v>
      </c>
      <c r="L21" s="70">
        <v>118</v>
      </c>
      <c r="M21" s="71">
        <v>118</v>
      </c>
    </row>
    <row r="22" spans="2:13" ht="15" customHeight="1">
      <c r="B22" s="350" t="s">
        <v>90</v>
      </c>
      <c r="C22" s="351"/>
      <c r="D22" s="66">
        <v>12</v>
      </c>
      <c r="E22" s="67">
        <v>12</v>
      </c>
      <c r="F22" s="66">
        <v>8</v>
      </c>
      <c r="G22" s="67">
        <v>8</v>
      </c>
      <c r="H22" s="68">
        <v>50</v>
      </c>
      <c r="I22" s="69">
        <v>45</v>
      </c>
      <c r="J22" s="66">
        <v>36</v>
      </c>
      <c r="K22" s="67">
        <v>31</v>
      </c>
      <c r="L22" s="66">
        <v>13</v>
      </c>
      <c r="M22" s="67">
        <v>13</v>
      </c>
    </row>
    <row r="23" spans="2:13" ht="15" customHeight="1">
      <c r="B23" s="352" t="s">
        <v>57</v>
      </c>
      <c r="C23" s="353"/>
      <c r="D23" s="70">
        <v>0</v>
      </c>
      <c r="E23" s="71">
        <v>0</v>
      </c>
      <c r="F23" s="70">
        <v>1</v>
      </c>
      <c r="G23" s="71">
        <v>1</v>
      </c>
      <c r="H23" s="72">
        <v>1</v>
      </c>
      <c r="I23" s="73">
        <v>1</v>
      </c>
      <c r="J23" s="70">
        <v>1</v>
      </c>
      <c r="K23" s="71">
        <v>1</v>
      </c>
      <c r="L23" s="70">
        <v>0</v>
      </c>
      <c r="M23" s="71">
        <v>0</v>
      </c>
    </row>
    <row r="24" spans="2:13" ht="15" customHeight="1">
      <c r="B24" s="350" t="s">
        <v>58</v>
      </c>
      <c r="C24" s="351"/>
      <c r="D24" s="66">
        <v>1</v>
      </c>
      <c r="E24" s="67">
        <v>1</v>
      </c>
      <c r="F24" s="66">
        <v>0</v>
      </c>
      <c r="G24" s="67">
        <v>0</v>
      </c>
      <c r="H24" s="68">
        <v>2</v>
      </c>
      <c r="I24" s="69">
        <v>1</v>
      </c>
      <c r="J24" s="66">
        <v>0</v>
      </c>
      <c r="K24" s="67">
        <v>0</v>
      </c>
      <c r="L24" s="66">
        <v>1</v>
      </c>
      <c r="M24" s="67">
        <v>1</v>
      </c>
    </row>
    <row r="25" spans="2:13" ht="15" customHeight="1">
      <c r="B25" s="357" t="s">
        <v>122</v>
      </c>
      <c r="C25" s="358"/>
      <c r="D25" s="74">
        <v>3013</v>
      </c>
      <c r="E25" s="75">
        <v>3013</v>
      </c>
      <c r="F25" s="75">
        <v>2966</v>
      </c>
      <c r="G25" s="75">
        <v>2966</v>
      </c>
      <c r="H25" s="75">
        <v>19226</v>
      </c>
      <c r="I25" s="75">
        <v>19226</v>
      </c>
      <c r="J25" s="75">
        <v>14631</v>
      </c>
      <c r="K25" s="75">
        <v>14631</v>
      </c>
      <c r="L25" s="75">
        <v>4595</v>
      </c>
      <c r="M25" s="76">
        <v>4595</v>
      </c>
    </row>
    <row r="26" spans="2:13" ht="15" customHeight="1">
      <c r="B26" s="335" t="s">
        <v>168</v>
      </c>
      <c r="C26" s="335"/>
      <c r="D26" s="335"/>
      <c r="E26" s="335"/>
      <c r="F26" s="335"/>
      <c r="G26" s="335"/>
      <c r="H26" s="335"/>
      <c r="I26" s="335"/>
      <c r="J26" s="335"/>
      <c r="K26" s="335"/>
      <c r="L26" s="335"/>
      <c r="M26" s="335"/>
    </row>
    <row r="27" spans="2:13" ht="15" customHeight="1">
      <c r="C27" s="6"/>
      <c r="D27" s="24"/>
      <c r="E27" s="24"/>
      <c r="F27" s="24"/>
      <c r="G27" s="24"/>
      <c r="I27" s="24"/>
      <c r="K27" s="24"/>
      <c r="L27" s="24"/>
    </row>
    <row r="28" spans="2:13" ht="15" customHeight="1">
      <c r="B28" s="6" t="s">
        <v>160</v>
      </c>
      <c r="C28" s="6"/>
    </row>
  </sheetData>
  <mergeCells count="25">
    <mergeCell ref="B12:C12"/>
    <mergeCell ref="B8:C8"/>
    <mergeCell ref="B25:C25"/>
    <mergeCell ref="B19:C19"/>
    <mergeCell ref="B20:C20"/>
    <mergeCell ref="B21:C21"/>
    <mergeCell ref="B22:C22"/>
    <mergeCell ref="B23:C23"/>
    <mergeCell ref="B24:C24"/>
    <mergeCell ref="H4:I4"/>
    <mergeCell ref="J4:K4"/>
    <mergeCell ref="L4:M4"/>
    <mergeCell ref="B18:C18"/>
    <mergeCell ref="B7:C7"/>
    <mergeCell ref="D4:E4"/>
    <mergeCell ref="F4:G4"/>
    <mergeCell ref="B14:C14"/>
    <mergeCell ref="B15:C15"/>
    <mergeCell ref="B16:C16"/>
    <mergeCell ref="B17:C17"/>
    <mergeCell ref="B13:C13"/>
    <mergeCell ref="B6:C6"/>
    <mergeCell ref="B9:C9"/>
    <mergeCell ref="B10:C10"/>
    <mergeCell ref="B11:C1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5"/>
  <dimension ref="B1:Y27"/>
  <sheetViews>
    <sheetView zoomScaleNormal="100" workbookViewId="0"/>
  </sheetViews>
  <sheetFormatPr baseColWidth="10" defaultColWidth="11.453125" defaultRowHeight="15" customHeight="1"/>
  <cols>
    <col min="1" max="1" width="11.453125" style="19"/>
    <col min="2" max="2" width="23.54296875" style="19" customWidth="1"/>
    <col min="3" max="3" width="5.81640625" style="19" customWidth="1"/>
    <col min="4" max="11" width="10.1796875" style="19" customWidth="1"/>
    <col min="12" max="13" width="11.54296875" style="19" customWidth="1"/>
    <col min="14" max="16384" width="11.453125" style="19"/>
  </cols>
  <sheetData>
    <row r="1" spans="2:25" ht="15" customHeight="1">
      <c r="B1" s="2" t="s">
        <v>169</v>
      </c>
      <c r="C1" s="2"/>
    </row>
    <row r="2" spans="2:25" ht="15" customHeight="1">
      <c r="B2" s="4" t="s">
        <v>177</v>
      </c>
      <c r="C2" s="65"/>
    </row>
    <row r="3" spans="2:25" ht="15" customHeight="1">
      <c r="B3" s="16"/>
      <c r="C3" s="16"/>
      <c r="P3" s="284"/>
    </row>
    <row r="4" spans="2:25" ht="30" customHeight="1">
      <c r="B4" s="141"/>
      <c r="C4" s="142" t="s">
        <v>123</v>
      </c>
      <c r="D4" s="354" t="s">
        <v>178</v>
      </c>
      <c r="E4" s="355"/>
      <c r="F4" s="356" t="s">
        <v>179</v>
      </c>
      <c r="G4" s="355"/>
      <c r="H4" s="346" t="s">
        <v>101</v>
      </c>
      <c r="I4" s="347"/>
      <c r="J4" s="346" t="s">
        <v>102</v>
      </c>
      <c r="K4" s="359"/>
    </row>
    <row r="5" spans="2:25" ht="15" customHeight="1">
      <c r="B5" s="162" t="s">
        <v>140</v>
      </c>
      <c r="C5" s="143"/>
      <c r="D5" s="77" t="s">
        <v>62</v>
      </c>
      <c r="E5" s="78" t="s">
        <v>63</v>
      </c>
      <c r="F5" s="78" t="s">
        <v>62</v>
      </c>
      <c r="G5" s="78" t="s">
        <v>63</v>
      </c>
      <c r="H5" s="78" t="s">
        <v>62</v>
      </c>
      <c r="I5" s="78" t="s">
        <v>63</v>
      </c>
      <c r="J5" s="78" t="s">
        <v>62</v>
      </c>
      <c r="K5" s="79" t="s">
        <v>63</v>
      </c>
      <c r="M5" s="3"/>
      <c r="Y5" s="19" t="s">
        <v>63</v>
      </c>
    </row>
    <row r="6" spans="2:25" ht="15" customHeight="1">
      <c r="B6" s="350" t="s">
        <v>47</v>
      </c>
      <c r="C6" s="351"/>
      <c r="D6" s="66">
        <v>789</v>
      </c>
      <c r="E6" s="67">
        <v>786</v>
      </c>
      <c r="F6" s="66">
        <v>812</v>
      </c>
      <c r="G6" s="67">
        <v>818</v>
      </c>
      <c r="H6" s="68">
        <v>4877</v>
      </c>
      <c r="I6" s="69">
        <v>4872</v>
      </c>
      <c r="J6" s="66">
        <v>3427</v>
      </c>
      <c r="K6" s="67">
        <v>3424</v>
      </c>
      <c r="M6" s="3"/>
      <c r="Y6" s="19">
        <v>1149</v>
      </c>
    </row>
    <row r="7" spans="2:25" ht="15" customHeight="1">
      <c r="B7" s="352" t="s">
        <v>48</v>
      </c>
      <c r="C7" s="353"/>
      <c r="D7" s="70">
        <v>105</v>
      </c>
      <c r="E7" s="71">
        <v>101</v>
      </c>
      <c r="F7" s="70">
        <v>91</v>
      </c>
      <c r="G7" s="71">
        <v>89</v>
      </c>
      <c r="H7" s="72">
        <v>469</v>
      </c>
      <c r="I7" s="73">
        <v>458</v>
      </c>
      <c r="J7" s="70">
        <v>346</v>
      </c>
      <c r="K7" s="71">
        <v>339</v>
      </c>
      <c r="Y7" s="19">
        <v>80</v>
      </c>
    </row>
    <row r="8" spans="2:25" ht="15" customHeight="1">
      <c r="B8" s="350" t="s">
        <v>93</v>
      </c>
      <c r="C8" s="351"/>
      <c r="D8" s="66">
        <v>19</v>
      </c>
      <c r="E8" s="67">
        <v>17</v>
      </c>
      <c r="F8" s="66">
        <v>29</v>
      </c>
      <c r="G8" s="67">
        <v>28</v>
      </c>
      <c r="H8" s="68">
        <v>214</v>
      </c>
      <c r="I8" s="69">
        <v>209</v>
      </c>
      <c r="J8" s="66">
        <v>170</v>
      </c>
      <c r="K8" s="67">
        <v>166</v>
      </c>
      <c r="Y8" s="19">
        <v>51</v>
      </c>
    </row>
    <row r="9" spans="2:25" ht="15" customHeight="1">
      <c r="B9" s="352" t="s">
        <v>91</v>
      </c>
      <c r="C9" s="353"/>
      <c r="D9" s="70">
        <v>52</v>
      </c>
      <c r="E9" s="71">
        <v>54</v>
      </c>
      <c r="F9" s="70">
        <v>49</v>
      </c>
      <c r="G9" s="71">
        <v>51</v>
      </c>
      <c r="H9" s="72">
        <v>265</v>
      </c>
      <c r="I9" s="73">
        <v>271</v>
      </c>
      <c r="J9" s="70">
        <v>183</v>
      </c>
      <c r="K9" s="71">
        <v>186</v>
      </c>
      <c r="M9" s="327"/>
      <c r="Y9" s="19">
        <v>50</v>
      </c>
    </row>
    <row r="10" spans="2:25" ht="15" customHeight="1">
      <c r="B10" s="350" t="s">
        <v>49</v>
      </c>
      <c r="C10" s="351"/>
      <c r="D10" s="66">
        <v>208</v>
      </c>
      <c r="E10" s="67">
        <v>214</v>
      </c>
      <c r="F10" s="66">
        <v>200</v>
      </c>
      <c r="G10" s="67">
        <v>199</v>
      </c>
      <c r="H10" s="68">
        <v>1085</v>
      </c>
      <c r="I10" s="69">
        <v>1086</v>
      </c>
      <c r="J10" s="66">
        <v>763</v>
      </c>
      <c r="K10" s="67">
        <v>753</v>
      </c>
      <c r="M10" s="327"/>
      <c r="Y10" s="19">
        <v>177</v>
      </c>
    </row>
    <row r="11" spans="2:25" ht="15" customHeight="1">
      <c r="B11" s="352" t="s">
        <v>50</v>
      </c>
      <c r="C11" s="353"/>
      <c r="D11" s="70">
        <v>39</v>
      </c>
      <c r="E11" s="71">
        <v>38</v>
      </c>
      <c r="F11" s="70">
        <v>44</v>
      </c>
      <c r="G11" s="71">
        <v>40</v>
      </c>
      <c r="H11" s="72">
        <v>258</v>
      </c>
      <c r="I11" s="73">
        <v>250</v>
      </c>
      <c r="J11" s="70">
        <v>206</v>
      </c>
      <c r="K11" s="71">
        <v>202</v>
      </c>
      <c r="Y11" s="19">
        <v>23</v>
      </c>
    </row>
    <row r="12" spans="2:25" ht="15" customHeight="1">
      <c r="B12" s="350" t="s">
        <v>52</v>
      </c>
      <c r="C12" s="351"/>
      <c r="D12" s="66">
        <v>81</v>
      </c>
      <c r="E12" s="67">
        <v>79</v>
      </c>
      <c r="F12" s="66">
        <v>83</v>
      </c>
      <c r="G12" s="67">
        <v>75</v>
      </c>
      <c r="H12" s="68">
        <v>623</v>
      </c>
      <c r="I12" s="69">
        <v>639</v>
      </c>
      <c r="J12" s="66">
        <v>477</v>
      </c>
      <c r="K12" s="67">
        <v>481</v>
      </c>
      <c r="Y12" s="19">
        <v>124</v>
      </c>
    </row>
    <row r="13" spans="2:25" ht="15" customHeight="1">
      <c r="B13" s="352" t="s">
        <v>51</v>
      </c>
      <c r="C13" s="353"/>
      <c r="D13" s="70">
        <v>129</v>
      </c>
      <c r="E13" s="71">
        <v>118</v>
      </c>
      <c r="F13" s="70">
        <v>130</v>
      </c>
      <c r="G13" s="71">
        <v>123</v>
      </c>
      <c r="H13" s="72">
        <v>829</v>
      </c>
      <c r="I13" s="73">
        <v>806</v>
      </c>
      <c r="J13" s="70">
        <v>589</v>
      </c>
      <c r="K13" s="71">
        <v>579</v>
      </c>
      <c r="Y13" s="19">
        <v>145</v>
      </c>
    </row>
    <row r="14" spans="2:25" ht="15" customHeight="1">
      <c r="B14" s="350" t="s">
        <v>53</v>
      </c>
      <c r="C14" s="351"/>
      <c r="D14" s="66">
        <v>67</v>
      </c>
      <c r="E14" s="67">
        <v>71</v>
      </c>
      <c r="F14" s="66">
        <v>53</v>
      </c>
      <c r="G14" s="67">
        <v>56</v>
      </c>
      <c r="H14" s="68">
        <v>478</v>
      </c>
      <c r="I14" s="69">
        <v>519</v>
      </c>
      <c r="J14" s="66">
        <v>397</v>
      </c>
      <c r="K14" s="67">
        <v>430</v>
      </c>
      <c r="Y14" s="19">
        <v>92</v>
      </c>
    </row>
    <row r="15" spans="2:25" ht="15" customHeight="1">
      <c r="B15" s="352" t="s">
        <v>94</v>
      </c>
      <c r="C15" s="353"/>
      <c r="D15" s="70">
        <v>264</v>
      </c>
      <c r="E15" s="71">
        <v>270</v>
      </c>
      <c r="F15" s="70">
        <v>298</v>
      </c>
      <c r="G15" s="71">
        <v>291</v>
      </c>
      <c r="H15" s="72">
        <v>1999</v>
      </c>
      <c r="I15" s="73">
        <v>1976</v>
      </c>
      <c r="J15" s="70">
        <v>1505</v>
      </c>
      <c r="K15" s="71">
        <v>1480</v>
      </c>
      <c r="Y15" s="19">
        <v>378</v>
      </c>
    </row>
    <row r="16" spans="2:25" ht="15" customHeight="1">
      <c r="B16" s="350" t="s">
        <v>54</v>
      </c>
      <c r="C16" s="351"/>
      <c r="D16" s="66">
        <v>41</v>
      </c>
      <c r="E16" s="67">
        <v>40</v>
      </c>
      <c r="F16" s="66">
        <v>40</v>
      </c>
      <c r="G16" s="67">
        <v>40</v>
      </c>
      <c r="H16" s="68">
        <v>247</v>
      </c>
      <c r="I16" s="69">
        <v>251</v>
      </c>
      <c r="J16" s="66">
        <v>156</v>
      </c>
      <c r="K16" s="67">
        <v>162</v>
      </c>
      <c r="Y16" s="19">
        <v>66</v>
      </c>
    </row>
    <row r="17" spans="2:25" ht="15" customHeight="1">
      <c r="B17" s="352" t="s">
        <v>55</v>
      </c>
      <c r="C17" s="353"/>
      <c r="D17" s="70">
        <v>167</v>
      </c>
      <c r="E17" s="71">
        <v>170</v>
      </c>
      <c r="F17" s="70">
        <v>164</v>
      </c>
      <c r="G17" s="71">
        <v>168</v>
      </c>
      <c r="H17" s="72">
        <v>827</v>
      </c>
      <c r="I17" s="73">
        <v>841</v>
      </c>
      <c r="J17" s="70">
        <v>592</v>
      </c>
      <c r="K17" s="71">
        <v>605</v>
      </c>
      <c r="Y17" s="19">
        <v>155</v>
      </c>
    </row>
    <row r="18" spans="2:25" ht="15" customHeight="1">
      <c r="B18" s="350" t="s">
        <v>95</v>
      </c>
      <c r="C18" s="351"/>
      <c r="D18" s="66">
        <v>163</v>
      </c>
      <c r="E18" s="67">
        <v>163</v>
      </c>
      <c r="F18" s="66">
        <v>187</v>
      </c>
      <c r="G18" s="67">
        <v>200</v>
      </c>
      <c r="H18" s="68">
        <v>2115</v>
      </c>
      <c r="I18" s="69">
        <v>2115</v>
      </c>
      <c r="J18" s="66">
        <v>1785</v>
      </c>
      <c r="K18" s="67">
        <v>1788</v>
      </c>
      <c r="Y18" s="19">
        <v>311</v>
      </c>
    </row>
    <row r="19" spans="2:25" ht="15" customHeight="1">
      <c r="B19" s="352" t="s">
        <v>96</v>
      </c>
      <c r="C19" s="353"/>
      <c r="D19" s="70">
        <v>109</v>
      </c>
      <c r="E19" s="71">
        <v>107</v>
      </c>
      <c r="F19" s="70">
        <v>106</v>
      </c>
      <c r="G19" s="71">
        <v>101</v>
      </c>
      <c r="H19" s="72">
        <v>632</v>
      </c>
      <c r="I19" s="73">
        <v>620</v>
      </c>
      <c r="J19" s="70">
        <v>441</v>
      </c>
      <c r="K19" s="71">
        <v>435</v>
      </c>
      <c r="Y19" s="19">
        <v>130</v>
      </c>
    </row>
    <row r="20" spans="2:25" ht="15" customHeight="1">
      <c r="B20" s="350" t="s">
        <v>97</v>
      </c>
      <c r="C20" s="351"/>
      <c r="D20" s="66">
        <v>43</v>
      </c>
      <c r="E20" s="67">
        <v>44</v>
      </c>
      <c r="F20" s="66">
        <v>41</v>
      </c>
      <c r="G20" s="67">
        <v>44</v>
      </c>
      <c r="H20" s="68">
        <v>193</v>
      </c>
      <c r="I20" s="69">
        <v>193</v>
      </c>
      <c r="J20" s="66">
        <v>124</v>
      </c>
      <c r="K20" s="67">
        <v>125</v>
      </c>
      <c r="Y20" s="19">
        <v>46</v>
      </c>
    </row>
    <row r="21" spans="2:25" ht="15" customHeight="1">
      <c r="B21" s="352" t="s">
        <v>56</v>
      </c>
      <c r="C21" s="353"/>
      <c r="D21" s="70">
        <v>60</v>
      </c>
      <c r="E21" s="71">
        <v>58</v>
      </c>
      <c r="F21" s="70">
        <v>52</v>
      </c>
      <c r="G21" s="71">
        <v>53</v>
      </c>
      <c r="H21" s="72">
        <v>402</v>
      </c>
      <c r="I21" s="73">
        <v>403</v>
      </c>
      <c r="J21" s="70">
        <v>301</v>
      </c>
      <c r="K21" s="71">
        <v>307</v>
      </c>
      <c r="Y21" s="19">
        <v>73</v>
      </c>
    </row>
    <row r="22" spans="2:25" ht="15" customHeight="1">
      <c r="B22" s="350" t="s">
        <v>90</v>
      </c>
      <c r="C22" s="351"/>
      <c r="D22" s="66">
        <v>10</v>
      </c>
      <c r="E22" s="67">
        <v>13</v>
      </c>
      <c r="F22" s="66">
        <v>6</v>
      </c>
      <c r="G22" s="67">
        <v>7</v>
      </c>
      <c r="H22" s="68">
        <v>42</v>
      </c>
      <c r="I22" s="69">
        <v>44</v>
      </c>
      <c r="J22" s="66">
        <v>30</v>
      </c>
      <c r="K22" s="67">
        <v>28</v>
      </c>
      <c r="Y22" s="19">
        <v>5</v>
      </c>
    </row>
    <row r="23" spans="2:25" ht="15" customHeight="1">
      <c r="B23" s="352" t="s">
        <v>57</v>
      </c>
      <c r="C23" s="353"/>
      <c r="D23" s="70">
        <v>0</v>
      </c>
      <c r="E23" s="71">
        <v>1</v>
      </c>
      <c r="F23" s="70">
        <v>0</v>
      </c>
      <c r="G23" s="71">
        <v>1</v>
      </c>
      <c r="H23" s="72">
        <v>1</v>
      </c>
      <c r="I23" s="73">
        <v>2</v>
      </c>
      <c r="J23" s="70">
        <v>0</v>
      </c>
      <c r="K23" s="71">
        <v>1</v>
      </c>
      <c r="Y23" s="19">
        <v>1</v>
      </c>
    </row>
    <row r="24" spans="2:25" ht="15" customHeight="1">
      <c r="B24" s="350" t="s">
        <v>58</v>
      </c>
      <c r="C24" s="351"/>
      <c r="D24" s="66">
        <v>3</v>
      </c>
      <c r="E24" s="67">
        <v>5</v>
      </c>
      <c r="F24" s="66">
        <v>1</v>
      </c>
      <c r="G24" s="67">
        <v>2</v>
      </c>
      <c r="H24" s="68">
        <v>4</v>
      </c>
      <c r="I24" s="69">
        <v>5</v>
      </c>
      <c r="J24" s="66">
        <v>1</v>
      </c>
      <c r="K24" s="67">
        <v>2</v>
      </c>
      <c r="Y24" s="19">
        <v>0</v>
      </c>
    </row>
    <row r="25" spans="2:25" ht="15" customHeight="1">
      <c r="B25" s="357" t="s">
        <v>122</v>
      </c>
      <c r="C25" s="358"/>
      <c r="D25" s="74">
        <v>2349</v>
      </c>
      <c r="E25" s="75">
        <v>2349</v>
      </c>
      <c r="F25" s="75">
        <v>2386</v>
      </c>
      <c r="G25" s="75">
        <v>2386</v>
      </c>
      <c r="H25" s="75">
        <v>15560</v>
      </c>
      <c r="I25" s="75">
        <v>15560</v>
      </c>
      <c r="J25" s="75">
        <v>11493</v>
      </c>
      <c r="K25" s="76">
        <v>11493</v>
      </c>
      <c r="Y25" s="19">
        <v>3056</v>
      </c>
    </row>
    <row r="27" spans="2:25" ht="15" customHeight="1">
      <c r="B27" s="6" t="s">
        <v>160</v>
      </c>
      <c r="C27" s="6"/>
    </row>
  </sheetData>
  <mergeCells count="24">
    <mergeCell ref="F4:G4"/>
    <mergeCell ref="H4:I4"/>
    <mergeCell ref="J4:K4"/>
    <mergeCell ref="D4:E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5:C25"/>
    <mergeCell ref="B20:C20"/>
    <mergeCell ref="B21:C21"/>
    <mergeCell ref="B22:C22"/>
    <mergeCell ref="B23:C23"/>
    <mergeCell ref="B24:C2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 T a b l a 1 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 T a b l a 1 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 C o l u m n s \ A � o < / K e y > < / a : K e y > < a : V a l u e   i : t y p e = " T a b l e W i d g e t B a s e V i e w S t a t e " / > < / a : K e y V a l u e O f D i a g r a m O b j e c t K e y a n y T y p e z b w N T n L X > < a : K e y V a l u e O f D i a g r a m O b j e c t K e y a n y T y p e z b w N T n L X > < a : K e y > < K e y > C o l u m n s \ I n s < / K e y > < / a : K e y > < a : V a l u e   i : t y p e = " T a b l e W i d g e t B a s e V i e w S t a t e " / > < / a : K e y V a l u e O f D i a g r a m O b j e c t K e y a n y T y p e z b w N T n L X > < a : K e y V a l u e O f D i a g r a m O b j e c t K e y a n y T y p e z b w N T n L X > < a : K e y > < K e y > C o l u m n s \ D e s i s < / K e y > < / a : K e y > < a : V a l u e   i : t y p e = " T a b l e W i d g e t B a s e V i e w S t a t e " / > < / a : K e y V a l u e O f D i a g r a m O b j e c t K e y a n y T y p e z b w N T n L X > < a : K e y V a l u e O f D i a g r a m O b j e c t K e y a n y T y p e z b w N T n L X > < a : K e y > < K e y > C o l u m n s \ A c t i v o s   a � o < / K e y > < / a : K e y > < a : V a l u e   i : t y p e = " T a b l e W i d g e t B a s e V i e w S t a t e " / > < / a : K e y V a l u e O f D i a g r a m O b j e c t K e y a n y T y p e z b w N T n L X > < a : K e y V a l u e O f D i a g r a m O b j e c t K e y a n y T y p e z b w N T n L X > < a : K e y > < K e y > C o l u m n s \ A c t i c o   3 1 d i c < / K e y > < / a : K e y > < a : V a l u e   i : t y p e = " T a b l e W i d g e t B a s e V i e w S t a t e " / > < / a : K e y V a l u e O f D i a g r a m O b j e c t K e y a n y T y p e z b w N T n L X > < a : K e y V a l u e O f D i a g r a m O b j e c t K e y a n y T y p e z b w N T n L X > < a : K e y > < K e y > C o l u m n s \ V a r i a c i � n   i n t e r a n u a l   ( % ) < / 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1 6 " ? > < G e m i n i   x m l n s = " h t t p : / / g e m i n i / p i v o t c u s t o m i z a t i o n / S a n d b o x N o n E m p t y " > < C u s t o m C o n t e n t > < ! [ C D A T A [ 1 ] ] > < / C u s t o m C o n t e n t > < / G e m i n i > 
</file>

<file path=customXml/item1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2.xml>��< ? x m l   v e r s i o n = " 1 . 0 "   e n c o d i n g = " U T F - 1 6 " ? > < G e m i n i   x m l n s = " h t t p : / / g e m i n i / p i v o t c u s t o m i z a t i o n / S h o w I m p l i c i t M e a s u r e s " > < C u s t o m C o n t e n t > < ! [ C D A T A [ F a l s e ] ] > < / C u s t o m C o n t e n t > < / G e m i n i > 
</file>

<file path=customXml/item13.xml>��< ? x m l   v e r s i o n = " 1 . 0 "   e n c o d i n g = " U T F - 1 6 " ? > < G e m i n i   x m l n s = " h t t p : / / g e m i n i / p i v o t c u s t o m i z a t i o n / M a n u a l C a l c M o d e " > < C u s t o m C o n t e n t > < ! [ C D A T A [ F a l s e ] ] > < / C u s t o m C o n t e n t > < / G e m i n i > 
</file>

<file path=customXml/item14.xml>��< ? x m l   v e r s i o n = " 1 . 0 "   e n c o d i n g = " U T F - 1 6 " ? > < G e m i n i   x m l n s = " h t t p : / / g e m i n i / p i v o t c u s t o m i z a t i o n / R e l a t i o n s h i p A u t o D e t e c t i o n E n a b l e d " > < C u s t o m C o n t e n t > < ! [ C D A T A [ T r u e ] ] > < / C u s t o m C o n t e n t > < / G e m i n i > 
</file>

<file path=customXml/item15.xml>��< ? x m l   v e r s i o n = " 1 . 0 "   e n c o d i n g = " U T F - 1 6 " ? > < G e m i n i   x m l n s = " h t t p : / / g e m i n i / p i v o t c u s t o m i z a t i o n / T a b l e O r d e r " > < C u s t o m C o n t e n t > < ! [ C D A T A [ T a b l a 1 ] ] > < / C u s t o m C o n t e n t > < / G e m i n i > 
</file>

<file path=customXml/item16.xml>��< ? x m l   v e r s i o n = " 1 . 0 "   e n c o d i n g = " U T F - 1 6 " ? > < G e m i n i   x m l n s = " h t t p : / / g e m i n i / p i v o t c u s t o m i z a t i o n / L i n k e d T a b l e U p d a t e M o d e " > < C u s t o m C o n t e n t > < ! [ C D A T A [ T r u e ] ] > < / C u s t o m C o n t e n t > < / G e m i n i > 
</file>

<file path=customXml/item17.xml>��< ? x m l   v e r s i o n = " 1 . 0 "   e n c o d i n g = " U T F - 1 6 " ? > < G e m i n i   x m l n s = " h t t p : / / g e m i n i / p i v o t c u s t o m i z a t i o n / I s S a n d b o x E m b e d d e d " > < C u s t o m C o n t e n t > < ! [ C D A T A [ y e s ] ] > < / C u s t o m C o n t e n t > < / G e m i n i > 
</file>

<file path=customXml/item18.xml>��< ? x m l   v e r s i o n = " 1 . 0 "   e n c o d i n g = " U T F - 1 6 " ? > < G e m i n i   x m l n s = " h t t p : / / g e m i n i / p i v o t c u s t o m i z a t i o n / T a b l e X M L _ T a b l a 1 " > < C u s t o m C o n t e n t > < ! [ C D A T A [ < T a b l e W i d g e t G r i d S e r i a l i z a t i o n   x m l n s : x s d = " h t t p : / / w w w . w 3 . o r g / 2 0 0 1 / X M L S c h e m a "   x m l n s : x s i = " h t t p : / / w w w . w 3 . o r g / 2 0 0 1 / X M L S c h e m a - i n s t a n c e " > < C o l u m n S u g g e s t e d T y p e   / > < C o l u m n F o r m a t   / > < C o l u m n A c c u r a c y   / > < C o l u m n C u r r e n c y S y m b o l   / > < C o l u m n P o s i t i v e P a t t e r n   / > < C o l u m n N e g a t i v e P a t t e r n   / > < C o l u m n W i d t h s > < i t e m > < k e y > < s t r i n g > A � o < / s t r i n g > < / k e y > < v a l u e > < i n t > 6 1 < / i n t > < / v a l u e > < / i t e m > < i t e m > < k e y > < s t r i n g > I n s < / s t r i n g > < / k e y > < v a l u e > < i n t > 5 4 < / i n t > < / v a l u e > < / i t e m > < i t e m > < k e y > < s t r i n g > D e s i s < / s t r i n g > < / k e y > < v a l u e > < i n t > 6 9 < / i n t > < / v a l u e > < / i t e m > < i t e m > < k e y > < s t r i n g > A c t i v o s   a � o < / s t r i n g > < / k e y > < v a l u e > < i n t > 1 0 6 < / i n t > < / v a l u e > < / i t e m > < i t e m > < k e y > < s t r i n g > A c t i c o   3 1 d i c < / s t r i n g > < / k e y > < v a l u e > < i n t > 1 0 8 < / i n t > < / v a l u e > < / i t e m > < i t e m > < k e y > < s t r i n g > V a r i a c i � n   i n t e r a n u a l   ( % ) < / s t r i n g > < / k e y > < v a l u e > < i n t > 1 8 4 < / i n t > < / v a l u e > < / i t e m > < / C o l u m n W i d t h s > < C o l u m n D i s p l a y I n d e x > < i t e m > < k e y > < s t r i n g > A � o < / s t r i n g > < / k e y > < v a l u e > < i n t > 0 < / i n t > < / v a l u e > < / i t e m > < i t e m > < k e y > < s t r i n g > I n s < / s t r i n g > < / k e y > < v a l u e > < i n t > 1 < / i n t > < / v a l u e > < / i t e m > < i t e m > < k e y > < s t r i n g > D e s i s < / s t r i n g > < / k e y > < v a l u e > < i n t > 2 < / i n t > < / v a l u e > < / i t e m > < i t e m > < k e y > < s t r i n g > A c t i v o s   a � o < / s t r i n g > < / k e y > < v a l u e > < i n t > 3 < / i n t > < / v a l u e > < / i t e m > < i t e m > < k e y > < s t r i n g > A c t i c o   3 1 d i c < / s t r i n g > < / k e y > < v a l u e > < i n t > 4 < / i n t > < / v a l u e > < / i t e m > < i t e m > < k e y > < s t r i n g > V a r i a c i � n   i n t e r a n u a l   ( % ) < / s t r i n g > < / k e y > < v a l u e > < i n t > 5 < / 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 T a b l a 1 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 T a b l a 1 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 C o l u m n s \ A � o < / K e y > < / D i a g r a m O b j e c t K e y > < D i a g r a m O b j e c t K e y > < K e y > C o l u m n s \ I n s < / K e y > < / D i a g r a m O b j e c t K e y > < D i a g r a m O b j e c t K e y > < K e y > C o l u m n s \ D e s i s < / K e y > < / D i a g r a m O b j e c t K e y > < D i a g r a m O b j e c t K e y > < K e y > C o l u m n s \ A c t i v o s   a � o < / K e y > < / D i a g r a m O b j e c t K e y > < D i a g r a m O b j e c t K e y > < K e y > C o l u m n s \ A c t i c o   3 1 d i c < / K e y > < / D i a g r a m O b j e c t K e y > < D i a g r a m O b j e c t K e y > < K e y > C o l u m n s \ V a r i a c i � n   i n t e r a n u a l   ( % ) < / 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 C o l u m n s \ A � o < / K e y > < / a : K e y > < a : V a l u e   i : t y p e = " M e a s u r e G r i d N o d e V i e w S t a t e " > < L a y e d O u t > t r u e < / L a y e d O u t > < / a : V a l u e > < / a : K e y V a l u e O f D i a g r a m O b j e c t K e y a n y T y p e z b w N T n L X > < a : K e y V a l u e O f D i a g r a m O b j e c t K e y a n y T y p e z b w N T n L X > < a : K e y > < K e y > C o l u m n s \ I n s < / K e y > < / a : K e y > < a : V a l u e   i : t y p e = " M e a s u r e G r i d N o d e V i e w S t a t e " > < C o l u m n > 1 < / C o l u m n > < L a y e d O u t > t r u e < / L a y e d O u t > < / a : V a l u e > < / a : K e y V a l u e O f D i a g r a m O b j e c t K e y a n y T y p e z b w N T n L X > < a : K e y V a l u e O f D i a g r a m O b j e c t K e y a n y T y p e z b w N T n L X > < a : K e y > < K e y > C o l u m n s \ D e s i s < / K e y > < / a : K e y > < a : V a l u e   i : t y p e = " M e a s u r e G r i d N o d e V i e w S t a t e " > < C o l u m n > 2 < / C o l u m n > < L a y e d O u t > t r u e < / L a y e d O u t > < / a : V a l u e > < / a : K e y V a l u e O f D i a g r a m O b j e c t K e y a n y T y p e z b w N T n L X > < a : K e y V a l u e O f D i a g r a m O b j e c t K e y a n y T y p e z b w N T n L X > < a : K e y > < K e y > C o l u m n s \ A c t i v o s   a � o < / K e y > < / a : K e y > < a : V a l u e   i : t y p e = " M e a s u r e G r i d N o d e V i e w S t a t e " > < C o l u m n > 3 < / C o l u m n > < L a y e d O u t > t r u e < / L a y e d O u t > < / a : V a l u e > < / a : K e y V a l u e O f D i a g r a m O b j e c t K e y a n y T y p e z b w N T n L X > < a : K e y V a l u e O f D i a g r a m O b j e c t K e y a n y T y p e z b w N T n L X > < a : K e y > < K e y > C o l u m n s \ A c t i c o   3 1 d i c < / K e y > < / a : K e y > < a : V a l u e   i : t y p e = " M e a s u r e G r i d N o d e V i e w S t a t e " > < C o l u m n > 4 < / C o l u m n > < L a y e d O u t > t r u e < / L a y e d O u t > < / a : V a l u e > < / a : K e y V a l u e O f D i a g r a m O b j e c t K e y a n y T y p e z b w N T n L X > < a : K e y V a l u e O f D i a g r a m O b j e c t K e y a n y T y p e z b w N T n L X > < a : K e y > < K e y > C o l u m n s \ V a r i a c i � n   i n t e r a n u a l   ( % ) < / K e y > < / a : K e y > < a : V a l u e   i : t y p e = " M e a s u r e G r i d N o d e V i e w S t a t e " > < C o l u m n > 5 < / 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 T a g s \ T a b l e s \ & l t ; T a b l e s \ T a b l a 1 & g t ; < / K e y > < / D i a g r a m O b j e c t K e y > < D i a g r a m O b j e c t K e y > < K e y > T a b l e s \ T a b l a 1 < / K e y > < / D i a g r a m O b j e c t K e y > < D i a g r a m O b j e c t K e y > < K e y > T a b l e s \ T a b l a 1 \ C o l u m n s \ A � o < / K e y > < / D i a g r a m O b j e c t K e y > < D i a g r a m O b j e c t K e y > < K e y > T a b l e s \ T a b l a 1 \ C o l u m n s \ I n s < / K e y > < / D i a g r a m O b j e c t K e y > < D i a g r a m O b j e c t K e y > < K e y > T a b l e s \ T a b l a 1 \ C o l u m n s \ D e s i s < / K e y > < / D i a g r a m O b j e c t K e y > < D i a g r a m O b j e c t K e y > < K e y > T a b l e s \ T a b l a 1 \ C o l u m n s \ A c t i v o s   a � o < / K e y > < / D i a g r a m O b j e c t K e y > < D i a g r a m O b j e c t K e y > < K e y > T a b l e s \ T a b l a 1 \ C o l u m n s \ A c t i c o   3 1 d i c < / K e y > < / D i a g r a m O b j e c t K e y > < D i a g r a m O b j e c t K e y > < K e y > T a b l e s \ T a b l a 1 \ C o l u m n s \ V a r i a c i � n   i n t e r a n u a l   ( % ) < / K e y > < / D i a g r a m O b j e c t K e y > < / A l l K e y s > < 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 T a g s \ T a b l e s \ & l t ; T a b l e s \ T a b l a 1 & g t ; < / K e y > < / a : K e y > < a : V a l u e   i : t y p e = " D i a g r a m D i s p l a y T a g V i e w S t a t e " > < I s N o t F i l t e r e d O u t > t r u e < / I s N o t F i l t e r e d O u t > < / a : V a l u e > < / a : K e y V a l u e O f D i a g r a m O b j e c t K e y a n y T y p e z b w N T n L X > < a : K e y V a l u e O f D i a g r a m O b j e c t K e y a n y T y p e z b w N T n L X > < a : K e y > < K e y > T a b l e s \ T a b l a 1 < / K e y > < / a : K e y > < a : V a l u e   i : t y p e = " D i a g r a m D i s p l a y N o d e V i e w S t a t e " > < H e i g h t > 1 5 0 < / H e i g h t > < I s E x p a n d e d > t r u e < / I s E x p a n d e d > < L a y e d O u t > t r u e < / L a y e d O u t > < W i d t h > 2 0 0 < / W i d t h > < / a : V a l u e > < / a : K e y V a l u e O f D i a g r a m O b j e c t K e y a n y T y p e z b w N T n L X > < a : K e y V a l u e O f D i a g r a m O b j e c t K e y a n y T y p e z b w N T n L X > < a : K e y > < K e y > T a b l e s \ T a b l a 1 \ C o l u m n s \ A � o < / K e y > < / a : K e y > < a : V a l u e   i : t y p e = " D i a g r a m D i s p l a y N o d e V i e w S t a t e " > < H e i g h t > 1 5 0 < / H e i g h t > < I s E x p a n d e d > t r u e < / I s E x p a n d e d > < W i d t h > 2 0 0 < / W i d t h > < / a : V a l u e > < / a : K e y V a l u e O f D i a g r a m O b j e c t K e y a n y T y p e z b w N T n L X > < a : K e y V a l u e O f D i a g r a m O b j e c t K e y a n y T y p e z b w N T n L X > < a : K e y > < K e y > T a b l e s \ T a b l a 1 \ C o l u m n s \ I n s < / K e y > < / a : K e y > < a : V a l u e   i : t y p e = " D i a g r a m D i s p l a y N o d e V i e w S t a t e " > < H e i g h t > 1 5 0 < / H e i g h t > < I s E x p a n d e d > t r u e < / I s E x p a n d e d > < W i d t h > 2 0 0 < / W i d t h > < / a : V a l u e > < / a : K e y V a l u e O f D i a g r a m O b j e c t K e y a n y T y p e z b w N T n L X > < a : K e y V a l u e O f D i a g r a m O b j e c t K e y a n y T y p e z b w N T n L X > < a : K e y > < K e y > T a b l e s \ T a b l a 1 \ C o l u m n s \ D e s i s < / K e y > < / a : K e y > < a : V a l u e   i : t y p e = " D i a g r a m D i s p l a y N o d e V i e w S t a t e " > < H e i g h t > 1 5 0 < / H e i g h t > < I s E x p a n d e d > t r u e < / I s E x p a n d e d > < W i d t h > 2 0 0 < / W i d t h > < / a : V a l u e > < / a : K e y V a l u e O f D i a g r a m O b j e c t K e y a n y T y p e z b w N T n L X > < a : K e y V a l u e O f D i a g r a m O b j e c t K e y a n y T y p e z b w N T n L X > < a : K e y > < K e y > T a b l e s \ T a b l a 1 \ C o l u m n s \ A c t i v o s   a � o < / K e y > < / a : K e y > < a : V a l u e   i : t y p e = " D i a g r a m D i s p l a y N o d e V i e w S t a t e " > < H e i g h t > 1 5 0 < / H e i g h t > < I s E x p a n d e d > t r u e < / I s E x p a n d e d > < W i d t h > 2 0 0 < / W i d t h > < / a : V a l u e > < / a : K e y V a l u e O f D i a g r a m O b j e c t K e y a n y T y p e z b w N T n L X > < a : K e y V a l u e O f D i a g r a m O b j e c t K e y a n y T y p e z b w N T n L X > < a : K e y > < K e y > T a b l e s \ T a b l a 1 \ C o l u m n s \ A c t i c o   3 1 d i c < / K e y > < / a : K e y > < a : V a l u e   i : t y p e = " D i a g r a m D i s p l a y N o d e V i e w S t a t e " > < H e i g h t > 1 5 0 < / H e i g h t > < I s E x p a n d e d > t r u e < / I s E x p a n d e d > < W i d t h > 2 0 0 < / W i d t h > < / a : V a l u e > < / a : K e y V a l u e O f D i a g r a m O b j e c t K e y a n y T y p e z b w N T n L X > < a : K e y V a l u e O f D i a g r a m O b j e c t K e y a n y T y p e z b w N T n L X > < a : K e y > < K e y > T a b l e s \ T a b l a 1 \ C o l u m n s \ V a r i a c i � n   i n t e r a n u a l   ( % ) < / K e y > < / a : K e y > < a : V a l u e   i : t y p e = " D i a g r a m D i s p l a y N o d e V i e w S t a t e " > < H e i g h t > 1 5 0 < / H e i g h t > < I s E x p a n d e d > t r u e < / I s E x p a n d e d > < W i d t h > 2 0 0 < / W i d t h > < / a : V a l u e > < / a : K e y V a l u e O f D i a g r a m O b j e c t K e y a n y T y p e z b w N T n L X > < / V i e w S t a t e s > < / D i a g r a m M a n a g e r . S e r i a l i z a b l e D i a g r a m > < / A r r a y O f D i a g r a m M a n a g e r . S e r i a l i z a b l e D i a g r a m > ] ] > < / C u s t o m C o n t e n t > < / G e m i n i > 
</file>

<file path=customXml/item3.xml>��< ? x m l   v e r s i o n = " 1 . 0 "   e n c o d i n g = " U T F - 1 6 " ? > < G e m i n i   x m l n s = " h t t p : / / g e m i n i / p i v o t c u s t o m i z a t i o n / P o w e r P i v o t V e r s i o n " > < C u s t o m C o n t e n t > < ! [ C D A T A [ 1 1 . 0 . 9 1 6 6 . 1 8 8 ] ] > < / C u s t o m C o n t e n t > < / G e m i n i > 
</file>

<file path=customXml/item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 T a b l a 1 < / K e y > < V a l u e   x m l n s : a = " h t t p : / / s c h e m a s . d a t a c o n t r a c t . o r g / 2 0 0 4 / 0 7 / M i c r o s o f t . A n a l y s i s S e r v i c e s . C o m m o n " > < a : H a s F o c u s > f a l s e < / a : H a s F o c u s > < a : S i z e A t D p i 9 6 > 1 1 7 < / a : S i z e A t D p i 9 6 > < a : V i s i b l e > t r u e < / a : V i s i b l e > < / V a l u e > < / K e y V a l u e O f s t r i n g S a n d b o x E d i t o r . M e a s u r e G r i d S t a t e S c d E 3 5 R y > < / A r r a y O f K e y V a l u e O f s t r i n g S a n d b o x E d i t o r . M e a s u r e G r i d S t a t e S c d E 3 5 R y > ] ] > < / C u s t o m C o n t e n t > < / G e m i n i > 
</file>

<file path=customXml/item5.xml>��< ? x m l   v e r s i o n = " 1 . 0 "   e n c o d i n g = " U T F - 1 6 " ? > < G e m i n i   x m l n s = " h t t p : / / g e m i n i / p i v o t c u s t o m i z a t i o n / T a b l e C o u n t I n S a n d b o x " > < C u s t o m C o n t e n t > < ! [ C D A T A [ 1 ] ] > < / C u s t o m C o n t e n t > < / G e m i n i > 
</file>

<file path=customXml/item6.xml>��< ? x m l   v e r s i o n = " 1 . 0 "   e n c o d i n g = " U T F - 1 6 " ? > < G e m i n i   x m l n s = " h t t p : / / g e m i n i / p i v o t c u s t o m i z a t i o n / S h o w H i d d e n " > < C u s t o m C o n t e n t > < ! [ C D A T A [ T r u e ] ] > < / C u s t o m C o n t e n t > < / G e m i n i > 
</file>

<file path=customXml/item7.xml>��< ? x m l   v e r s i o n = " 1 . 0 "   e n c o d i n g = " U T F - 1 6 " ? > < G e m i n i   x m l n s = " h t t p : / / g e m i n i / p i v o t c u s t o m i z a t i o n / C l i e n t W i n d o w X M L " > < C u s t o m C o n t e n t > < ! [ C D A T A [ T a b l a 1 ] ] > < / C u s t o m C o n t e n t > < / G e m i n i > 
</file>

<file path=customXml/item8.xml>��< ? x m l   v e r s i o n = " 1 . 0 "   e n c o d i n g = " U T F - 1 6 " ? > < G e m i n i   x m l n s = " h t t p : / / g e m i n i / p i v o t c u s t o m i z a t i o n / L i n k e d T a b l e s " > < C u s t o m C o n t e n t > < ! [ C D A T A [ < L i n k e d T a b l e s   x m l n s : x s d = " h t t p : / / w w w . w 3 . o r g / 2 0 0 1 / X M L S c h e m a "   x m l n s : x s i = " h t t p : / / w w w . w 3 . o r g / 2 0 0 1 / X M L S c h e m a - i n s t a n c e " > < L i n k e d T a b l e L i s t > < L i n k e d T a b l e I n f o > < E x c e l T a b l e N a m e > T a b l a 1 < / E x c e l T a b l e N a m e > < G e m i n i T a b l e I d > T a b l a 1 < / G e m i n i T a b l e I d > < L i n k e d C o l u m n L i s t   / > < U p d a t e N e e d e d > t r u e < / U p d a t e N e e d e d > < R o w C o u n t > 0 < / R o w C o u n t > < / L i n k e d T a b l e I n f o > < / L i n k e d T a b l e L i s t > < / L i n k e d T a b l e s > ] ] > < / 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 2 0 2 3 - 1 0 - 1 6 T 1 2 : 5 1 : 5 6 . 9 5 8 9 6 1 + 0 2 : 0 0 < / L a s t P r o c e s s e d T i m e > < / D a t a M o d e l i n g S a n d b o x . S e r i a l i z e d S a n d b o x E r r o r C a c h e > ] ] > < / C u s t o m C o n t e n t > < / G e m i n i > 
</file>

<file path=customXml/itemProps1.xml><?xml version="1.0" encoding="utf-8"?>
<ds:datastoreItem xmlns:ds="http://schemas.openxmlformats.org/officeDocument/2006/customXml" ds:itemID="{110DAB62-0708-4787-9EC7-5DDAAFD9D01C}">
  <ds:schemaRefs/>
</ds:datastoreItem>
</file>

<file path=customXml/itemProps10.xml><?xml version="1.0" encoding="utf-8"?>
<ds:datastoreItem xmlns:ds="http://schemas.openxmlformats.org/officeDocument/2006/customXml" ds:itemID="{C2F3E885-F643-4A6A-A148-D6F4BECDFCE5}">
  <ds:schemaRefs/>
</ds:datastoreItem>
</file>

<file path=customXml/itemProps11.xml><?xml version="1.0" encoding="utf-8"?>
<ds:datastoreItem xmlns:ds="http://schemas.openxmlformats.org/officeDocument/2006/customXml" ds:itemID="{7AAFE1A2-1821-42B0-9AB7-F38FE96D573E}">
  <ds:schemaRefs/>
</ds:datastoreItem>
</file>

<file path=customXml/itemProps12.xml><?xml version="1.0" encoding="utf-8"?>
<ds:datastoreItem xmlns:ds="http://schemas.openxmlformats.org/officeDocument/2006/customXml" ds:itemID="{D0805EAF-E359-4F61-82D8-E03F8C189763}">
  <ds:schemaRefs/>
</ds:datastoreItem>
</file>

<file path=customXml/itemProps13.xml><?xml version="1.0" encoding="utf-8"?>
<ds:datastoreItem xmlns:ds="http://schemas.openxmlformats.org/officeDocument/2006/customXml" ds:itemID="{8B350CAE-63F3-4593-9453-D209F6672266}">
  <ds:schemaRefs/>
</ds:datastoreItem>
</file>

<file path=customXml/itemProps14.xml><?xml version="1.0" encoding="utf-8"?>
<ds:datastoreItem xmlns:ds="http://schemas.openxmlformats.org/officeDocument/2006/customXml" ds:itemID="{9BE82DCC-CD14-4E1C-BA48-49E107F7522C}">
  <ds:schemaRefs/>
</ds:datastoreItem>
</file>

<file path=customXml/itemProps15.xml><?xml version="1.0" encoding="utf-8"?>
<ds:datastoreItem xmlns:ds="http://schemas.openxmlformats.org/officeDocument/2006/customXml" ds:itemID="{37C9229F-A3D7-47E0-8EFA-DAF695969642}">
  <ds:schemaRefs/>
</ds:datastoreItem>
</file>

<file path=customXml/itemProps16.xml><?xml version="1.0" encoding="utf-8"?>
<ds:datastoreItem xmlns:ds="http://schemas.openxmlformats.org/officeDocument/2006/customXml" ds:itemID="{9269AABD-B44E-4896-B805-5794C7E977F3}">
  <ds:schemaRefs/>
</ds:datastoreItem>
</file>

<file path=customXml/itemProps17.xml><?xml version="1.0" encoding="utf-8"?>
<ds:datastoreItem xmlns:ds="http://schemas.openxmlformats.org/officeDocument/2006/customXml" ds:itemID="{8BF015BC-40FA-4DDF-BB20-9CFFDAB0D870}">
  <ds:schemaRefs/>
</ds:datastoreItem>
</file>

<file path=customXml/itemProps18.xml><?xml version="1.0" encoding="utf-8"?>
<ds:datastoreItem xmlns:ds="http://schemas.openxmlformats.org/officeDocument/2006/customXml" ds:itemID="{24535822-E08D-4C75-B48A-14CDFAC6B227}">
  <ds:schemaRefs/>
</ds:datastoreItem>
</file>

<file path=customXml/itemProps2.xml><?xml version="1.0" encoding="utf-8"?>
<ds:datastoreItem xmlns:ds="http://schemas.openxmlformats.org/officeDocument/2006/customXml" ds:itemID="{56D09CB7-6ED1-4DCF-BDE9-D870CFE4C324}">
  <ds:schemaRefs/>
</ds:datastoreItem>
</file>

<file path=customXml/itemProps3.xml><?xml version="1.0" encoding="utf-8"?>
<ds:datastoreItem xmlns:ds="http://schemas.openxmlformats.org/officeDocument/2006/customXml" ds:itemID="{8A5E3AE1-7874-4066-957D-2E48308857FE}">
  <ds:schemaRefs/>
</ds:datastoreItem>
</file>

<file path=customXml/itemProps4.xml><?xml version="1.0" encoding="utf-8"?>
<ds:datastoreItem xmlns:ds="http://schemas.openxmlformats.org/officeDocument/2006/customXml" ds:itemID="{DE6338C8-81E3-4133-A30F-0505F84DBEB7}">
  <ds:schemaRefs/>
</ds:datastoreItem>
</file>

<file path=customXml/itemProps5.xml><?xml version="1.0" encoding="utf-8"?>
<ds:datastoreItem xmlns:ds="http://schemas.openxmlformats.org/officeDocument/2006/customXml" ds:itemID="{77663A9F-DB84-4BA0-A4E5-EEFF2F77AB63}">
  <ds:schemaRefs/>
</ds:datastoreItem>
</file>

<file path=customXml/itemProps6.xml><?xml version="1.0" encoding="utf-8"?>
<ds:datastoreItem xmlns:ds="http://schemas.openxmlformats.org/officeDocument/2006/customXml" ds:itemID="{6D6817CA-5FA7-4248-AE6F-A8BAC433EF7D}">
  <ds:schemaRefs/>
</ds:datastoreItem>
</file>

<file path=customXml/itemProps7.xml><?xml version="1.0" encoding="utf-8"?>
<ds:datastoreItem xmlns:ds="http://schemas.openxmlformats.org/officeDocument/2006/customXml" ds:itemID="{6703E387-5B8B-46FE-BC31-503434488AD6}">
  <ds:schemaRefs/>
</ds:datastoreItem>
</file>

<file path=customXml/itemProps8.xml><?xml version="1.0" encoding="utf-8"?>
<ds:datastoreItem xmlns:ds="http://schemas.openxmlformats.org/officeDocument/2006/customXml" ds:itemID="{500AF3CD-27C9-47F2-AD0F-8FA03684E37F}">
  <ds:schemaRefs/>
</ds:datastoreItem>
</file>

<file path=customXml/itemProps9.xml><?xml version="1.0" encoding="utf-8"?>
<ds:datastoreItem xmlns:ds="http://schemas.openxmlformats.org/officeDocument/2006/customXml" ds:itemID="{90AD00DA-8BE6-489B-806B-78C45E3E4C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35</vt:i4>
      </vt:variant>
    </vt:vector>
  </HeadingPairs>
  <TitlesOfParts>
    <vt:vector size="35" baseType="lpstr">
      <vt:lpstr>Índice</vt:lpstr>
      <vt:lpstr>CAPÍTULO</vt:lpstr>
      <vt:lpstr>T.13.1</vt:lpstr>
      <vt:lpstr>G.13.1</vt:lpstr>
      <vt:lpstr>G.13.2</vt:lpstr>
      <vt:lpstr>G.13.3</vt:lpstr>
      <vt:lpstr>G.13.4</vt:lpstr>
      <vt:lpstr>T.13.2</vt:lpstr>
      <vt:lpstr>T.13.3</vt:lpstr>
      <vt:lpstr>G.13.5</vt:lpstr>
      <vt:lpstr>G.13.6</vt:lpstr>
      <vt:lpstr>T.13.4</vt:lpstr>
      <vt:lpstr>G.13.7</vt:lpstr>
      <vt:lpstr>T.13.5</vt:lpstr>
      <vt:lpstr>G.13.8</vt:lpstr>
      <vt:lpstr>G.13.9</vt:lpstr>
      <vt:lpstr>G.13.10</vt:lpstr>
      <vt:lpstr>T.13.6</vt:lpstr>
      <vt:lpstr>G.13.11</vt:lpstr>
      <vt:lpstr>T.13.7</vt:lpstr>
      <vt:lpstr>G.13.12</vt:lpstr>
      <vt:lpstr>T.13.8</vt:lpstr>
      <vt:lpstr>G.13.13</vt:lpstr>
      <vt:lpstr>ANEXO</vt:lpstr>
      <vt:lpstr>G.13.14</vt:lpstr>
      <vt:lpstr>G.13.15</vt:lpstr>
      <vt:lpstr>G.13.16</vt:lpstr>
      <vt:lpstr>G.13.17</vt:lpstr>
      <vt:lpstr>T.13.9</vt:lpstr>
      <vt:lpstr>T.13.10</vt:lpstr>
      <vt:lpstr>T.13.11</vt:lpstr>
      <vt:lpstr>T.13.12</vt:lpstr>
      <vt:lpstr>T.13.13</vt:lpstr>
      <vt:lpstr>T.13.14</vt:lpstr>
      <vt:lpstr>T.13.15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2026-04-24T07:35:59Z</dcterms:modified>
</cp:coreProperties>
</file>