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K:\ANUARIO\Anuario 2024 (XVIII)\00 Informe completo\20260422 Publicación Web\"/>
    </mc:Choice>
  </mc:AlternateContent>
  <xr:revisionPtr revIDLastSave="0" documentId="13_ncr:1_{6AF0F4FD-FDFD-4842-BB39-CEE9C4BADDDA}" xr6:coauthVersionLast="47" xr6:coauthVersionMax="47" xr10:uidLastSave="{00000000-0000-0000-0000-000000000000}"/>
  <bookViews>
    <workbookView xWindow="-120" yWindow="-120" windowWidth="29040" windowHeight="15720" tabRatio="770" autoFilterDateGrouping="0" xr2:uid="{00000000-000D-0000-FFFF-FFFF00000000}"/>
  </bookViews>
  <sheets>
    <sheet name="Índice" sheetId="165" r:id="rId1"/>
    <sheet name="CAPÍTULO" sheetId="108" r:id="rId2"/>
    <sheet name="T.12.1" sheetId="112" r:id="rId3"/>
    <sheet name="T.12.2" sheetId="115" r:id="rId4"/>
    <sheet name="T.12.3" sheetId="79" r:id="rId5"/>
    <sheet name="G.12.1" sheetId="219" r:id="rId6"/>
    <sheet name="G.12.2" sheetId="169" r:id="rId7"/>
    <sheet name="T.12.4" sheetId="77" r:id="rId8"/>
    <sheet name="G.12.3" sheetId="209" r:id="rId9"/>
    <sheet name="G.12.4" sheetId="81" r:id="rId10"/>
    <sheet name="T.12.5" sheetId="83" r:id="rId11"/>
    <sheet name="T.12.6" sheetId="84" r:id="rId12"/>
    <sheet name="G.12.5" sheetId="220" r:id="rId13"/>
    <sheet name="G.12.6" sheetId="82" r:id="rId14"/>
    <sheet name="G.12.7" sheetId="42" r:id="rId15"/>
    <sheet name="G.12.8" sheetId="227" r:id="rId16"/>
    <sheet name="G.12.9" sheetId="27" r:id="rId17"/>
    <sheet name="G.12.10" sheetId="212" r:id="rId18"/>
    <sheet name="T.12.7" sheetId="211" r:id="rId19"/>
    <sheet name="T.12.8" sheetId="89" r:id="rId20"/>
    <sheet name="T.12.9" sheetId="90" r:id="rId21"/>
    <sheet name="T.12.10" sheetId="91" r:id="rId22"/>
    <sheet name="T.12.11" sheetId="99" r:id="rId23"/>
    <sheet name="G.12.11" sheetId="213" r:id="rId24"/>
    <sheet name="T.12.12" sheetId="101" r:id="rId25"/>
    <sheet name="G.12.12" sheetId="71" r:id="rId26"/>
    <sheet name="G.12.13" sheetId="72" r:id="rId27"/>
    <sheet name="G.12.14" sheetId="226" r:id="rId28"/>
    <sheet name="G.12.15" sheetId="231" r:id="rId29"/>
    <sheet name="G.12.16" sheetId="73" r:id="rId30"/>
    <sheet name="G.12.17" sheetId="10" r:id="rId31"/>
    <sheet name="T.12.13" sheetId="221" r:id="rId32"/>
    <sheet name="G.12.18" sheetId="92" r:id="rId33"/>
    <sheet name="G.12.19" sheetId="150" r:id="rId34"/>
    <sheet name="T.12.14" sheetId="95" r:id="rId35"/>
    <sheet name="T.12.15" sheetId="96" r:id="rId36"/>
    <sheet name="G.12.20" sheetId="215" r:id="rId37"/>
    <sheet name="T.12.16" sheetId="103" r:id="rId38"/>
    <sheet name="G.12.21" sheetId="218" r:id="rId39"/>
    <sheet name="G.12.22" sheetId="171" r:id="rId40"/>
    <sheet name="T.12.17" sheetId="172" r:id="rId41"/>
    <sheet name="G.12.23" sheetId="173" r:id="rId42"/>
    <sheet name="G.12.24" sheetId="174" r:id="rId43"/>
    <sheet name="T.12.18" sheetId="175" r:id="rId44"/>
    <sheet name="T.12.19" sheetId="176" r:id="rId45"/>
    <sheet name="T.12.20" sheetId="177" r:id="rId46"/>
    <sheet name="T.12.21" sheetId="178" r:id="rId47"/>
    <sheet name="T.12.22" sheetId="160" r:id="rId48"/>
    <sheet name="T.12.23" sheetId="162" r:id="rId49"/>
    <sheet name="ANEXO" sheetId="106" r:id="rId50"/>
    <sheet name="T.12.24" sheetId="232" r:id="rId51"/>
    <sheet name="T.12.25" sheetId="233" r:id="rId52"/>
    <sheet name="T.12.26" sheetId="234" r:id="rId53"/>
    <sheet name="T.12.27" sheetId="223" r:id="rId54"/>
    <sheet name="T.12.28" sheetId="224" r:id="rId55"/>
  </sheets>
  <definedNames>
    <definedName name="_xlnm._FilterDatabase" localSheetId="33" hidden="1">'G.12.19'!#REF!</definedName>
    <definedName name="_xlnm._FilterDatabase" localSheetId="46" hidden="1">'T.12.21'!#REF!</definedName>
    <definedName name="_xlnm._FilterDatabase" localSheetId="47" hidden="1">#REF!</definedName>
    <definedName name="_xlnm._FilterDatabase" localSheetId="48"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65" l="1"/>
  <c r="B37" i="165"/>
  <c r="B36" i="165"/>
  <c r="C36" i="165"/>
  <c r="C35" i="165"/>
  <c r="C34" i="165"/>
  <c r="C32" i="165"/>
  <c r="B32" i="165"/>
  <c r="C29" i="165" l="1"/>
  <c r="C27" i="165"/>
  <c r="C16" i="165"/>
  <c r="B35" i="165"/>
  <c r="B34" i="165"/>
  <c r="B29" i="165"/>
  <c r="B27" i="165"/>
  <c r="B16" i="165"/>
  <c r="C22" i="165"/>
  <c r="B22" i="165"/>
  <c r="C40" i="165"/>
  <c r="B40" i="165"/>
  <c r="C31" i="165"/>
  <c r="B31" i="165"/>
  <c r="C20" i="165"/>
  <c r="B20" i="165"/>
  <c r="C13" i="165"/>
  <c r="B13" i="165"/>
  <c r="C49" i="165" l="1"/>
  <c r="B49" i="165"/>
  <c r="C46" i="165"/>
  <c r="B46" i="165"/>
  <c r="C45" i="165"/>
  <c r="B45" i="165"/>
  <c r="C44" i="165"/>
  <c r="B44" i="165"/>
  <c r="C43" i="165"/>
  <c r="B43" i="165"/>
  <c r="C42" i="165"/>
  <c r="B42" i="165"/>
  <c r="B41" i="165"/>
  <c r="C39" i="165"/>
  <c r="B39" i="165"/>
  <c r="C38" i="165"/>
  <c r="B38" i="165"/>
  <c r="C33" i="165"/>
  <c r="B33" i="165"/>
  <c r="C30" i="165"/>
  <c r="B30" i="165"/>
  <c r="C28" i="165"/>
  <c r="B28" i="165"/>
  <c r="C26" i="165"/>
  <c r="B26" i="165"/>
  <c r="B23" i="165"/>
  <c r="C23" i="165"/>
  <c r="C18" i="165"/>
  <c r="B18" i="165"/>
  <c r="B19" i="165"/>
  <c r="B47" i="165" l="1"/>
  <c r="B25" i="165"/>
  <c r="C25" i="165"/>
  <c r="B24" i="165"/>
  <c r="B15" i="165"/>
  <c r="C47" i="165" l="1"/>
  <c r="B17" i="165" l="1"/>
  <c r="B21" i="165"/>
  <c r="B14" i="165"/>
  <c r="C14" i="165" l="1"/>
  <c r="B57" i="165" l="1"/>
  <c r="B56" i="165"/>
  <c r="B55" i="165"/>
  <c r="B54" i="165"/>
  <c r="B53" i="165"/>
  <c r="B52" i="165"/>
  <c r="B51" i="165"/>
  <c r="B50" i="165"/>
  <c r="B48" i="165"/>
  <c r="B12" i="165"/>
  <c r="B11" i="165"/>
  <c r="B10" i="165"/>
  <c r="C51" i="165"/>
  <c r="C11" i="165" l="1"/>
  <c r="C57" i="165"/>
  <c r="C55" i="165"/>
  <c r="C56" i="165"/>
  <c r="C53" i="165"/>
  <c r="C48" i="165"/>
  <c r="C50" i="165"/>
  <c r="C41" i="165"/>
  <c r="C17" i="165"/>
  <c r="C21" i="165"/>
  <c r="C24" i="165"/>
  <c r="C12" i="165"/>
  <c r="C10" i="165"/>
  <c r="C15" i="165"/>
  <c r="C54" i="165"/>
  <c r="C52" i="165"/>
  <c r="C19" i="165"/>
</calcChain>
</file>

<file path=xl/sharedStrings.xml><?xml version="1.0" encoding="utf-8"?>
<sst xmlns="http://schemas.openxmlformats.org/spreadsheetml/2006/main" count="1302" uniqueCount="455">
  <si>
    <t>España</t>
  </si>
  <si>
    <t>Mujeres</t>
  </si>
  <si>
    <t>Hombres</t>
  </si>
  <si>
    <t>Total</t>
  </si>
  <si>
    <t>Española</t>
  </si>
  <si>
    <t>Extranjera</t>
  </si>
  <si>
    <t>No consta</t>
  </si>
  <si>
    <t>-</t>
  </si>
  <si>
    <t>Españoles</t>
  </si>
  <si>
    <t>Extranjeros</t>
  </si>
  <si>
    <t>De 18 a 20 años</t>
  </si>
  <si>
    <t>De 21 a 30 años</t>
  </si>
  <si>
    <t>De 31 a 40 años</t>
  </si>
  <si>
    <t>De 41 a 50 años</t>
  </si>
  <si>
    <t>De 51 a 64 años</t>
  </si>
  <si>
    <t>Asia</t>
  </si>
  <si>
    <t>Otros</t>
  </si>
  <si>
    <t>CANARIAS</t>
  </si>
  <si>
    <t>CATALUÑA</t>
  </si>
  <si>
    <t>EXTREMADURA</t>
  </si>
  <si>
    <t>GALICIA</t>
  </si>
  <si>
    <t>PAÍS VASCO</t>
  </si>
  <si>
    <t>Andalucía</t>
  </si>
  <si>
    <t>Aragón</t>
  </si>
  <si>
    <t>Canarias</t>
  </si>
  <si>
    <t>Cantabria</t>
  </si>
  <si>
    <t>Cataluña</t>
  </si>
  <si>
    <t>Extremadura</t>
  </si>
  <si>
    <t>Galicia</t>
  </si>
  <si>
    <t>País Vasco</t>
  </si>
  <si>
    <t>Ceuta</t>
  </si>
  <si>
    <t>Melilla</t>
  </si>
  <si>
    <t>ANDALUCÍA</t>
  </si>
  <si>
    <t>Lesiones</t>
  </si>
  <si>
    <t>Violencia habitual</t>
  </si>
  <si>
    <t>Malos tratos</t>
  </si>
  <si>
    <t xml:space="preserve"> </t>
  </si>
  <si>
    <t>Año</t>
  </si>
  <si>
    <t>TOTAL</t>
  </si>
  <si>
    <t>Asesinato VG</t>
  </si>
  <si>
    <t>Homicidio VG</t>
  </si>
  <si>
    <t>Lesiones VG</t>
  </si>
  <si>
    <t>Violencia habitual VG</t>
  </si>
  <si>
    <t>Incendio VG</t>
  </si>
  <si>
    <t>Almería</t>
  </si>
  <si>
    <t>Cádiz</t>
  </si>
  <si>
    <t>Córdoba</t>
  </si>
  <si>
    <t>Granada</t>
  </si>
  <si>
    <t>Huelva</t>
  </si>
  <si>
    <t>Jaén</t>
  </si>
  <si>
    <t>Málaga</t>
  </si>
  <si>
    <t>Sevilla</t>
  </si>
  <si>
    <t>ARAGÓN</t>
  </si>
  <si>
    <t>Huesca</t>
  </si>
  <si>
    <t>Teruel</t>
  </si>
  <si>
    <t>Zaragoza</t>
  </si>
  <si>
    <t>CANTABRIA</t>
  </si>
  <si>
    <t>Albacete</t>
  </si>
  <si>
    <t>Cuenca</t>
  </si>
  <si>
    <t>Guadalajara</t>
  </si>
  <si>
    <t>Toledo</t>
  </si>
  <si>
    <t>CASTILLA Y LEÓN</t>
  </si>
  <si>
    <t>Burgos</t>
  </si>
  <si>
    <t>León</t>
  </si>
  <si>
    <t>Palencia</t>
  </si>
  <si>
    <t>Salamanca</t>
  </si>
  <si>
    <t>Segovia</t>
  </si>
  <si>
    <t>Soria</t>
  </si>
  <si>
    <t>Valladolid</t>
  </si>
  <si>
    <t>Zamora</t>
  </si>
  <si>
    <t>Barcelona</t>
  </si>
  <si>
    <t>Girona</t>
  </si>
  <si>
    <t>Lleida</t>
  </si>
  <si>
    <t>Tarragona</t>
  </si>
  <si>
    <t>Badajoz</t>
  </si>
  <si>
    <t>Cáceres</t>
  </si>
  <si>
    <t>Pontevedra</t>
  </si>
  <si>
    <t>CEUTA</t>
  </si>
  <si>
    <t>MELILLA</t>
  </si>
  <si>
    <t>Ávila</t>
  </si>
  <si>
    <t>Lugo</t>
  </si>
  <si>
    <t>Ourense</t>
  </si>
  <si>
    <t>Resto de Europa</t>
  </si>
  <si>
    <t>Más de 64 años</t>
  </si>
  <si>
    <t>Castilla y León</t>
  </si>
  <si>
    <t>Castilla-La Mancha</t>
  </si>
  <si>
    <t>Santa Cruz de Tenerife</t>
  </si>
  <si>
    <t>Comunitat Valenciana</t>
  </si>
  <si>
    <t>COMUNITAT VALENCIANA</t>
  </si>
  <si>
    <t>Alicante/Alacant</t>
  </si>
  <si>
    <t>Castellón/Castelló</t>
  </si>
  <si>
    <t>Valencia/València</t>
  </si>
  <si>
    <t>Araba/Álava</t>
  </si>
  <si>
    <t>Gipuzkoa</t>
  </si>
  <si>
    <t>Bizkaia</t>
  </si>
  <si>
    <t>Otros delitos</t>
  </si>
  <si>
    <t>Distribución porcentual</t>
  </si>
  <si>
    <t>Distribución porcentual según nacionalidad</t>
  </si>
  <si>
    <t>ASTURIAS, PRINCIPADO DE</t>
  </si>
  <si>
    <t>BALEARS, ILLES</t>
  </si>
  <si>
    <t>Coruña, A</t>
  </si>
  <si>
    <t>MADRID, COMUNIDAD DE</t>
  </si>
  <si>
    <t>MURCIA, REGIÓN DE</t>
  </si>
  <si>
    <t>NAVARRA, COMUNIDAD FORAL DE</t>
  </si>
  <si>
    <t>Acoso sexual VG</t>
  </si>
  <si>
    <t>Fuente: Elaboración propia a partir de los datos proporcionados por la Secretaría General de Instituciones Penitenciarias.</t>
  </si>
  <si>
    <t>África</t>
  </si>
  <si>
    <t xml:space="preserve">Año </t>
  </si>
  <si>
    <t>Asturias, Principado de</t>
  </si>
  <si>
    <t>Balears, Illes</t>
  </si>
  <si>
    <t>Madrid, Comunidad de</t>
  </si>
  <si>
    <t>Murcia, Región de</t>
  </si>
  <si>
    <t>Navarra, Comunidad Foral de</t>
  </si>
  <si>
    <t>Rioja, La</t>
  </si>
  <si>
    <t>TOTAL de internos</t>
  </si>
  <si>
    <t>Variación interanual (%)</t>
  </si>
  <si>
    <t>Distribución
porcentual</t>
  </si>
  <si>
    <t>Abuso sexual VG</t>
  </si>
  <si>
    <t>Agresión sexual VG</t>
  </si>
  <si>
    <t>Allanamiento de morada VG</t>
  </si>
  <si>
    <t>Amenazas VG</t>
  </si>
  <si>
    <t>Coacciones VG</t>
  </si>
  <si>
    <t>Detención VG</t>
  </si>
  <si>
    <t>Integridad moral VG</t>
  </si>
  <si>
    <t>Malos tratos VG</t>
  </si>
  <si>
    <t>Violencia habitual de género</t>
  </si>
  <si>
    <t>Tipo de delito</t>
  </si>
  <si>
    <t>Amenazas o coacciones</t>
  </si>
  <si>
    <t>Asesinatos u homicidios</t>
  </si>
  <si>
    <t>Agresiones o abusos sexuales</t>
  </si>
  <si>
    <t>Valores absolutos</t>
  </si>
  <si>
    <t>Internos con delitos VG</t>
  </si>
  <si>
    <t>Quebrantamiento de penas o medidas de alejamiento</t>
  </si>
  <si>
    <t xml:space="preserve">Grupo de edad </t>
  </si>
  <si>
    <t xml:space="preserve">Internos </t>
  </si>
  <si>
    <t>América</t>
  </si>
  <si>
    <t xml:space="preserve">Región geográfica </t>
  </si>
  <si>
    <t>Distribución porcentual según tipo de delito</t>
  </si>
  <si>
    <t>Asesinatos u homicidios VG</t>
  </si>
  <si>
    <t>TOTAL de internos VG</t>
  </si>
  <si>
    <t>Internos españoles VG</t>
  </si>
  <si>
    <t>Internos extranjeros VG</t>
  </si>
  <si>
    <t>PORCENTAJE de internos VG</t>
  </si>
  <si>
    <t>Internos VG</t>
  </si>
  <si>
    <t>Aborto VG</t>
  </si>
  <si>
    <t>TOTAL de delitos</t>
  </si>
  <si>
    <t>TASA de internos VG</t>
  </si>
  <si>
    <t xml:space="preserve">Internos VG </t>
  </si>
  <si>
    <t>Por nacionalidad</t>
  </si>
  <si>
    <t>Detención ilegal VG</t>
  </si>
  <si>
    <t>Amenaza o coacción VG</t>
  </si>
  <si>
    <t>Quebrantamiento de pena o medida de alejamiento VG</t>
  </si>
  <si>
    <t>EN OTRA SITUACIÓN</t>
  </si>
  <si>
    <t>..</t>
  </si>
  <si>
    <t>TOTAL DE RECLUSOS</t>
  </si>
  <si>
    <t>NO CONSTA</t>
  </si>
  <si>
    <t>Suspensiones de condena</t>
  </si>
  <si>
    <t>Sustituciones de condena (programa)</t>
  </si>
  <si>
    <t>SGPMA Algeciras</t>
  </si>
  <si>
    <t>SGPMA Almería</t>
  </si>
  <si>
    <t>SGPMA Cádiz-Jerez de la Frontera</t>
  </si>
  <si>
    <t>SGPMA Córdoba</t>
  </si>
  <si>
    <t>SGPMA Granada</t>
  </si>
  <si>
    <t>SGPMA Huelva</t>
  </si>
  <si>
    <t>SGPMA Jaén</t>
  </si>
  <si>
    <t>SGPMA Málaga</t>
  </si>
  <si>
    <t>SGPMA Sevilla</t>
  </si>
  <si>
    <t>SGPMA Huesca</t>
  </si>
  <si>
    <t>SGPMA Teruel</t>
  </si>
  <si>
    <t>SGPMA Zaragoza</t>
  </si>
  <si>
    <t>SGPMA Asturias</t>
  </si>
  <si>
    <t>SGPMA Ibiza</t>
  </si>
  <si>
    <t>SGPMA Mallorca</t>
  </si>
  <si>
    <t>SGPMA Menorca</t>
  </si>
  <si>
    <t>SGPMA Arrecife de Lanzarote</t>
  </si>
  <si>
    <t>SGPMA Las Palmas de Gran Canaria</t>
  </si>
  <si>
    <t>SGPMA Santa Cruz de La Palma</t>
  </si>
  <si>
    <t>SGPMA Santa Cruz de Tenerife</t>
  </si>
  <si>
    <t>SGPMA Cantabria</t>
  </si>
  <si>
    <t>SGPMA Albacete</t>
  </si>
  <si>
    <t>SGPMA Ciudad Real</t>
  </si>
  <si>
    <t>SGPMA Cuenca</t>
  </si>
  <si>
    <t>SGPMA Toledo</t>
  </si>
  <si>
    <t>SGPMA Ávila</t>
  </si>
  <si>
    <t>SGPMA Burgos</t>
  </si>
  <si>
    <t>SGPMA León</t>
  </si>
  <si>
    <t>SGPMA Palencia</t>
  </si>
  <si>
    <t>SGPMA Salamanca</t>
  </si>
  <si>
    <t>SGPMA Segovia</t>
  </si>
  <si>
    <t>SGPMA Soria</t>
  </si>
  <si>
    <t>SGPMA Valladolid</t>
  </si>
  <si>
    <t>SGPMA Zamora</t>
  </si>
  <si>
    <t>SGPMA Ceuta</t>
  </si>
  <si>
    <t>SGPMA Alcalá de Henares</t>
  </si>
  <si>
    <t>SGPMA Madrid</t>
  </si>
  <si>
    <t>SGPMA Navalcarnero</t>
  </si>
  <si>
    <t>SGPMA Navarra</t>
  </si>
  <si>
    <t>SGPMA Alicante</t>
  </si>
  <si>
    <t>SGPMA Castellón</t>
  </si>
  <si>
    <t>SGPMA Valencia</t>
  </si>
  <si>
    <t>SGPMA Badajoz</t>
  </si>
  <si>
    <t>SGPMA Cáceres</t>
  </si>
  <si>
    <t>SGPMA A Coruña</t>
  </si>
  <si>
    <t>SGPMA Lugo</t>
  </si>
  <si>
    <t>SGPMA Pontevedra</t>
  </si>
  <si>
    <t>SGPMA La Rioja</t>
  </si>
  <si>
    <t>SGPMA Melilla</t>
  </si>
  <si>
    <t>SGPMA Murcia</t>
  </si>
  <si>
    <t>Servicio de Gestión de Penas y Medidas Alternativas (SGPMA)</t>
  </si>
  <si>
    <t>SGPMA Ourense</t>
  </si>
  <si>
    <t>SGPMA Morón de la Frontera</t>
  </si>
  <si>
    <t>CASTILLA-LA MANCHA</t>
  </si>
  <si>
    <t>RIOJA, LA</t>
  </si>
  <si>
    <t>Fuente: Secretaría General de Instituciones Penitenciarias.</t>
  </si>
  <si>
    <t>TOTAL DE POBLACIÓN RECLUSA</t>
  </si>
  <si>
    <t>EN SITUACIÓN PREVENTIVA</t>
  </si>
  <si>
    <t xml:space="preserve"> POBLACIÓN PENADA</t>
  </si>
  <si>
    <t>Internos VG por nacionalidad</t>
  </si>
  <si>
    <t>CiudadReal</t>
  </si>
  <si>
    <t>Palmas, Las</t>
  </si>
  <si>
    <t>Total de reclusos</t>
  </si>
  <si>
    <t>TOTAL de internos VG en situación preventiva</t>
  </si>
  <si>
    <t>SGPMA Gandía</t>
  </si>
  <si>
    <t>Marruecos</t>
  </si>
  <si>
    <t>Rumania</t>
  </si>
  <si>
    <t>Ecuador</t>
  </si>
  <si>
    <t>Colombia</t>
  </si>
  <si>
    <t>Rep. Dominicana</t>
  </si>
  <si>
    <t>Reino Unido</t>
  </si>
  <si>
    <t>Bolivia</t>
  </si>
  <si>
    <t>Portugal</t>
  </si>
  <si>
    <t>Venezuela</t>
  </si>
  <si>
    <t>Italia</t>
  </si>
  <si>
    <t>Cuba</t>
  </si>
  <si>
    <t>Argentina</t>
  </si>
  <si>
    <t>Bulgaria</t>
  </si>
  <si>
    <t>Francia</t>
  </si>
  <si>
    <t>Alemania</t>
  </si>
  <si>
    <t>Argelia</t>
  </si>
  <si>
    <t>Brasil</t>
  </si>
  <si>
    <t>Ucrania</t>
  </si>
  <si>
    <t>China</t>
  </si>
  <si>
    <t>Senegal</t>
  </si>
  <si>
    <t>Paraguay</t>
  </si>
  <si>
    <t>Uruguay</t>
  </si>
  <si>
    <t>Polonia</t>
  </si>
  <si>
    <t>Rusia</t>
  </si>
  <si>
    <t>Honduras</t>
  </si>
  <si>
    <t>Chile</t>
  </si>
  <si>
    <t>Ghana</t>
  </si>
  <si>
    <t>Nigeria</t>
  </si>
  <si>
    <t>Mali</t>
  </si>
  <si>
    <t>Suiza</t>
  </si>
  <si>
    <t>Irlanda</t>
  </si>
  <si>
    <t>Nicaragua</t>
  </si>
  <si>
    <t>Guinea Ecuatorial</t>
  </si>
  <si>
    <t>Países Bajos</t>
  </si>
  <si>
    <t>Lituania</t>
  </si>
  <si>
    <t>Moldavia</t>
  </si>
  <si>
    <t>Cabo Verde</t>
  </si>
  <si>
    <t>Filipinas</t>
  </si>
  <si>
    <t>Guinea</t>
  </si>
  <si>
    <t>India</t>
  </si>
  <si>
    <t>Líbano</t>
  </si>
  <si>
    <t>Hungría</t>
  </si>
  <si>
    <t>Camerún</t>
  </si>
  <si>
    <t>Armenia</t>
  </si>
  <si>
    <t>El Salvador</t>
  </si>
  <si>
    <t>Siria</t>
  </si>
  <si>
    <t>Gambia</t>
  </si>
  <si>
    <t>Georgia</t>
  </si>
  <si>
    <t>Guatemala</t>
  </si>
  <si>
    <t>Suecia</t>
  </si>
  <si>
    <t>Croacia</t>
  </si>
  <si>
    <t>Eslovaquia</t>
  </si>
  <si>
    <t>Islandia</t>
  </si>
  <si>
    <t>Sudáfrica</t>
  </si>
  <si>
    <t>Costa Marfil</t>
  </si>
  <si>
    <t>Costa Rica</t>
  </si>
  <si>
    <t>Dinamarca</t>
  </si>
  <si>
    <t>Irak</t>
  </si>
  <si>
    <t>Irán</t>
  </si>
  <si>
    <t>Israel</t>
  </si>
  <si>
    <t>Mauritania</t>
  </si>
  <si>
    <t>Nepal</t>
  </si>
  <si>
    <t>Sahara</t>
  </si>
  <si>
    <t>Túnez</t>
  </si>
  <si>
    <t>Angola</t>
  </si>
  <si>
    <t>Australia</t>
  </si>
  <si>
    <t>Austria</t>
  </si>
  <si>
    <t>Egipto</t>
  </si>
  <si>
    <t>Eslovenia</t>
  </si>
  <si>
    <t>Estados Unidos</t>
  </si>
  <si>
    <t>Guinea Bissau</t>
  </si>
  <si>
    <t>Letonia</t>
  </si>
  <si>
    <t>Libia</t>
  </si>
  <si>
    <t>Noruega</t>
  </si>
  <si>
    <t>Turquía</t>
  </si>
  <si>
    <t>Albania</t>
  </si>
  <si>
    <t>Andorra</t>
  </si>
  <si>
    <t>Bielorrusia</t>
  </si>
  <si>
    <t>Estonia</t>
  </si>
  <si>
    <t>Finlandia</t>
  </si>
  <si>
    <t>Grecia</t>
  </si>
  <si>
    <t>Liberia</t>
  </si>
  <si>
    <t>Luxemburgo</t>
  </si>
  <si>
    <t>Oceanía</t>
  </si>
  <si>
    <t>Nacionalidad de los penados a penas y medidas alternativas a la prisión</t>
  </si>
  <si>
    <t>Montenegro</t>
  </si>
  <si>
    <t xml:space="preserve"> Comunidad autónoma</t>
  </si>
  <si>
    <t xml:space="preserve"> Tipo de población reclusa</t>
  </si>
  <si>
    <t xml:space="preserve"> Tipo de delito</t>
  </si>
  <si>
    <t xml:space="preserve"> Grupo de edad</t>
  </si>
  <si>
    <t xml:space="preserve"> Com. autónoma y provincia</t>
  </si>
  <si>
    <t>Trabajos en beneficio de la comunidad</t>
  </si>
  <si>
    <t xml:space="preserve">Trabajos en beneficio de la comunidad por sustitución </t>
  </si>
  <si>
    <t xml:space="preserve">Trabajos en beneficio de la comunidad por suspensión </t>
  </si>
  <si>
    <t>Más de 65 años</t>
  </si>
  <si>
    <t>Lesiones VG art. 148.4</t>
  </si>
  <si>
    <t>Lesiones VG art. 153.1</t>
  </si>
  <si>
    <t>Amenazas VG art. 171.4</t>
  </si>
  <si>
    <t>Coacciones VG art. 172.2</t>
  </si>
  <si>
    <t>Faltas personas art. 620</t>
  </si>
  <si>
    <t>VG art. 173.2</t>
  </si>
  <si>
    <t>Perú</t>
  </si>
  <si>
    <t>Bélgica</t>
  </si>
  <si>
    <t>Mónaco</t>
  </si>
  <si>
    <t>Serbia</t>
  </si>
  <si>
    <t>Burkina Faso</t>
  </si>
  <si>
    <t>Congo</t>
  </si>
  <si>
    <t>Mozambique</t>
  </si>
  <si>
    <t>Níger</t>
  </si>
  <si>
    <t>Sierra Leona</t>
  </si>
  <si>
    <t>Tanzania</t>
  </si>
  <si>
    <t>México</t>
  </si>
  <si>
    <t>Belice</t>
  </si>
  <si>
    <t>Jamaica</t>
  </si>
  <si>
    <t>Panamá</t>
  </si>
  <si>
    <t>Afganistán</t>
  </si>
  <si>
    <t>Bangladesh</t>
  </si>
  <si>
    <t>Laos</t>
  </si>
  <si>
    <t>Pakistán</t>
  </si>
  <si>
    <t>Sri Lanka</t>
  </si>
  <si>
    <t>Yemen</t>
  </si>
  <si>
    <t>Kazajstán</t>
  </si>
  <si>
    <t>Kirguistán</t>
  </si>
  <si>
    <t>De 18 a 25 años</t>
  </si>
  <si>
    <t>De 26 a 35 años</t>
  </si>
  <si>
    <t>De 36 a 45 años</t>
  </si>
  <si>
    <t>De 46 a 55 años</t>
  </si>
  <si>
    <t>De 56 a 65 años</t>
  </si>
  <si>
    <t>TOTAL de penados</t>
  </si>
  <si>
    <t>Penados a penas y medidas alternativas a la prisión</t>
  </si>
  <si>
    <t>Quebrantamiento condena art. 468</t>
  </si>
  <si>
    <t>Otros
delitos VG</t>
  </si>
  <si>
    <t>TOTAL de
delitos VG</t>
  </si>
  <si>
    <t>Fuentes de información:</t>
  </si>
  <si>
    <t>CAPÍTULO 12: INTERNOS EN CENTROS PENITENCIARIOS Y PENADOS A MEDIDAS ALTERNATIVAS CON DELITOS DE VIOLENCIA DE GÉNERO</t>
  </si>
  <si>
    <t>Secretaría General de Instituciones Penitenciarias de Ministerio del Interior.</t>
  </si>
  <si>
    <t>Bosnia-Herzegovina</t>
  </si>
  <si>
    <t>Palestina</t>
  </si>
  <si>
    <t>Rep. Centroafricana</t>
  </si>
  <si>
    <t>Sin Datos</t>
  </si>
  <si>
    <t>Distribución
porcentual
internos</t>
  </si>
  <si>
    <t>2022¹</t>
  </si>
  <si>
    <t>Tasas por millón de hombres de 18 y más años</t>
  </si>
  <si>
    <t>Delito principal VG</t>
  </si>
  <si>
    <t>Acoso VG</t>
  </si>
  <si>
    <t>SGPMA Orense</t>
  </si>
  <si>
    <t>Guinea Conakry</t>
  </si>
  <si>
    <t>Rep. Fed. Checa</t>
  </si>
  <si>
    <t>Rep. Dem. Del Congo</t>
  </si>
  <si>
    <t>Tabla 12.1. Población reclusa en centros penitenciarios de la AGE y País Vasco, por situación procesal penal y sexo.</t>
  </si>
  <si>
    <t xml:space="preserve">     └ Con delitos de violencia en la pareja o expareja</t>
  </si>
  <si>
    <t>PENADOS CON DELITOS DE VIOLENCIA EN LA PAREJA O EXPAREJA</t>
  </si>
  <si>
    <t>Tabla 12.30. Internos penados con delitos por violencia en la pareja o expareja en situación preventiva en centros penitenciarios de la AGE y País Vasco, por comunidad autónoma y provincia de residencia habitual declarada y nacionalidad.</t>
  </si>
  <si>
    <t>Gráfico 12.11. Distribución porcentual según el grupo de edad de los internos penados con delitos por violencia en la pareja o expareja que cumplen condena en centros penitenciarios de la AGE y País Vasco, por tipo de delito principal.</t>
  </si>
  <si>
    <t xml:space="preserve">Gráfico 12.7. Distribución porcentual de los internos penados que cumplen condena en centros penitenciarios de la AGE y País Vasco con delitos de homicidio o asesinato por violencia en la pareja o expareja según el tipo de delito. </t>
  </si>
  <si>
    <t>Gráfico 12.8. Distribución porcentual de los internos penados con delitos por violencia en la pareja o expareja que cumplen condena en centros penitenciarios de la AGE y País Vasco según la duración de la condena total activa del interno.</t>
  </si>
  <si>
    <t>Gráfico 12.9. Distribución porcentual de los internos con delitos por violencia en la pareja o expareja que cumplen condena en centros penitenciarios de la AGE y País Vasco según la duración de la mayor condena por violencia en la pareja o expareja.</t>
  </si>
  <si>
    <t>Gráfico 12.6. Distribución porcentual de los internos penados con delitos por violencia en la pareja o expareja que cumplen condena en centros penitenciarios de la AGE y País Vasco según el tipo de delito principal.</t>
  </si>
  <si>
    <t>Gráfico 12.5. Variación interanual del número de internos penados con delitos por violencia en la pareja o expareja que cumplen condena en centros penitenciarios de la AGE y País Vasco, por tipo de delito principal.</t>
  </si>
  <si>
    <t>Gráfico 12.4. Internos penados con delitos por violencia en la pareja o expareja que cumplen condena en centros penitenciarios de la AGE y País Vasco, por comunidad autónoma de residencia habitual declarada. Tasas por millón de hombres de 18 y más años.</t>
  </si>
  <si>
    <t>Gráfico 12.3. Internos penados con delitos por violencia en la pareja o expareja que cumplen condena en centros penitenciarios de la AGE y País Vasco, por comunidad autónoma de residencia habitual declarada.</t>
  </si>
  <si>
    <t>Tabla 12.4. Internos penados con delitos por violencia en la pareja o expareja que cumplen condena en centros penitenciarios de la AGE y País Vasco, por comunidad autónoma de residencia habitual declarada.</t>
  </si>
  <si>
    <t>Gráfico 12.2. Internos penados que cumplen condena en centros penitenciarios de la AGE y País Vasco con delitos por violencia en la pareja o expareja y con delitos de homicidio o asesinato por violencia en la pareja o expareja.</t>
  </si>
  <si>
    <t>Gráfico 12.1. Internos penados con delitos por violencia en la pareja o expareja que cumplen condena en centros penitenciarios de la AGE y País Vasco.</t>
  </si>
  <si>
    <r>
      <rPr>
        <sz val="11"/>
        <color indexed="56"/>
        <rFont val="Calibri"/>
        <family val="2"/>
      </rPr>
      <t>Tasas:</t>
    </r>
    <r>
      <rPr>
        <i/>
        <sz val="11"/>
        <color indexed="56"/>
        <rFont val="Calibri"/>
        <family val="2"/>
      </rPr>
      <t xml:space="preserve"> Censo Anual de Población y Estadística Continua de Población. Instituto Nacional de Estadística (INE).</t>
    </r>
  </si>
  <si>
    <t>Antillas Holandesas</t>
  </si>
  <si>
    <t>Kenya</t>
  </si>
  <si>
    <t>Rep. De Benín</t>
  </si>
  <si>
    <t>Tabla 12.2. Reclusos e internos penados con delitos por violencia en la pareja o expareja que cumplen condena en centros penitenciarios de la AGE y País Vasco, por nacionalidad.</t>
  </si>
  <si>
    <t>Tabla 12.3. Reclusos e internos penados con delitos por violencia en la pareja o expareja que cumplen condena en centros penitenciarios de la AGE y País Vasco.</t>
  </si>
  <si>
    <t xml:space="preserve">TOTAL de internos españoles </t>
  </si>
  <si>
    <t xml:space="preserve">Edad media de los internos españoles </t>
  </si>
  <si>
    <t>TOTAL de internos extranjeros</t>
  </si>
  <si>
    <t>Edad media de los internos extranjeros</t>
  </si>
  <si>
    <t>Gráfico 12.10. Distribución porcentual de los internos con delitos por violencia en la pareja o expareja que cumplen condena en centros penitenciarios de la AGE y País Vasco según grupo de edad.</t>
  </si>
  <si>
    <r>
      <t>2009</t>
    </r>
    <r>
      <rPr>
        <b/>
        <vertAlign val="superscript"/>
        <sz val="11"/>
        <color theme="0"/>
        <rFont val="Calibri"/>
        <family val="2"/>
        <scheme val="minor"/>
      </rPr>
      <t xml:space="preserve"> 1</t>
    </r>
  </si>
  <si>
    <t>Internos</t>
  </si>
  <si>
    <t xml:space="preserve">Distribución </t>
  </si>
  <si>
    <t>Nacionalidad española</t>
  </si>
  <si>
    <t>Nacionalidad extranjera</t>
  </si>
  <si>
    <t>Resto de Unión Europea</t>
  </si>
  <si>
    <t>Edad media del TOTAL de internos</t>
  </si>
  <si>
    <t>Tabla 12.5. Internos penados con delitos por violencia en la pareja o expareja que cumplen condena en centros penitenciarios de la AGE y País Vasco, por tipo de delito principal¹.</t>
  </si>
  <si>
    <t>Tabla 12.6. Internos penados con delitos por violencia en la pareja o expareja que cumplen condena en centros penitenciarios de la AGE y País Vasco, por tipo de delito principal.</t>
  </si>
  <si>
    <t>Tabla 12.7. Internos penados con delitos por violencia en la pareja o expareja que cumplen condena en centros penitenciarios de la AGE y País Vasco, por nacionalidad y grupo de edad.</t>
  </si>
  <si>
    <t>Tabla 12.8. Distribución porcentual según el grupo de edad de los internos penados con delitos por violencia en la pareja o expareja que cumplen condena en centros penitenciarios de la AGE y País Vasco, por nacionalidad.</t>
  </si>
  <si>
    <t>Tabla 12.9. Internos penados con delitos por violencia en la pareja o expareja que cumplen condena en centros penitenciarios de la AGE y País Vasco, por comunidad autónoma de residencia habitual declarada y grupo de edad.</t>
  </si>
  <si>
    <t>Tabla 12.10. Distribución porcentual según el grupo de edad de los internos penados con delitos por violencia en la pareja o expareja que cumplen condena en centros penitenciarios de la AGE y País Vasco, por comunidad autónoma de residencia habitual declarada.</t>
  </si>
  <si>
    <t>Tabla 12.11. Internos penados con delitos por violencia en la pareja o expareja que cumplen condena en centros penitenciarios de la AGE y País Vasco, por tipo de delito principal y grupo de edad.</t>
  </si>
  <si>
    <t>Tabla 12.12. Edad media de los internos penados con delitos por violencia en la pareja o expareja que cumplen condena en centros penitenciarios de la AGE y País Vasco, por tipo de delito principal.</t>
  </si>
  <si>
    <t>Gráfico 12.12. Distribución porcentual de los internos penados con delitos por violencia en la pareja o expareja que cumplen condena en centros penitenciarios de la AGE y País Vasco según su nacionalidad.</t>
  </si>
  <si>
    <t>Gráfico 12.13. Internos penados con delitos por violencia en la pareja o expareja que cumplen condena en centros penitenciarios de la AGE y País Vasco, por nacionalidad. Tasas por millón de hombres de 18 y más años.</t>
  </si>
  <si>
    <t>Gráfico 12.14. Distribución porcentual de los internos penados con delitos por violencia en la pareja o expareja que cumplen condena en centros penitenciarios de la AGE y País Vasco según la región geográfica de nacionalidad.</t>
  </si>
  <si>
    <t>Gráfico 12.15. Distribución porcentual de los internos extranjeros penados con delitos por violencia en la pareja o expareja que cumplen condena en centros penitenciarios de la AGE y País Vasco según la región geográfica de nacionalidad.</t>
  </si>
  <si>
    <t>Gráfico 12.16. Internos penados con delitos por violencia en la pareja o expareja que cumplen condena en centros penitenciarios de la AGE y País Vasco, por región geográfica de nacionalidad. Tasas por millón de hombres de 18 y más años¹.</t>
  </si>
  <si>
    <t>Gráfico 12.17. Distribución porcentual de los internos extranjeros penados con delitos por violencia en la pareja o expareja que cumplen condena en centros penitenciarios de la AGE y País Vasco según la nacionalidad.</t>
  </si>
  <si>
    <t>Tabla 12.13. Distribución porcentual de internos penados con delitos por violencia en la pareja o expareja que cumplen condena en centros penitenciarios de la AGE y País Vasco, por nacionalidad.</t>
  </si>
  <si>
    <t>Gráfico 12.18. Distribución porcentual según la nacionalidad de los internos penados con delitos por violencia en la pareja o expareja que cumplen condena en centros penitenciarios de la AGE y País Vasco, por comunidad autónoma de residencia habitual declarada.</t>
  </si>
  <si>
    <t>Gráfico 12.19. Internos penados con delitos por violencia en la pareja o expareja que cumplen condena en centros penitenciarios de la AGE y País Vasco, por comunidad autónoma de residencia habitual declarada y nacionalidad. Tasas por millón de hombres de 18 y más años.</t>
  </si>
  <si>
    <t>Tabla 12.14. Internos penados con delitos por violencia en la pareja o expareja que cumplen condena en centros penitenciarios de la AGE y País Vasco, por comunidad autónoma de residencia habitual declarada y región geográfica de nacionalidad.</t>
  </si>
  <si>
    <t>Tabla 12.15. Distribución porcentual según región geográfica de nacionalidad de los internos penados que cumplen condena en centros penitenciarios de la AGE y País Vasco con delitos de violencia en la pareja o expareja, por comunidad autónoma de residencia habitual declarada.</t>
  </si>
  <si>
    <t>Gráfico 12.20. Distribución porcentual según la región geográfica de nacionalidad de los internos penados con delitos por violencia en la pareja o expareja que cumplen condena en centros penitenciarios de la AGE y País Vasco, por comunidad autónoma de residencia habitual declarada.</t>
  </si>
  <si>
    <t>Tabla 12.16. Internos penados con delitos por violencia en la pareja o expareja que cumplen condena en centros penitenciarios de la AGE y País Vasco, por tipo de delito principal y nacionalidad.</t>
  </si>
  <si>
    <t>Gráfico 12.21. Distribución porcentual según la región geográfica de nacionalidad de los internos penados con delitos por violencia en la pareja o expareja que cumplen condena en centros penitenciarios de la AGE y País Vasco, por tipo de delito principal.</t>
  </si>
  <si>
    <t>Gráfico 12.22. Distribución porcentual de los internos penados con delito principal de homicidio o asesinato por violencia en la pareja o expareja que cumplen condena en centros penitenciarios de la AGE y País Vasco según la región geográfica de nacionalidad.</t>
  </si>
  <si>
    <t>Tabla 12.17. Internos con delitos por violencia en la pareja o expareja en situación preventiva en centros penitenciarios de la AGE y País Vasco, por tipo de delito.</t>
  </si>
  <si>
    <t>Gráfico 12.23. Distribución porcentual de los internos en situación preventiva en centros penitenciarios de la AGE y País Vasco con delitos de homicidio o asesinato por violencia en la pareja o expareja según la calificación previa del tipo de delito.</t>
  </si>
  <si>
    <t>Gráfico 12.24. Mandamientos en el ámbito de las penas y medidas alternativas para los penados con delitos de violencia en la pareja o expareja.</t>
  </si>
  <si>
    <t>Tabla 12.18. Mandamientos recibidos de delitos de violencia en la pareja o expareja, por comunidad autónoma y Servicio de Gestión de Penas y Medidas Alternativas.</t>
  </si>
  <si>
    <t>Tabla 12.19. Mandamientos en ejecución, por comunidad autónoma y Servicio de Gestión de Penas y  Medidas Alternativas.</t>
  </si>
  <si>
    <t>Tabla 12.20. Mandamientos finalizados/archivados de delitos de violencia en la pareja o expareja, por comunidad autónoma y Servicio de Gestión de Penas y Medidas Alternativas.</t>
  </si>
  <si>
    <t xml:space="preserve">Tabla 12.21. Penados con penas y medidas alternativas a la prisión, por país de nacionalidad. </t>
  </si>
  <si>
    <t>Tabla 12.22. Penados con penas y medidas alternativas a la prisión, por grupo de edad.</t>
  </si>
  <si>
    <t>Tabla 12.23. Penados con penas y medidas alternativas a la prisión, por tipo de delito.</t>
  </si>
  <si>
    <t>Tabla 12.24. Internos penados con delitos por violencia en la pareja o expareja que cumplen condena en centros penitenciarios de la AGE y País Vasco, por comunidad autónoma y provincia de residencia habitual declarada.</t>
  </si>
  <si>
    <t>Tabla 12.25. Internos penados con delitos por violencia en la pareja o expareja que cumplen condena en centros penitenciarios de la AGE y País Vasco, por comunidad autónoma y provincia de residencia habitual declarada. Variación interanual.</t>
  </si>
  <si>
    <t>Tabla 12.26. Internos penados con delitos por violencia en la pareja o expareja que cumplen condena en centros penitenciarios de la AGE y País Vasco, por comunidad autónoma y provincia de residencia habitual declarada. Tasas por millón de hombres de 18 y más años.</t>
  </si>
  <si>
    <t>Tabla 12.27. Internos penados con delitos por violencia en la pareja o expareja que cumplen condena en centros penitenciarios de la AGE y País Vasco, por comunidad autónoma y provincia de residencia habitual declarada y nacionalidad.</t>
  </si>
  <si>
    <t xml:space="preserve">Distribución porcentual </t>
  </si>
  <si>
    <t>Datos a 31 de diciembre de 2024.</t>
  </si>
  <si>
    <t>Datos a 31 de diciembre de 2020 a 2024.</t>
  </si>
  <si>
    <t>Año 2024.</t>
  </si>
  <si>
    <t>Datos a 31 de diciembre de 2009 y de 2020 a 2024.</t>
  </si>
  <si>
    <t>1. En 2009 hubo 5 internos con nacionalidad desconocida.</t>
  </si>
  <si>
    <t>1. Cambio metodológico: A partir de 2022 los internos con más de un delito se clasifican por el de mayor gravedad,</t>
  </si>
  <si>
    <t>por lo que se han actualizado los datos de años anteriores con este criterio para evitar la ruptura de la serie histórica.</t>
  </si>
  <si>
    <t xml:space="preserve">1. Se recogen delitos de violencia de género y aquellos delitos que dependen de juzgados de violencia de género. En la columna “Delito princial VG” se recoge un interno-un delito </t>
  </si>
  <si>
    <t xml:space="preserve">y, como un interno puede tener más de un delito de violencia de género, en la columna "Otros delitos VG" se contabilizan otros delitos de violencia de género cometidos por esos internos. </t>
  </si>
  <si>
    <t xml:space="preserve">Se considera "Delito principal VG" el más grave de los delitos VG por los que está penado el interno. </t>
  </si>
  <si>
    <t>Datos a 31 de diciembre de 2023 y de 2024.</t>
  </si>
  <si>
    <t>Datos a 31 de diciembre de 2009 a 2024.</t>
  </si>
  <si>
    <t>XVIII INFORME ANUAL DEL OBSERVATORIO ESTATAL DE VIOLENCIA SOBRE LA MUJER.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</si>
</sst>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
    <numFmt numFmtId="166" formatCode="_-* #,##0.00\ &quot;Pts&quot;_-;\-* #,##0.00\ &quot;Pts&quot;_-;_-* &quot;-&quot;??\ &quot;Pts&quot;_-;_-@_-"/>
  </numFmts>
  <fonts count="7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4.3"/>
      <color indexed="1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12"/>
      <color indexed="9"/>
      <name val="Arial"/>
      <family val="2"/>
    </font>
    <font>
      <b/>
      <sz val="10"/>
      <name val="Arial"/>
      <family val="2"/>
    </font>
    <font>
      <sz val="8"/>
      <name val="Arial"/>
      <family val="2"/>
    </font>
    <font>
      <b/>
      <sz val="11"/>
      <color indexed="62"/>
      <name val="Century Gothic"/>
      <family val="2"/>
    </font>
    <font>
      <sz val="10"/>
      <name val="Arial"/>
      <family val="2"/>
    </font>
    <font>
      <u/>
      <sz val="10"/>
      <color indexed="12"/>
      <name val="Arial"/>
      <family val="2"/>
    </font>
    <font>
      <sz val="10"/>
      <name val="Arial"/>
      <family val="2"/>
    </font>
    <font>
      <sz val="10"/>
      <name val="Arial"/>
      <family val="2"/>
    </font>
    <font>
      <sz val="10"/>
      <name val="Arial"/>
      <family val="2"/>
    </font>
    <font>
      <b/>
      <u/>
      <sz val="12"/>
      <color indexed="12"/>
      <name val="Arial"/>
      <family val="2"/>
    </font>
    <font>
      <sz val="11"/>
      <name val="Arial"/>
      <family val="2"/>
    </font>
    <font>
      <sz val="11"/>
      <color indexed="56"/>
      <name val="Calibri"/>
      <family val="2"/>
    </font>
    <font>
      <i/>
      <sz val="11"/>
      <color indexed="56"/>
      <name val="Calibri"/>
      <family val="2"/>
    </font>
    <font>
      <u/>
      <sz val="11"/>
      <color indexed="12"/>
      <name val="Calibri"/>
      <family val="2"/>
    </font>
    <font>
      <sz val="11"/>
      <color indexed="8"/>
      <name val="Calibri"/>
      <family val="2"/>
      <scheme val="minor"/>
    </font>
    <font>
      <sz val="11"/>
      <color theme="1"/>
      <name val="Calibri"/>
      <family val="2"/>
      <scheme val="minor"/>
    </font>
    <font>
      <b/>
      <sz val="10"/>
      <color rgb="FFFF0000"/>
      <name val="Arial"/>
      <family val="2"/>
    </font>
    <font>
      <b/>
      <sz val="10"/>
      <color rgb="FF333399"/>
      <name val="Century Gothic"/>
      <family val="2"/>
    </font>
    <font>
      <sz val="8"/>
      <color rgb="FF333399"/>
      <name val="Century Gothic"/>
      <family val="2"/>
    </font>
    <font>
      <b/>
      <sz val="11"/>
      <color rgb="FF333399"/>
      <name val="Century Gothic"/>
      <family val="2"/>
    </font>
    <font>
      <sz val="11"/>
      <color rgb="FF333399"/>
      <name val="Century Gothic"/>
      <family val="2"/>
    </font>
    <font>
      <b/>
      <sz val="11"/>
      <color theme="6" tint="-0.249977111117893"/>
      <name val="Century Gothic"/>
      <family val="2"/>
    </font>
    <font>
      <b/>
      <sz val="11"/>
      <color theme="0"/>
      <name val="Calibri"/>
      <family val="2"/>
      <scheme val="minor"/>
    </font>
    <font>
      <sz val="11"/>
      <name val="Calibri"/>
      <family val="2"/>
      <scheme val="minor"/>
    </font>
    <font>
      <sz val="11"/>
      <color rgb="FFFF0000"/>
      <name val="Calibri"/>
      <family val="2"/>
      <scheme val="minor"/>
    </font>
    <font>
      <sz val="10"/>
      <color rgb="FFFF0000"/>
      <name val="Arial"/>
      <family val="2"/>
    </font>
    <font>
      <b/>
      <sz val="11"/>
      <name val="Calibri"/>
      <family val="2"/>
      <scheme val="minor"/>
    </font>
    <font>
      <sz val="11"/>
      <color theme="3"/>
      <name val="Calibri"/>
      <family val="2"/>
      <scheme val="minor"/>
    </font>
    <font>
      <sz val="10"/>
      <name val="Calibri"/>
      <family val="2"/>
      <scheme val="minor"/>
    </font>
    <font>
      <b/>
      <sz val="12"/>
      <color theme="3"/>
      <name val="Calibri"/>
      <family val="2"/>
      <scheme val="minor"/>
    </font>
    <font>
      <i/>
      <sz val="11"/>
      <color theme="3"/>
      <name val="Calibri"/>
      <family val="2"/>
      <scheme val="minor"/>
    </font>
    <font>
      <b/>
      <i/>
      <sz val="11"/>
      <color theme="3"/>
      <name val="Calibri"/>
      <family val="2"/>
      <scheme val="minor"/>
    </font>
    <font>
      <b/>
      <sz val="11"/>
      <color theme="3"/>
      <name val="Calibri"/>
      <family val="2"/>
      <scheme val="minor"/>
    </font>
    <font>
      <sz val="12"/>
      <color theme="3"/>
      <name val="Calibri"/>
      <family val="2"/>
      <scheme val="minor"/>
    </font>
    <font>
      <sz val="16"/>
      <color theme="3"/>
      <name val="Calibri"/>
      <family val="2"/>
      <scheme val="minor"/>
    </font>
    <font>
      <i/>
      <sz val="10"/>
      <color theme="3"/>
      <name val="Calibri"/>
      <family val="2"/>
      <scheme val="minor"/>
    </font>
    <font>
      <b/>
      <sz val="11"/>
      <color rgb="FFFF0000"/>
      <name val="Century Gothic"/>
      <family val="2"/>
    </font>
    <font>
      <sz val="11"/>
      <color theme="0"/>
      <name val="Calibri"/>
      <family val="2"/>
      <scheme val="minor"/>
    </font>
    <font>
      <sz val="10"/>
      <color rgb="FF000000"/>
      <name val="Times New Roman"/>
      <family val="1"/>
    </font>
    <font>
      <sz val="10"/>
      <color rgb="FFFF6600"/>
      <name val="Arial"/>
      <family val="2"/>
    </font>
    <font>
      <sz val="10"/>
      <color rgb="FFCC00CC"/>
      <name val="Arial"/>
      <family val="2"/>
    </font>
    <font>
      <b/>
      <sz val="10"/>
      <color rgb="FFCC00CC"/>
      <name val="Arial"/>
      <family val="2"/>
    </font>
    <font>
      <b/>
      <vertAlign val="superscript"/>
      <sz val="11"/>
      <color theme="0"/>
      <name val="Calibri"/>
      <family val="2"/>
      <scheme val="minor"/>
    </font>
    <font>
      <sz val="10"/>
      <color rgb="FFD60CAB"/>
      <name val="Arial"/>
      <family val="2"/>
    </font>
    <font>
      <sz val="10"/>
      <color rgb="FF990099"/>
      <name val="Arial"/>
      <family val="2"/>
    </font>
    <font>
      <sz val="10"/>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
      <patternFill patternType="solid">
        <fgColor rgb="FFCCCCFF"/>
        <bgColor indexed="64"/>
      </patternFill>
    </fill>
    <fill>
      <patternFill patternType="solid">
        <fgColor rgb="FF3333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CCCFF"/>
        <bgColor indexed="9"/>
      </patternFill>
    </fill>
    <fill>
      <patternFill patternType="solid">
        <fgColor theme="0" tint="-4.9989318521683403E-2"/>
        <bgColor indexed="64"/>
      </patternFill>
    </fill>
    <fill>
      <patternFill patternType="solid">
        <fgColor rgb="FF5A5ACA"/>
        <bgColor indexed="64"/>
      </patternFill>
    </fill>
    <fill>
      <patternFill patternType="solid">
        <fgColor rgb="FF8F8FFF"/>
        <bgColor indexed="64"/>
      </patternFill>
    </fill>
  </fills>
  <borders count="24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diagonal/>
    </border>
    <border>
      <left style="thin">
        <color theme="3"/>
      </left>
      <right/>
      <top style="thin">
        <color theme="3"/>
      </top>
      <bottom/>
      <diagonal/>
    </border>
    <border>
      <left style="thin">
        <color theme="0"/>
      </left>
      <right style="thin">
        <color theme="0"/>
      </right>
      <top style="thin">
        <color theme="0"/>
      </top>
      <bottom style="thin">
        <color indexed="9"/>
      </bottom>
      <diagonal/>
    </border>
    <border>
      <left style="thin">
        <color theme="0"/>
      </left>
      <right/>
      <top style="thin">
        <color theme="0"/>
      </top>
      <bottom style="thin">
        <color indexed="9"/>
      </bottom>
      <diagonal/>
    </border>
    <border>
      <left style="thin">
        <color theme="0"/>
      </left>
      <right style="thin">
        <color theme="0"/>
      </right>
      <top/>
      <bottom style="thin">
        <color indexed="9"/>
      </bottom>
      <diagonal/>
    </border>
    <border>
      <left style="thin">
        <color theme="0"/>
      </left>
      <right/>
      <top/>
      <bottom style="thin">
        <color indexed="9"/>
      </bottom>
      <diagonal/>
    </border>
    <border>
      <left style="thin">
        <color theme="0"/>
      </left>
      <right style="thin">
        <color theme="0"/>
      </right>
      <top style="thin">
        <color indexed="9"/>
      </top>
      <bottom style="thin">
        <color indexed="9"/>
      </bottom>
      <diagonal/>
    </border>
    <border>
      <left style="thin">
        <color theme="0"/>
      </left>
      <right/>
      <top style="thin">
        <color indexed="9"/>
      </top>
      <bottom style="thin">
        <color indexed="9"/>
      </bottom>
      <diagonal/>
    </border>
    <border>
      <left style="thin">
        <color theme="0"/>
      </left>
      <right style="thin">
        <color theme="0"/>
      </right>
      <top style="thin">
        <color indexed="9"/>
      </top>
      <bottom/>
      <diagonal/>
    </border>
    <border>
      <left style="thin">
        <color theme="0"/>
      </left>
      <right/>
      <top style="thin">
        <color indexed="9"/>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3"/>
      </bottom>
      <diagonal/>
    </border>
    <border>
      <left style="thin">
        <color indexed="9"/>
      </left>
      <right style="thin">
        <color theme="0"/>
      </right>
      <top style="thin">
        <color theme="0"/>
      </top>
      <bottom style="thin">
        <color theme="3"/>
      </bottom>
      <diagonal/>
    </border>
    <border>
      <left/>
      <right style="thin">
        <color theme="3"/>
      </right>
      <top style="thin">
        <color theme="0"/>
      </top>
      <bottom style="thin">
        <color theme="3"/>
      </bottom>
      <diagonal/>
    </border>
    <border>
      <left style="thin">
        <color theme="3"/>
      </left>
      <right/>
      <top/>
      <bottom/>
      <diagonal/>
    </border>
    <border>
      <left/>
      <right style="thin">
        <color theme="3"/>
      </right>
      <top/>
      <bottom style="thin">
        <color theme="3"/>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3"/>
      </right>
      <top/>
      <bottom/>
      <diagonal/>
    </border>
    <border>
      <left/>
      <right style="thin">
        <color theme="0"/>
      </right>
      <top/>
      <bottom style="thin">
        <color theme="3"/>
      </bottom>
      <diagonal/>
    </border>
    <border>
      <left style="thin">
        <color theme="0"/>
      </left>
      <right style="thin">
        <color theme="0"/>
      </right>
      <top/>
      <bottom style="thin">
        <color theme="3"/>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right style="thin">
        <color theme="0"/>
      </right>
      <top style="thin">
        <color indexed="9"/>
      </top>
      <bottom/>
      <diagonal/>
    </border>
    <border>
      <left/>
      <right style="thin">
        <color theme="0"/>
      </right>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thin">
        <color theme="0"/>
      </left>
      <right style="thin">
        <color theme="3"/>
      </right>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ck">
        <color theme="0"/>
      </left>
      <right style="thin">
        <color theme="0"/>
      </right>
      <top/>
      <bottom style="thin">
        <color theme="0"/>
      </bottom>
      <diagonal/>
    </border>
    <border>
      <left/>
      <right style="medium">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3"/>
      </bottom>
      <diagonal/>
    </border>
    <border>
      <left style="thin">
        <color theme="0"/>
      </left>
      <right style="medium">
        <color theme="3"/>
      </right>
      <top style="thin">
        <color theme="0"/>
      </top>
      <bottom/>
      <diagonal/>
    </border>
    <border>
      <left style="thin">
        <color theme="0"/>
      </left>
      <right style="thin">
        <color theme="3"/>
      </right>
      <top style="thin">
        <color theme="0"/>
      </top>
      <bottom/>
      <diagonal/>
    </border>
    <border>
      <left style="thin">
        <color theme="0"/>
      </left>
      <right style="medium">
        <color theme="3"/>
      </right>
      <top style="thin">
        <color theme="0"/>
      </top>
      <bottom style="thin">
        <color theme="0"/>
      </bottom>
      <diagonal/>
    </border>
    <border>
      <left style="thin">
        <color theme="0"/>
      </left>
      <right style="thin">
        <color theme="3"/>
      </right>
      <top style="thin">
        <color theme="0"/>
      </top>
      <bottom style="thin">
        <color theme="0"/>
      </bottom>
      <diagonal/>
    </border>
    <border>
      <left style="thin">
        <color theme="0"/>
      </left>
      <right style="medium">
        <color theme="3"/>
      </right>
      <top/>
      <bottom/>
      <diagonal/>
    </border>
    <border>
      <left style="thin">
        <color theme="0"/>
      </left>
      <right style="thin">
        <color theme="3"/>
      </right>
      <top/>
      <bottom/>
      <diagonal/>
    </border>
    <border>
      <left/>
      <right style="medium">
        <color theme="0"/>
      </right>
      <top/>
      <bottom style="thin">
        <color theme="3"/>
      </bottom>
      <diagonal/>
    </border>
    <border>
      <left style="medium">
        <color theme="0"/>
      </left>
      <right style="thin">
        <color theme="0"/>
      </right>
      <top/>
      <bottom style="thin">
        <color theme="3"/>
      </bottom>
      <diagonal/>
    </border>
    <border>
      <left style="thick">
        <color theme="0"/>
      </left>
      <right style="thin">
        <color theme="0"/>
      </right>
      <top style="thin">
        <color theme="0"/>
      </top>
      <bottom/>
      <diagonal/>
    </border>
    <border>
      <left style="thick">
        <color theme="0"/>
      </left>
      <right style="thin">
        <color theme="0"/>
      </right>
      <top style="thin">
        <color theme="0"/>
      </top>
      <bottom style="thin">
        <color theme="0"/>
      </bottom>
      <diagonal/>
    </border>
    <border>
      <left style="thick">
        <color theme="3"/>
      </left>
      <right style="thin">
        <color theme="0"/>
      </right>
      <top style="thin">
        <color theme="0"/>
      </top>
      <bottom/>
      <diagonal/>
    </border>
    <border>
      <left style="thick">
        <color theme="3"/>
      </left>
      <right style="thin">
        <color theme="0"/>
      </right>
      <top/>
      <bottom/>
      <diagonal/>
    </border>
    <border>
      <left style="thick">
        <color theme="3"/>
      </left>
      <right style="thin">
        <color theme="0"/>
      </right>
      <top/>
      <bottom style="thin">
        <color theme="0"/>
      </bottom>
      <diagonal/>
    </border>
    <border>
      <left style="thick">
        <color theme="0"/>
      </left>
      <right style="thin">
        <color theme="0"/>
      </right>
      <top style="thin">
        <color theme="0"/>
      </top>
      <bottom style="thin">
        <color theme="3"/>
      </bottom>
      <diagonal/>
    </border>
    <border>
      <left style="thick">
        <color theme="0"/>
      </left>
      <right style="thin">
        <color theme="3"/>
      </right>
      <top style="thin">
        <color theme="0"/>
      </top>
      <bottom/>
      <diagonal/>
    </border>
    <border>
      <left style="thick">
        <color theme="0"/>
      </left>
      <right style="thin">
        <color theme="3"/>
      </right>
      <top style="thin">
        <color theme="0"/>
      </top>
      <bottom style="thin">
        <color theme="0"/>
      </bottom>
      <diagonal/>
    </border>
    <border>
      <left style="thin">
        <color theme="3"/>
      </left>
      <right/>
      <top style="thin">
        <color theme="3"/>
      </top>
      <bottom style="thin">
        <color theme="3"/>
      </bottom>
      <diagonal/>
    </border>
    <border>
      <left/>
      <right style="thick">
        <color theme="0"/>
      </right>
      <top/>
      <bottom/>
      <diagonal/>
    </border>
    <border>
      <left style="thin">
        <color rgb="FF1F497D"/>
      </left>
      <right style="thick">
        <color theme="0"/>
      </right>
      <top style="thin">
        <color theme="0"/>
      </top>
      <bottom style="thin">
        <color theme="0"/>
      </bottom>
      <diagonal/>
    </border>
    <border>
      <left style="thin">
        <color rgb="FF1F497D"/>
      </left>
      <right/>
      <top/>
      <bottom/>
      <diagonal/>
    </border>
    <border>
      <left style="thin">
        <color rgb="FF1F497D"/>
      </left>
      <right/>
      <top/>
      <bottom style="thin">
        <color rgb="FF1F497D"/>
      </bottom>
      <diagonal/>
    </border>
    <border>
      <left style="thick">
        <color theme="3"/>
      </left>
      <right style="thin">
        <color theme="0"/>
      </right>
      <top/>
      <bottom style="thin">
        <color theme="3"/>
      </bottom>
      <diagonal/>
    </border>
    <border>
      <left style="thin">
        <color theme="0"/>
      </left>
      <right style="thin">
        <color theme="3"/>
      </right>
      <top style="thin">
        <color theme="0"/>
      </top>
      <bottom style="thin">
        <color theme="3"/>
      </bottom>
      <diagonal/>
    </border>
    <border>
      <left/>
      <right/>
      <top style="thin">
        <color theme="3"/>
      </top>
      <bottom/>
      <diagonal/>
    </border>
    <border>
      <left/>
      <right style="thin">
        <color theme="3"/>
      </right>
      <top style="thin">
        <color theme="0"/>
      </top>
      <bottom/>
      <diagonal/>
    </border>
    <border>
      <left style="medium">
        <color theme="0"/>
      </left>
      <right style="thin">
        <color theme="0"/>
      </right>
      <top style="thin">
        <color theme="0"/>
      </top>
      <bottom style="thin">
        <color theme="0"/>
      </bottom>
      <diagonal/>
    </border>
    <border>
      <left/>
      <right/>
      <top style="thin">
        <color theme="0"/>
      </top>
      <bottom/>
      <diagonal/>
    </border>
    <border>
      <left style="thin">
        <color theme="3"/>
      </left>
      <right/>
      <top/>
      <bottom style="thin">
        <color theme="0"/>
      </bottom>
      <diagonal/>
    </border>
    <border>
      <left style="thick">
        <color theme="3"/>
      </left>
      <right style="thin">
        <color theme="3"/>
      </right>
      <top style="thin">
        <color theme="0"/>
      </top>
      <bottom/>
      <diagonal/>
    </border>
    <border>
      <left style="thick">
        <color theme="3"/>
      </left>
      <right style="thin">
        <color theme="3"/>
      </right>
      <top/>
      <bottom/>
      <diagonal/>
    </border>
    <border>
      <left style="thick">
        <color theme="3"/>
      </left>
      <right style="thin">
        <color theme="3"/>
      </right>
      <top/>
      <bottom style="thin">
        <color theme="3"/>
      </bottom>
      <diagonal/>
    </border>
    <border>
      <left style="thin">
        <color theme="3"/>
      </left>
      <right style="thick">
        <color theme="0"/>
      </right>
      <top style="thin">
        <color theme="3"/>
      </top>
      <bottom style="thin">
        <color theme="0"/>
      </bottom>
      <diagonal/>
    </border>
    <border>
      <left/>
      <right style="thin">
        <color theme="0"/>
      </right>
      <top style="thin">
        <color theme="3"/>
      </top>
      <bottom style="thin">
        <color theme="0"/>
      </bottom>
      <diagonal/>
    </border>
    <border>
      <left style="thin">
        <color theme="3"/>
      </left>
      <right style="thick">
        <color theme="3"/>
      </right>
      <top style="thin">
        <color theme="0"/>
      </top>
      <bottom/>
      <diagonal/>
    </border>
    <border>
      <left style="thin">
        <color theme="3"/>
      </left>
      <right style="thick">
        <color theme="3"/>
      </right>
      <top/>
      <bottom/>
      <diagonal/>
    </border>
    <border>
      <left/>
      <right style="medium">
        <color theme="3"/>
      </right>
      <top style="thin">
        <color theme="0"/>
      </top>
      <bottom/>
      <diagonal/>
    </border>
    <border>
      <left/>
      <right style="medium">
        <color theme="3"/>
      </right>
      <top/>
      <bottom/>
      <diagonal/>
    </border>
    <border>
      <left/>
      <right style="thick">
        <color theme="0"/>
      </right>
      <top style="thin">
        <color theme="3"/>
      </top>
      <bottom/>
      <diagonal/>
    </border>
    <border>
      <left/>
      <right style="thick">
        <color theme="0"/>
      </right>
      <top/>
      <bottom style="thin">
        <color theme="0"/>
      </bottom>
      <diagonal/>
    </border>
    <border>
      <left style="thin">
        <color indexed="9"/>
      </left>
      <right style="thick">
        <color theme="0"/>
      </right>
      <top style="thin">
        <color theme="0"/>
      </top>
      <bottom style="thin">
        <color theme="3"/>
      </bottom>
      <diagonal/>
    </border>
    <border>
      <left/>
      <right style="thin">
        <color theme="3"/>
      </right>
      <top style="thin">
        <color theme="0"/>
      </top>
      <bottom style="thin">
        <color indexed="9"/>
      </bottom>
      <diagonal/>
    </border>
    <border>
      <left/>
      <right style="thin">
        <color theme="3"/>
      </right>
      <top/>
      <bottom style="thin">
        <color indexed="9"/>
      </bottom>
      <diagonal/>
    </border>
    <border>
      <left/>
      <right style="thin">
        <color theme="3"/>
      </right>
      <top style="thin">
        <color indexed="9"/>
      </top>
      <bottom/>
      <diagonal/>
    </border>
    <border>
      <left/>
      <right style="thin">
        <color theme="3"/>
      </right>
      <top/>
      <bottom style="thin">
        <color theme="0"/>
      </bottom>
      <diagonal/>
    </border>
    <border>
      <left style="thin">
        <color theme="0"/>
      </left>
      <right style="thick">
        <color theme="3"/>
      </right>
      <top style="thin">
        <color theme="0"/>
      </top>
      <bottom style="thin">
        <color indexed="9"/>
      </bottom>
      <diagonal/>
    </border>
    <border>
      <left style="thin">
        <color theme="0"/>
      </left>
      <right style="thick">
        <color theme="3"/>
      </right>
      <top/>
      <bottom style="thin">
        <color indexed="9"/>
      </bottom>
      <diagonal/>
    </border>
    <border>
      <left style="thin">
        <color theme="0"/>
      </left>
      <right style="thick">
        <color theme="3"/>
      </right>
      <top style="thin">
        <color indexed="9"/>
      </top>
      <bottom style="thin">
        <color indexed="9"/>
      </bottom>
      <diagonal/>
    </border>
    <border>
      <left style="thin">
        <color theme="0"/>
      </left>
      <right style="thick">
        <color theme="3"/>
      </right>
      <top style="thin">
        <color indexed="9"/>
      </top>
      <bottom/>
      <diagonal/>
    </border>
    <border>
      <left style="thin">
        <color theme="0"/>
      </left>
      <right style="thick">
        <color theme="3"/>
      </right>
      <top/>
      <bottom style="thin">
        <color theme="0"/>
      </bottom>
      <diagonal/>
    </border>
    <border>
      <left/>
      <right style="thin">
        <color theme="3"/>
      </right>
      <top style="thin">
        <color indexed="9"/>
      </top>
      <bottom style="thin">
        <color indexed="9"/>
      </bottom>
      <diagonal/>
    </border>
    <border>
      <left/>
      <right style="thick">
        <color theme="0"/>
      </right>
      <top/>
      <bottom style="thin">
        <color theme="3"/>
      </bottom>
      <diagonal/>
    </border>
    <border>
      <left style="thin">
        <color theme="0"/>
      </left>
      <right style="thick">
        <color theme="3"/>
      </right>
      <top style="thin">
        <color theme="3"/>
      </top>
      <bottom style="thin">
        <color indexed="9"/>
      </bottom>
      <diagonal/>
    </border>
    <border>
      <left style="thin">
        <color theme="0"/>
      </left>
      <right style="thick">
        <color theme="0"/>
      </right>
      <top/>
      <bottom style="thin">
        <color theme="3"/>
      </bottom>
      <diagonal/>
    </border>
    <border>
      <left style="thin">
        <color theme="0"/>
      </left>
      <right style="thick">
        <color theme="3"/>
      </right>
      <top style="thin">
        <color theme="0"/>
      </top>
      <bottom/>
      <diagonal/>
    </border>
    <border>
      <left style="thin">
        <color theme="0"/>
      </left>
      <right style="thick">
        <color theme="3"/>
      </right>
      <top/>
      <bottom/>
      <diagonal/>
    </border>
    <border>
      <left style="thin">
        <color theme="0"/>
      </left>
      <right style="thick">
        <color theme="0"/>
      </right>
      <top style="thin">
        <color theme="0"/>
      </top>
      <bottom style="thin">
        <color theme="3"/>
      </bottom>
      <diagonal/>
    </border>
    <border>
      <left style="thin">
        <color theme="0"/>
      </left>
      <right style="medium">
        <color theme="0"/>
      </right>
      <top style="thin">
        <color theme="0"/>
      </top>
      <bottom style="thin">
        <color theme="3"/>
      </bottom>
      <diagonal/>
    </border>
    <border>
      <left style="thin">
        <color theme="0"/>
      </left>
      <right style="thin">
        <color theme="3"/>
      </right>
      <top/>
      <bottom style="thin">
        <color theme="3"/>
      </bottom>
      <diagonal/>
    </border>
    <border>
      <left style="thin">
        <color theme="0"/>
      </left>
      <right style="thick">
        <color theme="0"/>
      </right>
      <top/>
      <bottom style="thin">
        <color theme="0"/>
      </bottom>
      <diagonal/>
    </border>
    <border>
      <left style="thick">
        <color rgb="FF1F497D"/>
      </left>
      <right style="thin">
        <color theme="0"/>
      </right>
      <top style="thin">
        <color theme="0"/>
      </top>
      <bottom/>
      <diagonal/>
    </border>
    <border>
      <left style="thin">
        <color theme="0"/>
      </left>
      <right style="thick">
        <color rgb="FF1F497D"/>
      </right>
      <top style="thin">
        <color theme="0"/>
      </top>
      <bottom/>
      <diagonal/>
    </border>
    <border>
      <left style="thick">
        <color rgb="FF1F497D"/>
      </left>
      <right style="thin">
        <color theme="0"/>
      </right>
      <top/>
      <bottom/>
      <diagonal/>
    </border>
    <border>
      <left style="thin">
        <color theme="0"/>
      </left>
      <right style="thick">
        <color rgb="FF1F497D"/>
      </right>
      <top/>
      <bottom/>
      <diagonal/>
    </border>
    <border>
      <left style="thick">
        <color rgb="FF1F497D"/>
      </left>
      <right style="thin">
        <color theme="0"/>
      </right>
      <top/>
      <bottom style="thin">
        <color rgb="FF1F497D"/>
      </bottom>
      <diagonal/>
    </border>
    <border>
      <left/>
      <right style="thin">
        <color theme="0"/>
      </right>
      <top/>
      <bottom style="thin">
        <color rgb="FF1F497D"/>
      </bottom>
      <diagonal/>
    </border>
    <border>
      <left style="thin">
        <color theme="0"/>
      </left>
      <right style="thin">
        <color theme="0"/>
      </right>
      <top/>
      <bottom style="thin">
        <color rgb="FF1F497D"/>
      </bottom>
      <diagonal/>
    </border>
    <border>
      <left style="thin">
        <color theme="0"/>
      </left>
      <right style="thick">
        <color rgb="FF1F497D"/>
      </right>
      <top/>
      <bottom style="thin">
        <color rgb="FF1F497D"/>
      </bottom>
      <diagonal/>
    </border>
    <border>
      <left style="thin">
        <color rgb="FF1F497D"/>
      </left>
      <right style="thick">
        <color theme="0"/>
      </right>
      <top/>
      <bottom style="thin">
        <color theme="0"/>
      </bottom>
      <diagonal/>
    </border>
    <border>
      <left style="thin">
        <color rgb="FF1F497D"/>
      </left>
      <right style="thick">
        <color theme="0"/>
      </right>
      <top style="thin">
        <color rgb="FF1F497D"/>
      </top>
      <bottom style="thin">
        <color theme="0"/>
      </bottom>
      <diagonal/>
    </border>
    <border>
      <left style="thick">
        <color theme="0"/>
      </left>
      <right style="thin">
        <color theme="0"/>
      </right>
      <top style="thin">
        <color rgb="FF1F497D"/>
      </top>
      <bottom style="thin">
        <color theme="0"/>
      </bottom>
      <diagonal/>
    </border>
    <border>
      <left/>
      <right style="thin">
        <color theme="0"/>
      </right>
      <top style="thin">
        <color rgb="FF1F497D"/>
      </top>
      <bottom style="thin">
        <color theme="0"/>
      </bottom>
      <diagonal/>
    </border>
    <border>
      <left style="thin">
        <color theme="0"/>
      </left>
      <right style="thin">
        <color theme="0"/>
      </right>
      <top style="thin">
        <color rgb="FF1F497D"/>
      </top>
      <bottom style="thin">
        <color theme="0"/>
      </bottom>
      <diagonal/>
    </border>
    <border>
      <left style="thin">
        <color theme="0"/>
      </left>
      <right style="thick">
        <color theme="0"/>
      </right>
      <top style="thin">
        <color rgb="FF1F497D"/>
      </top>
      <bottom style="thin">
        <color theme="0"/>
      </bottom>
      <diagonal/>
    </border>
    <border>
      <left/>
      <right style="thin">
        <color rgb="FF1F497D"/>
      </right>
      <top style="thin">
        <color rgb="FF1F497D"/>
      </top>
      <bottom style="thin">
        <color theme="0"/>
      </bottom>
      <diagonal/>
    </border>
    <border>
      <left/>
      <right style="thin">
        <color rgb="FF1F497D"/>
      </right>
      <top/>
      <bottom style="thin">
        <color theme="0"/>
      </bottom>
      <diagonal/>
    </border>
    <border>
      <left/>
      <right style="thin">
        <color rgb="FF1F497D"/>
      </right>
      <top/>
      <bottom/>
      <diagonal/>
    </border>
    <border>
      <left style="thick">
        <color rgb="FF1F497D"/>
      </left>
      <right style="thin">
        <color theme="0"/>
      </right>
      <top style="thin">
        <color theme="0"/>
      </top>
      <bottom style="thin">
        <color rgb="FF1F497D"/>
      </bottom>
      <diagonal/>
    </border>
    <border>
      <left/>
      <right style="thin">
        <color theme="0"/>
      </right>
      <top style="thin">
        <color theme="0"/>
      </top>
      <bottom style="thin">
        <color rgb="FF1F497D"/>
      </bottom>
      <diagonal/>
    </border>
    <border>
      <left style="thin">
        <color theme="0"/>
      </left>
      <right style="thin">
        <color theme="0"/>
      </right>
      <top style="thin">
        <color theme="0"/>
      </top>
      <bottom style="thin">
        <color rgb="FF1F497D"/>
      </bottom>
      <diagonal/>
    </border>
    <border>
      <left style="thin">
        <color theme="0"/>
      </left>
      <right style="thick">
        <color rgb="FF1F497D"/>
      </right>
      <top style="thin">
        <color theme="0"/>
      </top>
      <bottom style="thin">
        <color rgb="FF1F497D"/>
      </bottom>
      <diagonal/>
    </border>
    <border>
      <left/>
      <right style="thin">
        <color rgb="FF1F497D"/>
      </right>
      <top/>
      <bottom style="thin">
        <color rgb="FF1F497D"/>
      </bottom>
      <diagonal/>
    </border>
    <border>
      <left style="thin">
        <color theme="3"/>
      </left>
      <right/>
      <top style="thin">
        <color theme="0"/>
      </top>
      <bottom style="thin">
        <color theme="3"/>
      </bottom>
      <diagonal/>
    </border>
    <border>
      <left/>
      <right style="thick">
        <color theme="0"/>
      </right>
      <top style="thin">
        <color theme="0"/>
      </top>
      <bottom style="thin">
        <color theme="3"/>
      </bottom>
      <diagonal/>
    </border>
    <border>
      <left style="thin">
        <color theme="3"/>
      </left>
      <right/>
      <top style="thin">
        <color theme="0"/>
      </top>
      <bottom style="thin">
        <color theme="0"/>
      </bottom>
      <diagonal/>
    </border>
    <border>
      <left/>
      <right style="thick">
        <color theme="3"/>
      </right>
      <top style="thin">
        <color theme="0"/>
      </top>
      <bottom style="thin">
        <color theme="0"/>
      </bottom>
      <diagonal/>
    </border>
    <border>
      <left style="thin">
        <color theme="3"/>
      </left>
      <right/>
      <top style="thin">
        <color theme="3"/>
      </top>
      <bottom style="thin">
        <color theme="0"/>
      </bottom>
      <diagonal/>
    </border>
    <border>
      <left/>
      <right style="thick">
        <color theme="3"/>
      </right>
      <top style="thin">
        <color theme="3"/>
      </top>
      <bottom style="thin">
        <color theme="0"/>
      </bottom>
      <diagonal/>
    </border>
    <border>
      <left style="thin">
        <color theme="3"/>
      </left>
      <right style="thick">
        <color theme="3"/>
      </right>
      <top style="thin">
        <color theme="3"/>
      </top>
      <bottom style="thin">
        <color theme="0"/>
      </bottom>
      <diagonal/>
    </border>
    <border>
      <left style="thin">
        <color theme="3"/>
      </left>
      <right style="thick">
        <color theme="3"/>
      </right>
      <top style="thin">
        <color theme="0"/>
      </top>
      <bottom style="thin">
        <color theme="0"/>
      </bottom>
      <diagonal/>
    </border>
    <border>
      <left style="thin">
        <color theme="3"/>
      </left>
      <right style="thick">
        <color theme="0"/>
      </right>
      <top style="thin">
        <color theme="0"/>
      </top>
      <bottom style="thin">
        <color theme="3"/>
      </bottom>
      <diagonal/>
    </border>
    <border>
      <left style="thin">
        <color theme="3"/>
      </left>
      <right style="thin">
        <color theme="0"/>
      </right>
      <top style="thin">
        <color theme="0"/>
      </top>
      <bottom/>
      <diagonal/>
    </border>
    <border>
      <left style="thin">
        <color theme="3"/>
      </left>
      <right style="thin">
        <color theme="0"/>
      </right>
      <top/>
      <bottom/>
      <diagonal/>
    </border>
    <border>
      <left/>
      <right style="thick">
        <color theme="3"/>
      </right>
      <top style="thin">
        <color theme="0"/>
      </top>
      <bottom style="thin">
        <color indexed="9"/>
      </bottom>
      <diagonal/>
    </border>
    <border>
      <left/>
      <right style="thick">
        <color theme="3"/>
      </right>
      <top/>
      <bottom style="thin">
        <color indexed="9"/>
      </bottom>
      <diagonal/>
    </border>
    <border>
      <left/>
      <right style="thick">
        <color theme="3"/>
      </right>
      <top/>
      <bottom style="thin">
        <color theme="0"/>
      </bottom>
      <diagonal/>
    </border>
    <border>
      <left/>
      <right/>
      <top/>
      <bottom style="thick">
        <color theme="0" tint="-0.24994659260841701"/>
      </bottom>
      <diagonal/>
    </border>
    <border>
      <left/>
      <right/>
      <top style="thick">
        <color theme="0" tint="-0.24994659260841701"/>
      </top>
      <bottom/>
      <diagonal/>
    </border>
    <border>
      <left/>
      <right style="thin">
        <color theme="3"/>
      </right>
      <top style="thin">
        <color theme="3"/>
      </top>
      <bottom style="thin">
        <color theme="0"/>
      </bottom>
      <diagonal/>
    </border>
    <border>
      <left/>
      <right style="medium">
        <color theme="0"/>
      </right>
      <top style="thin">
        <color theme="3"/>
      </top>
      <bottom style="thin">
        <color theme="0"/>
      </bottom>
      <diagonal/>
    </border>
    <border>
      <left style="thick">
        <color theme="0"/>
      </left>
      <right/>
      <top style="thin">
        <color theme="0"/>
      </top>
      <bottom/>
      <diagonal/>
    </border>
    <border>
      <left style="thick">
        <color theme="3"/>
      </left>
      <right/>
      <top style="thin">
        <color theme="0"/>
      </top>
      <bottom/>
      <diagonal/>
    </border>
    <border>
      <left style="thick">
        <color theme="3"/>
      </left>
      <right/>
      <top/>
      <bottom/>
      <diagonal/>
    </border>
    <border>
      <left style="thick">
        <color theme="0"/>
      </left>
      <right/>
      <top style="thin">
        <color theme="0"/>
      </top>
      <bottom style="thin">
        <color theme="0"/>
      </bottom>
      <diagonal/>
    </border>
    <border>
      <left style="thick">
        <color theme="3"/>
      </left>
      <right/>
      <top/>
      <bottom style="thin">
        <color theme="3"/>
      </bottom>
      <diagonal/>
    </border>
    <border>
      <left style="thin">
        <color theme="3"/>
      </left>
      <right style="thin">
        <color theme="0"/>
      </right>
      <top style="thin">
        <color theme="3"/>
      </top>
      <bottom style="thin">
        <color theme="0"/>
      </bottom>
      <diagonal/>
    </border>
    <border>
      <left style="thin">
        <color theme="0"/>
      </left>
      <right style="thin">
        <color theme="0"/>
      </right>
      <top style="thin">
        <color theme="3"/>
      </top>
      <bottom style="thin">
        <color theme="0"/>
      </bottom>
      <diagonal/>
    </border>
    <border>
      <left style="thin">
        <color theme="0"/>
      </left>
      <right style="thin">
        <color theme="3"/>
      </right>
      <top style="thin">
        <color theme="3"/>
      </top>
      <bottom style="thin">
        <color theme="0"/>
      </bottom>
      <diagonal/>
    </border>
    <border>
      <left style="thin">
        <color theme="3"/>
      </left>
      <right style="thin">
        <color theme="3"/>
      </right>
      <top/>
      <bottom/>
      <diagonal/>
    </border>
    <border>
      <left style="thin">
        <color theme="0"/>
      </left>
      <right style="thick">
        <color theme="0"/>
      </right>
      <top style="thin">
        <color theme="0"/>
      </top>
      <bottom style="thin">
        <color theme="0"/>
      </bottom>
      <diagonal/>
    </border>
    <border>
      <left style="thick">
        <color theme="0"/>
      </left>
      <right style="thin">
        <color theme="3"/>
      </right>
      <top style="thin">
        <color theme="3"/>
      </top>
      <bottom/>
      <diagonal/>
    </border>
    <border>
      <left style="thick">
        <color theme="0"/>
      </left>
      <right style="thin">
        <color theme="3"/>
      </right>
      <top/>
      <bottom style="thin">
        <color theme="0"/>
      </bottom>
      <diagonal/>
    </border>
    <border>
      <left style="thin">
        <color theme="3"/>
      </left>
      <right/>
      <top style="thin">
        <color theme="0"/>
      </top>
      <bottom/>
      <diagonal/>
    </border>
    <border>
      <left style="thin">
        <color theme="3"/>
      </left>
      <right/>
      <top style="thin">
        <color theme="0"/>
      </top>
      <bottom style="thin">
        <color indexed="9"/>
      </bottom>
      <diagonal/>
    </border>
    <border>
      <left style="thin">
        <color theme="3"/>
      </left>
      <right/>
      <top style="thin">
        <color indexed="9"/>
      </top>
      <bottom/>
      <diagonal/>
    </border>
    <border>
      <left style="thin">
        <color theme="0"/>
      </left>
      <right style="thin">
        <color theme="0"/>
      </right>
      <top style="thin">
        <color theme="3"/>
      </top>
      <bottom/>
      <diagonal/>
    </border>
    <border>
      <left style="thick">
        <color theme="0"/>
      </left>
      <right/>
      <top style="thin">
        <color theme="3"/>
      </top>
      <bottom/>
      <diagonal/>
    </border>
    <border>
      <left style="thick">
        <color theme="0"/>
      </left>
      <right/>
      <top/>
      <bottom style="thin">
        <color theme="0"/>
      </bottom>
      <diagonal/>
    </border>
    <border>
      <left/>
      <right/>
      <top style="thin">
        <color theme="0"/>
      </top>
      <bottom style="thin">
        <color theme="0"/>
      </bottom>
      <diagonal/>
    </border>
    <border>
      <left style="thick">
        <color theme="0"/>
      </left>
      <right style="thin">
        <color theme="0"/>
      </right>
      <top style="thin">
        <color theme="3"/>
      </top>
      <bottom/>
      <diagonal/>
    </border>
    <border>
      <left/>
      <right style="thick">
        <color theme="3"/>
      </right>
      <top style="thin">
        <color theme="0"/>
      </top>
      <bottom style="thin">
        <color theme="3"/>
      </bottom>
      <diagonal/>
    </border>
    <border>
      <left/>
      <right style="thick">
        <color theme="3"/>
      </right>
      <top style="thin">
        <color indexed="9"/>
      </top>
      <bottom/>
      <diagonal/>
    </border>
    <border>
      <left/>
      <right style="thin">
        <color theme="0"/>
      </right>
      <top style="thin">
        <color theme="3"/>
      </top>
      <bottom/>
      <diagonal/>
    </border>
    <border>
      <left style="thin">
        <color theme="3"/>
      </left>
      <right/>
      <top style="thin">
        <color indexed="9"/>
      </top>
      <bottom style="thin">
        <color indexed="9"/>
      </bottom>
      <diagonal/>
    </border>
    <border>
      <left/>
      <right style="thick">
        <color theme="3"/>
      </right>
      <top style="thin">
        <color indexed="9"/>
      </top>
      <bottom style="thin">
        <color indexed="9"/>
      </bottom>
      <diagonal/>
    </border>
    <border>
      <left/>
      <right style="thin">
        <color theme="3"/>
      </right>
      <top style="thin">
        <color theme="3"/>
      </top>
      <bottom/>
      <diagonal/>
    </border>
    <border>
      <left style="thin">
        <color theme="0"/>
      </left>
      <right style="thick">
        <color theme="0"/>
      </right>
      <top style="thin">
        <color theme="3"/>
      </top>
      <bottom/>
      <diagonal/>
    </border>
    <border>
      <left/>
      <right/>
      <top style="thin">
        <color theme="3"/>
      </top>
      <bottom style="thin">
        <color theme="3"/>
      </bottom>
      <diagonal/>
    </border>
    <border>
      <left/>
      <right style="thin">
        <color theme="3"/>
      </right>
      <top style="thin">
        <color theme="3"/>
      </top>
      <bottom style="thin">
        <color theme="3"/>
      </bottom>
      <diagonal/>
    </border>
    <border>
      <left style="thick">
        <color theme="0"/>
      </left>
      <right style="thin">
        <color theme="3"/>
      </right>
      <top/>
      <bottom style="thin">
        <color theme="3"/>
      </bottom>
      <diagonal/>
    </border>
    <border>
      <left/>
      <right/>
      <top style="thin">
        <color theme="0"/>
      </top>
      <bottom style="thin">
        <color indexed="9"/>
      </bottom>
      <diagonal/>
    </border>
    <border>
      <left style="thin">
        <color theme="3"/>
      </left>
      <right/>
      <top/>
      <bottom style="thin">
        <color indexed="9"/>
      </bottom>
      <diagonal/>
    </border>
    <border>
      <left style="thin">
        <color theme="0"/>
      </left>
      <right style="thin">
        <color theme="3"/>
      </right>
      <top style="thin">
        <color theme="3"/>
      </top>
      <bottom/>
      <diagonal/>
    </border>
    <border>
      <left style="medium">
        <color theme="0"/>
      </left>
      <right/>
      <top style="thin">
        <color theme="3"/>
      </top>
      <bottom style="thin">
        <color theme="0"/>
      </bottom>
      <diagonal/>
    </border>
    <border>
      <left/>
      <right/>
      <top style="thin">
        <color theme="3"/>
      </top>
      <bottom style="thin">
        <color theme="0"/>
      </bottom>
      <diagonal/>
    </border>
    <border>
      <left style="thick">
        <color theme="0"/>
      </left>
      <right/>
      <top style="thin">
        <color theme="3"/>
      </top>
      <bottom style="thin">
        <color theme="0"/>
      </bottom>
      <diagonal/>
    </border>
    <border>
      <left/>
      <right style="thin">
        <color theme="3"/>
      </right>
      <top style="thin">
        <color theme="0"/>
      </top>
      <bottom style="thin">
        <color theme="0"/>
      </bottom>
      <diagonal/>
    </border>
    <border>
      <left style="thin">
        <color theme="3"/>
      </left>
      <right style="thick">
        <color theme="0"/>
      </right>
      <top style="thin">
        <color theme="3"/>
      </top>
      <bottom/>
      <diagonal/>
    </border>
    <border>
      <left style="thin">
        <color theme="3"/>
      </left>
      <right style="thick">
        <color theme="0"/>
      </right>
      <top/>
      <bottom style="thin">
        <color theme="3"/>
      </bottom>
      <diagonal/>
    </border>
    <border>
      <left style="thick">
        <color theme="0"/>
      </left>
      <right style="thin">
        <color theme="3"/>
      </right>
      <top/>
      <bottom/>
      <diagonal/>
    </border>
    <border>
      <left/>
      <right/>
      <top style="thin">
        <color theme="0"/>
      </top>
      <bottom style="thin">
        <color theme="3"/>
      </bottom>
      <diagonal/>
    </border>
    <border>
      <left/>
      <right/>
      <top/>
      <bottom style="thin">
        <color theme="0"/>
      </bottom>
      <diagonal/>
    </border>
    <border>
      <left style="thin">
        <color theme="3"/>
      </left>
      <right/>
      <top style="thin">
        <color indexed="9"/>
      </top>
      <bottom style="thin">
        <color theme="0"/>
      </bottom>
      <diagonal/>
    </border>
    <border>
      <left/>
      <right style="thick">
        <color theme="0"/>
      </right>
      <top style="thin">
        <color theme="0"/>
      </top>
      <bottom style="thin">
        <color theme="0"/>
      </bottom>
      <diagonal/>
    </border>
    <border>
      <left/>
      <right style="thick">
        <color theme="3"/>
      </right>
      <top style="thin">
        <color indexed="9"/>
      </top>
      <bottom style="thin">
        <color theme="0"/>
      </bottom>
      <diagonal/>
    </border>
    <border>
      <left/>
      <right style="thick">
        <color theme="0"/>
      </right>
      <top style="thin">
        <color theme="0"/>
      </top>
      <bottom/>
      <diagonal/>
    </border>
    <border>
      <left style="thin">
        <color rgb="FF002060"/>
      </left>
      <right/>
      <top style="thin">
        <color rgb="FF002060"/>
      </top>
      <bottom/>
      <diagonal/>
    </border>
    <border>
      <left/>
      <right style="thick">
        <color theme="0"/>
      </right>
      <top style="thin">
        <color rgb="FF002060"/>
      </top>
      <bottom/>
      <diagonal/>
    </border>
    <border>
      <left/>
      <right style="thin">
        <color theme="0"/>
      </right>
      <top style="thin">
        <color rgb="FF002060"/>
      </top>
      <bottom/>
      <diagonal/>
    </border>
    <border>
      <left style="thin">
        <color theme="0"/>
      </left>
      <right style="thin">
        <color theme="0"/>
      </right>
      <top style="thin">
        <color rgb="FF002060"/>
      </top>
      <bottom/>
      <diagonal/>
    </border>
    <border>
      <left style="thin">
        <color rgb="FF002060"/>
      </left>
      <right/>
      <top/>
      <bottom/>
      <diagonal/>
    </border>
    <border>
      <left style="thin">
        <color rgb="FF002060"/>
      </left>
      <right/>
      <top style="thin">
        <color theme="0"/>
      </top>
      <bottom style="thin">
        <color indexed="9"/>
      </bottom>
      <diagonal/>
    </border>
    <border>
      <left style="thin">
        <color rgb="FF002060"/>
      </left>
      <right/>
      <top style="thin">
        <color indexed="9"/>
      </top>
      <bottom/>
      <diagonal/>
    </border>
    <border>
      <left style="thin">
        <color theme="3"/>
      </left>
      <right style="thin">
        <color theme="0"/>
      </right>
      <top/>
      <bottom style="thin">
        <color theme="7" tint="-0.499984740745262"/>
      </bottom>
      <diagonal/>
    </border>
    <border>
      <left style="thin">
        <color theme="0"/>
      </left>
      <right style="thin">
        <color theme="3"/>
      </right>
      <top/>
      <bottom style="thin">
        <color theme="7" tint="-0.499984740745262"/>
      </bottom>
      <diagonal/>
    </border>
    <border>
      <left style="thin">
        <color theme="0"/>
      </left>
      <right style="thin">
        <color theme="7" tint="-0.499984740745262"/>
      </right>
      <top style="thin">
        <color theme="0"/>
      </top>
      <bottom/>
      <diagonal/>
    </border>
    <border>
      <left style="thin">
        <color theme="0"/>
      </left>
      <right style="thin">
        <color theme="7" tint="-0.499984740745262"/>
      </right>
      <top/>
      <bottom/>
      <diagonal/>
    </border>
    <border>
      <left style="thin">
        <color theme="0"/>
      </left>
      <right style="thin">
        <color theme="7" tint="-0.499984740745262"/>
      </right>
      <top/>
      <bottom style="thin">
        <color theme="7" tint="-0.499984740745262"/>
      </bottom>
      <diagonal/>
    </border>
    <border>
      <left style="thin">
        <color theme="3"/>
      </left>
      <right style="thick">
        <color theme="3"/>
      </right>
      <top/>
      <bottom style="thin">
        <color theme="3"/>
      </bottom>
      <diagonal/>
    </border>
    <border>
      <left/>
      <right style="medium">
        <color theme="3"/>
      </right>
      <top/>
      <bottom style="thin">
        <color theme="3"/>
      </bottom>
      <diagonal/>
    </border>
    <border>
      <left style="thick">
        <color theme="0"/>
      </left>
      <right style="thin">
        <color theme="3"/>
      </right>
      <top style="thin">
        <color theme="0"/>
      </top>
      <bottom style="thin">
        <color theme="3"/>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right style="thin">
        <color theme="3"/>
      </right>
      <top style="thin">
        <color indexed="9"/>
      </top>
      <bottom style="thin">
        <color indexed="9"/>
      </bottom>
      <diagonal/>
    </border>
    <border>
      <left style="thin">
        <color theme="0"/>
      </left>
      <right style="thick">
        <color theme="3"/>
      </right>
      <top style="thin">
        <color indexed="9"/>
      </top>
      <bottom style="thin">
        <color theme="0"/>
      </bottom>
      <diagonal/>
    </border>
    <border>
      <left style="thin">
        <color theme="3"/>
      </left>
      <right/>
      <top style="thin">
        <color indexed="9"/>
      </top>
      <bottom/>
      <diagonal/>
    </border>
    <border>
      <left/>
      <right/>
      <top style="thin">
        <color indexed="9"/>
      </top>
      <bottom/>
      <diagonal/>
    </border>
    <border>
      <left style="thin">
        <color theme="3"/>
      </left>
      <right/>
      <top style="thin">
        <color indexed="9"/>
      </top>
      <bottom style="thin">
        <color theme="3"/>
      </bottom>
      <diagonal/>
    </border>
    <border>
      <left/>
      <right/>
      <top style="thin">
        <color indexed="9"/>
      </top>
      <bottom style="thin">
        <color theme="3"/>
      </bottom>
      <diagonal/>
    </border>
    <border>
      <left style="thin">
        <color theme="0"/>
      </left>
      <right style="thick">
        <color theme="3"/>
      </right>
      <top style="thin">
        <color indexed="9"/>
      </top>
      <bottom style="thin">
        <color indexed="9"/>
      </bottom>
      <diagonal/>
    </border>
    <border>
      <left/>
      <right style="thick">
        <color theme="3"/>
      </right>
      <top style="thin">
        <color indexed="9"/>
      </top>
      <bottom/>
      <diagonal/>
    </border>
    <border>
      <left/>
      <right style="thin">
        <color theme="0"/>
      </right>
      <top style="thin">
        <color indexed="9"/>
      </top>
      <bottom/>
      <diagonal/>
    </border>
    <border>
      <left style="thin">
        <color theme="0"/>
      </left>
      <right style="thin">
        <color theme="0"/>
      </right>
      <top style="thin">
        <color indexed="9"/>
      </top>
      <bottom/>
      <diagonal/>
    </border>
    <border>
      <left style="thin">
        <color theme="0"/>
      </left>
      <right style="thick">
        <color theme="3"/>
      </right>
      <top style="thin">
        <color indexed="9"/>
      </top>
      <bottom/>
      <diagonal/>
    </border>
    <border>
      <left/>
      <right style="thin">
        <color theme="3"/>
      </right>
      <top style="thin">
        <color indexed="9"/>
      </top>
      <bottom/>
      <diagonal/>
    </border>
    <border>
      <left/>
      <right style="thick">
        <color theme="0"/>
      </right>
      <top style="thin">
        <color theme="3"/>
      </top>
      <bottom style="thin">
        <color theme="0"/>
      </bottom>
      <diagonal/>
    </border>
    <border>
      <left style="thick">
        <color theme="0"/>
      </left>
      <right style="thin">
        <color theme="0"/>
      </right>
      <top/>
      <bottom style="thin">
        <color theme="3"/>
      </bottom>
      <diagonal/>
    </border>
    <border>
      <left style="thin">
        <color theme="3"/>
      </left>
      <right/>
      <top style="thin">
        <color indexed="9"/>
      </top>
      <bottom style="thin">
        <color theme="0"/>
      </bottom>
      <diagonal/>
    </border>
    <border>
      <left/>
      <right/>
      <top style="thin">
        <color indexed="9"/>
      </top>
      <bottom style="thin">
        <color theme="0"/>
      </bottom>
      <diagonal/>
    </border>
    <border>
      <left style="thin">
        <color theme="0"/>
      </left>
      <right/>
      <top style="thin">
        <color indexed="9"/>
      </top>
      <bottom style="thin">
        <color indexed="9"/>
      </bottom>
      <diagonal/>
    </border>
    <border>
      <left style="thin">
        <color theme="0"/>
      </left>
      <right/>
      <top style="thin">
        <color indexed="9"/>
      </top>
      <bottom/>
      <diagonal/>
    </border>
    <border>
      <left style="thin">
        <color theme="7" tint="-0.499984740745262"/>
      </left>
      <right style="thin">
        <color theme="0"/>
      </right>
      <top/>
      <bottom/>
      <diagonal/>
    </border>
    <border>
      <left style="medium">
        <color theme="0"/>
      </left>
      <right/>
      <top/>
      <bottom style="thin">
        <color theme="0"/>
      </bottom>
      <diagonal/>
    </border>
    <border>
      <left/>
      <right style="medium">
        <color theme="0"/>
      </right>
      <top style="thin">
        <color theme="0"/>
      </top>
      <bottom/>
      <diagonal/>
    </border>
    <border>
      <left style="medium">
        <color theme="0"/>
      </left>
      <right/>
      <top style="thin">
        <color theme="3"/>
      </top>
      <bottom/>
      <diagonal/>
    </border>
    <border>
      <left/>
      <right style="medium">
        <color theme="0"/>
      </right>
      <top style="thin">
        <color theme="3"/>
      </top>
      <bottom/>
      <diagonal/>
    </border>
    <border>
      <left style="medium">
        <color theme="0"/>
      </left>
      <right style="medium">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rgb="FF002060"/>
      </top>
      <bottom/>
      <diagonal/>
    </border>
    <border>
      <left style="medium">
        <color theme="0"/>
      </left>
      <right style="thin">
        <color theme="3"/>
      </right>
      <top style="thin">
        <color theme="3"/>
      </top>
      <bottom/>
      <diagonal/>
    </border>
    <border>
      <left style="medium">
        <color theme="0"/>
      </left>
      <right style="thin">
        <color theme="3"/>
      </right>
      <top/>
      <bottom style="thin">
        <color theme="0"/>
      </bottom>
      <diagonal/>
    </border>
    <border>
      <left style="thin">
        <color rgb="FF002060"/>
      </left>
      <right/>
      <top/>
      <bottom style="thin">
        <color theme="3"/>
      </bottom>
      <diagonal/>
    </border>
    <border>
      <left/>
      <right style="thick">
        <color theme="3"/>
      </right>
      <top/>
      <bottom style="thin">
        <color theme="3"/>
      </bottom>
      <diagonal/>
    </border>
    <border>
      <left style="thin">
        <color theme="0"/>
      </left>
      <right/>
      <top/>
      <bottom style="thin">
        <color theme="3"/>
      </bottom>
      <diagonal/>
    </border>
    <border>
      <left style="thin">
        <color theme="0"/>
      </left>
      <right style="thick">
        <color theme="3"/>
      </right>
      <top/>
      <bottom style="thin">
        <color theme="3"/>
      </bottom>
      <diagonal/>
    </border>
    <border>
      <left style="thin">
        <color theme="0"/>
      </left>
      <right style="thick">
        <color theme="3"/>
      </right>
      <top style="thin">
        <color theme="0"/>
      </top>
      <bottom style="thin">
        <color theme="0"/>
      </bottom>
      <diagonal/>
    </border>
    <border>
      <left style="thick">
        <color theme="0"/>
      </left>
      <right style="medium">
        <color theme="0"/>
      </right>
      <top style="thin">
        <color theme="0"/>
      </top>
      <bottom style="thin">
        <color theme="0"/>
      </bottom>
      <diagonal/>
    </border>
    <border>
      <left style="thick">
        <color theme="0"/>
      </left>
      <right style="medium">
        <color theme="0"/>
      </right>
      <top/>
      <bottom style="thin">
        <color theme="0"/>
      </bottom>
      <diagonal/>
    </border>
    <border>
      <left style="thick">
        <color theme="0"/>
      </left>
      <right style="medium">
        <color theme="0"/>
      </right>
      <top/>
      <bottom style="thin">
        <color theme="3"/>
      </bottom>
      <diagonal/>
    </border>
    <border>
      <left style="thick">
        <color theme="3"/>
      </left>
      <right style="thin">
        <color theme="0"/>
      </right>
      <top style="thin">
        <color theme="0"/>
      </top>
      <bottom style="thin">
        <color theme="0"/>
      </bottom>
      <diagonal/>
    </border>
    <border>
      <left/>
      <right style="thick">
        <color theme="0"/>
      </right>
      <top style="thin">
        <color indexed="9"/>
      </top>
      <bottom style="thin">
        <color theme="0"/>
      </bottom>
      <diagonal/>
    </border>
  </borders>
  <cellStyleXfs count="525">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32" fillId="16" borderId="1"/>
    <xf numFmtId="0" fontId="29" fillId="16" borderId="1"/>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18" borderId="3" applyNumberFormat="0" applyAlignment="0" applyProtection="0"/>
    <xf numFmtId="0" fontId="15" fillId="18" borderId="3" applyNumberFormat="0" applyAlignment="0" applyProtection="0"/>
    <xf numFmtId="0" fontId="15" fillId="18" borderId="3" applyNumberFormat="0" applyAlignment="0" applyProtection="0"/>
    <xf numFmtId="0" fontId="15" fillId="18" borderId="3" applyNumberFormat="0" applyAlignment="0" applyProtection="0"/>
    <xf numFmtId="0" fontId="15" fillId="18" borderId="3" applyNumberFormat="0" applyAlignment="0" applyProtection="0"/>
    <xf numFmtId="0" fontId="15" fillId="18" borderId="3" applyNumberFormat="0" applyAlignment="0" applyProtection="0"/>
    <xf numFmtId="0" fontId="15" fillId="18"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32" fillId="0" borderId="5"/>
    <xf numFmtId="0" fontId="29" fillId="0" borderId="5"/>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8" fillId="7" borderId="2" applyNumberFormat="0" applyAlignment="0" applyProtection="0"/>
    <xf numFmtId="0" fontId="18" fillId="7" borderId="2" applyNumberFormat="0" applyAlignment="0" applyProtection="0"/>
    <xf numFmtId="0" fontId="18" fillId="7" borderId="2" applyNumberFormat="0" applyAlignment="0" applyProtection="0"/>
    <xf numFmtId="0" fontId="18" fillId="7" borderId="2" applyNumberFormat="0" applyAlignment="0" applyProtection="0"/>
    <xf numFmtId="0" fontId="18" fillId="7" borderId="2" applyNumberFormat="0" applyAlignment="0" applyProtection="0"/>
    <xf numFmtId="0" fontId="18" fillId="7" borderId="2" applyNumberFormat="0" applyAlignment="0" applyProtection="0"/>
    <xf numFmtId="0" fontId="18" fillId="7" borderId="2" applyNumberFormat="0" applyAlignment="0" applyProtection="0"/>
    <xf numFmtId="44" fontId="10" fillId="0" borderId="0" applyFont="0" applyFill="0" applyBorder="0" applyAlignment="0" applyProtection="0"/>
    <xf numFmtId="44" fontId="34" fillId="0" borderId="0" applyFont="0" applyFill="0" applyBorder="0" applyAlignment="0" applyProtection="0"/>
    <xf numFmtId="44" fontId="36" fillId="0" borderId="0" applyFont="0" applyFill="0" applyBorder="0" applyAlignment="0" applyProtection="0"/>
    <xf numFmtId="44" fontId="34" fillId="0" borderId="0" applyFont="0" applyFill="0" applyBorder="0" applyAlignment="0" applyProtection="0"/>
    <xf numFmtId="44" fontId="37" fillId="0" borderId="0" applyFont="0" applyFill="0" applyBorder="0" applyAlignment="0" applyProtection="0"/>
    <xf numFmtId="0" fontId="1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6" fontId="38" fillId="0" borderId="0" applyFont="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6" fillId="0" borderId="0"/>
    <xf numFmtId="0" fontId="34" fillId="0" borderId="0"/>
    <xf numFmtId="0" fontId="44" fillId="0" borderId="0"/>
    <xf numFmtId="0" fontId="36" fillId="0" borderId="0"/>
    <xf numFmtId="0" fontId="34" fillId="0" borderId="0"/>
    <xf numFmtId="0" fontId="37" fillId="0" borderId="0"/>
    <xf numFmtId="0" fontId="34" fillId="0" borderId="0"/>
    <xf numFmtId="0" fontId="45" fillId="0" borderId="0"/>
    <xf numFmtId="0" fontId="34" fillId="0" borderId="0"/>
    <xf numFmtId="0" fontId="45" fillId="0" borderId="0"/>
    <xf numFmtId="0" fontId="34" fillId="0" borderId="0"/>
    <xf numFmtId="0" fontId="34" fillId="0" borderId="0"/>
    <xf numFmtId="0" fontId="36" fillId="0" borderId="0"/>
    <xf numFmtId="0" fontId="34" fillId="0" borderId="0"/>
    <xf numFmtId="0" fontId="10" fillId="0" borderId="0"/>
    <xf numFmtId="0" fontId="34" fillId="0" borderId="0"/>
    <xf numFmtId="0" fontId="36" fillId="0" borderId="0"/>
    <xf numFmtId="0" fontId="34" fillId="0" borderId="0"/>
    <xf numFmtId="0" fontId="37" fillId="0" borderId="0"/>
    <xf numFmtId="0" fontId="10" fillId="0" borderId="0"/>
    <xf numFmtId="0" fontId="34" fillId="0" borderId="0"/>
    <xf numFmtId="0" fontId="36" fillId="0" borderId="0"/>
    <xf numFmtId="0" fontId="34" fillId="0" borderId="0"/>
    <xf numFmtId="0" fontId="37" fillId="0" borderId="0"/>
    <xf numFmtId="0" fontId="10" fillId="0" borderId="0"/>
    <xf numFmtId="0" fontId="34" fillId="0" borderId="0"/>
    <xf numFmtId="0" fontId="36" fillId="0" borderId="0"/>
    <xf numFmtId="0" fontId="34" fillId="0" borderId="0"/>
    <xf numFmtId="0" fontId="37" fillId="0" borderId="0"/>
    <xf numFmtId="0" fontId="36" fillId="0" borderId="0"/>
    <xf numFmtId="0" fontId="34" fillId="0" borderId="0"/>
    <xf numFmtId="0" fontId="34" fillId="0" borderId="0"/>
    <xf numFmtId="0" fontId="11" fillId="0" borderId="0"/>
    <xf numFmtId="0" fontId="11" fillId="24" borderId="7" applyNumberFormat="0" applyFont="0" applyAlignment="0" applyProtection="0"/>
    <xf numFmtId="0" fontId="11" fillId="24" borderId="7" applyNumberFormat="0" applyFont="0" applyAlignment="0" applyProtection="0"/>
    <xf numFmtId="0" fontId="11" fillId="24" borderId="7" applyNumberFormat="0" applyFont="0" applyAlignment="0" applyProtection="0"/>
    <xf numFmtId="0" fontId="11" fillId="24" borderId="7" applyNumberFormat="0" applyFont="0" applyAlignment="0" applyProtection="0"/>
    <xf numFmtId="0" fontId="11" fillId="24" borderId="7" applyNumberFormat="0" applyFont="0" applyAlignment="0" applyProtection="0"/>
    <xf numFmtId="0" fontId="11" fillId="24" borderId="7" applyNumberFormat="0" applyFont="0" applyAlignment="0" applyProtection="0"/>
    <xf numFmtId="0" fontId="11" fillId="24" borderId="7" applyNumberFormat="0" applyFont="0" applyAlignment="0" applyProtection="0"/>
    <xf numFmtId="9" fontId="34"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37" fillId="0" borderId="0" applyFont="0" applyFill="0" applyBorder="0" applyAlignment="0" applyProtection="0"/>
    <xf numFmtId="0" fontId="22" fillId="17" borderId="8" applyNumberFormat="0" applyAlignment="0" applyProtection="0"/>
    <xf numFmtId="0" fontId="22" fillId="17" borderId="8" applyNumberFormat="0" applyAlignment="0" applyProtection="0"/>
    <xf numFmtId="0" fontId="22" fillId="17" borderId="8" applyNumberFormat="0" applyAlignment="0" applyProtection="0"/>
    <xf numFmtId="0" fontId="22" fillId="17" borderId="8" applyNumberFormat="0" applyAlignment="0" applyProtection="0"/>
    <xf numFmtId="0" fontId="22" fillId="17" borderId="8" applyNumberFormat="0" applyAlignment="0" applyProtection="0"/>
    <xf numFmtId="0" fontId="22" fillId="17" borderId="8" applyNumberFormat="0" applyAlignment="0" applyProtection="0"/>
    <xf numFmtId="0" fontId="22" fillId="17"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xf numFmtId="0" fontId="10" fillId="0" borderId="0"/>
    <xf numFmtId="0" fontId="2" fillId="0" borderId="0"/>
    <xf numFmtId="0" fontId="10" fillId="0" borderId="0"/>
    <xf numFmtId="0" fontId="1" fillId="0" borderId="0"/>
    <xf numFmtId="0" fontId="35" fillId="0" borderId="0" applyNumberFormat="0" applyFill="0" applyBorder="0" applyAlignment="0" applyProtection="0">
      <alignment vertical="top"/>
      <protection locked="0"/>
    </xf>
  </cellStyleXfs>
  <cellXfs count="661">
    <xf numFmtId="0" fontId="0" fillId="0" borderId="0" xfId="0"/>
    <xf numFmtId="3" fontId="0" fillId="0" borderId="0" xfId="0" applyNumberFormat="1"/>
    <xf numFmtId="0" fontId="31" fillId="0" borderId="0" xfId="0" applyFont="1"/>
    <xf numFmtId="164" fontId="0" fillId="0" borderId="0" xfId="0" applyNumberFormat="1"/>
    <xf numFmtId="0" fontId="34" fillId="0" borderId="0" xfId="0" applyFont="1"/>
    <xf numFmtId="3" fontId="11" fillId="0" borderId="0" xfId="270" applyNumberFormat="1"/>
    <xf numFmtId="0" fontId="46" fillId="0" borderId="0" xfId="0" applyFont="1"/>
    <xf numFmtId="0" fontId="47" fillId="0" borderId="0" xfId="0" applyFont="1" applyAlignment="1">
      <alignment vertical="top" wrapText="1"/>
    </xf>
    <xf numFmtId="0" fontId="48" fillId="0" borderId="0" xfId="0" applyFont="1"/>
    <xf numFmtId="0" fontId="49" fillId="0" borderId="0" xfId="0" applyFont="1" applyAlignment="1">
      <alignment vertical="top"/>
    </xf>
    <xf numFmtId="0" fontId="50" fillId="0" borderId="0" xfId="0" applyFont="1" applyAlignment="1">
      <alignment vertical="top"/>
    </xf>
    <xf numFmtId="0" fontId="34" fillId="0" borderId="0" xfId="239"/>
    <xf numFmtId="0" fontId="0" fillId="26" borderId="0" xfId="0" applyFill="1"/>
    <xf numFmtId="0" fontId="0" fillId="0" borderId="0" xfId="0" applyAlignment="1">
      <alignment vertical="top"/>
    </xf>
    <xf numFmtId="0" fontId="51" fillId="0" borderId="0" xfId="0" applyFont="1" applyAlignment="1">
      <alignment vertical="center" wrapText="1"/>
    </xf>
    <xf numFmtId="0" fontId="51" fillId="0" borderId="0" xfId="0" applyFont="1" applyAlignment="1">
      <alignment horizontal="center" vertical="center" wrapText="1"/>
    </xf>
    <xf numFmtId="0" fontId="52" fillId="28" borderId="13" xfId="0" applyFont="1" applyFill="1" applyBorder="1" applyAlignment="1">
      <alignment vertical="center"/>
    </xf>
    <xf numFmtId="3" fontId="53" fillId="27" borderId="14" xfId="0" applyNumberFormat="1" applyFont="1" applyFill="1" applyBorder="1" applyAlignment="1">
      <alignment horizontal="right" vertical="center" indent="1"/>
    </xf>
    <xf numFmtId="3" fontId="53" fillId="27" borderId="15" xfId="0" applyNumberFormat="1" applyFont="1" applyFill="1" applyBorder="1" applyAlignment="1">
      <alignment horizontal="right" vertical="center" indent="1"/>
    </xf>
    <xf numFmtId="3" fontId="53" fillId="0" borderId="16" xfId="0" applyNumberFormat="1" applyFont="1" applyBorder="1" applyAlignment="1">
      <alignment horizontal="right" vertical="center" indent="1"/>
    </xf>
    <xf numFmtId="3" fontId="53" fillId="0" borderId="17" xfId="0" applyNumberFormat="1" applyFont="1" applyBorder="1" applyAlignment="1">
      <alignment horizontal="right" vertical="center" indent="1"/>
    </xf>
    <xf numFmtId="3" fontId="53" fillId="27" borderId="18" xfId="0" applyNumberFormat="1" applyFont="1" applyFill="1" applyBorder="1" applyAlignment="1">
      <alignment horizontal="right" vertical="center" indent="1"/>
    </xf>
    <xf numFmtId="3" fontId="53" fillId="27" borderId="20" xfId="0" applyNumberFormat="1" applyFont="1" applyFill="1" applyBorder="1" applyAlignment="1">
      <alignment horizontal="right" vertical="center" indent="1"/>
    </xf>
    <xf numFmtId="3" fontId="53" fillId="0" borderId="22" xfId="0" applyNumberFormat="1" applyFont="1" applyBorder="1" applyAlignment="1">
      <alignment horizontal="right" vertical="center" indent="1"/>
    </xf>
    <xf numFmtId="3" fontId="52" fillId="28" borderId="24" xfId="0" applyNumberFormat="1" applyFont="1" applyFill="1" applyBorder="1" applyAlignment="1">
      <alignment horizontal="right" vertical="center" indent="1"/>
    </xf>
    <xf numFmtId="3" fontId="52" fillId="28" borderId="25" xfId="0" applyNumberFormat="1" applyFont="1" applyFill="1" applyBorder="1" applyAlignment="1">
      <alignment horizontal="right" vertical="center" indent="1"/>
    </xf>
    <xf numFmtId="3" fontId="52" fillId="28" borderId="26" xfId="0" applyNumberFormat="1" applyFont="1" applyFill="1" applyBorder="1" applyAlignment="1">
      <alignment horizontal="right" vertical="center" indent="1"/>
    </xf>
    <xf numFmtId="165" fontId="53" fillId="27" borderId="14" xfId="0" applyNumberFormat="1" applyFont="1" applyFill="1" applyBorder="1" applyAlignment="1">
      <alignment horizontal="right" vertical="center" indent="1"/>
    </xf>
    <xf numFmtId="165" fontId="53" fillId="27" borderId="15" xfId="0" applyNumberFormat="1" applyFont="1" applyFill="1" applyBorder="1" applyAlignment="1">
      <alignment horizontal="right" vertical="center" indent="1"/>
    </xf>
    <xf numFmtId="165" fontId="53" fillId="0" borderId="16" xfId="0" applyNumberFormat="1" applyFont="1" applyBorder="1" applyAlignment="1">
      <alignment horizontal="right" vertical="center" indent="1"/>
    </xf>
    <xf numFmtId="165" fontId="53" fillId="0" borderId="17" xfId="0" applyNumberFormat="1" applyFont="1" applyBorder="1" applyAlignment="1">
      <alignment horizontal="right" vertical="center" indent="1"/>
    </xf>
    <xf numFmtId="165" fontId="53" fillId="27" borderId="18" xfId="0" applyNumberFormat="1" applyFont="1" applyFill="1" applyBorder="1" applyAlignment="1">
      <alignment horizontal="right" vertical="center" indent="1"/>
    </xf>
    <xf numFmtId="165" fontId="53" fillId="27" borderId="19" xfId="0" applyNumberFormat="1" applyFont="1" applyFill="1" applyBorder="1" applyAlignment="1">
      <alignment horizontal="right" vertical="center" indent="1"/>
    </xf>
    <xf numFmtId="165" fontId="53" fillId="27" borderId="20" xfId="0" applyNumberFormat="1" applyFont="1" applyFill="1" applyBorder="1" applyAlignment="1">
      <alignment horizontal="right" vertical="center" indent="1"/>
    </xf>
    <xf numFmtId="165" fontId="53" fillId="27" borderId="21" xfId="0" applyNumberFormat="1" applyFont="1" applyFill="1" applyBorder="1" applyAlignment="1">
      <alignment horizontal="right" vertical="center" indent="1"/>
    </xf>
    <xf numFmtId="165" fontId="53" fillId="0" borderId="22" xfId="0" applyNumberFormat="1" applyFont="1" applyBorder="1" applyAlignment="1">
      <alignment horizontal="right" vertical="center" indent="1"/>
    </xf>
    <xf numFmtId="165" fontId="52" fillId="28" borderId="24" xfId="0" applyNumberFormat="1" applyFont="1" applyFill="1" applyBorder="1" applyAlignment="1">
      <alignment horizontal="right" vertical="center" indent="1"/>
    </xf>
    <xf numFmtId="165" fontId="52" fillId="28" borderId="25" xfId="0" applyNumberFormat="1" applyFont="1" applyFill="1" applyBorder="1" applyAlignment="1">
      <alignment horizontal="right" vertical="center" indent="1"/>
    </xf>
    <xf numFmtId="165" fontId="52" fillId="28" borderId="26" xfId="0" applyNumberFormat="1" applyFont="1" applyFill="1" applyBorder="1" applyAlignment="1">
      <alignment horizontal="right" vertical="center" indent="1"/>
    </xf>
    <xf numFmtId="0" fontId="52" fillId="28" borderId="27" xfId="0" applyFont="1" applyFill="1" applyBorder="1" applyAlignment="1">
      <alignment vertical="center"/>
    </xf>
    <xf numFmtId="3" fontId="53" fillId="27" borderId="16" xfId="0" applyNumberFormat="1" applyFont="1" applyFill="1" applyBorder="1" applyAlignment="1">
      <alignment horizontal="right" vertical="center" indent="1"/>
    </xf>
    <xf numFmtId="164" fontId="53" fillId="27" borderId="16" xfId="0" applyNumberFormat="1" applyFont="1" applyFill="1" applyBorder="1" applyAlignment="1">
      <alignment horizontal="right" vertical="center" indent="1"/>
    </xf>
    <xf numFmtId="164" fontId="53" fillId="0" borderId="16" xfId="0" applyNumberFormat="1" applyFont="1" applyBorder="1" applyAlignment="1">
      <alignment horizontal="right" vertical="center" indent="1"/>
    </xf>
    <xf numFmtId="164" fontId="52" fillId="28" borderId="24" xfId="0" applyNumberFormat="1" applyFont="1" applyFill="1" applyBorder="1" applyAlignment="1">
      <alignment horizontal="right" vertical="center" indent="1"/>
    </xf>
    <xf numFmtId="164" fontId="52" fillId="28" borderId="25" xfId="0" applyNumberFormat="1" applyFont="1" applyFill="1" applyBorder="1" applyAlignment="1">
      <alignment horizontal="right" vertical="center" indent="1"/>
    </xf>
    <xf numFmtId="164" fontId="52" fillId="28" borderId="26" xfId="0" applyNumberFormat="1" applyFont="1" applyFill="1" applyBorder="1" applyAlignment="1">
      <alignment horizontal="right" vertical="center" indent="1"/>
    </xf>
    <xf numFmtId="165" fontId="53" fillId="27" borderId="16" xfId="0" applyNumberFormat="1" applyFont="1" applyFill="1" applyBorder="1" applyAlignment="1">
      <alignment horizontal="right" vertical="center" indent="1"/>
    </xf>
    <xf numFmtId="0" fontId="47" fillId="0" borderId="0" xfId="0" applyFont="1" applyAlignment="1">
      <alignment vertical="top"/>
    </xf>
    <xf numFmtId="165" fontId="52" fillId="28" borderId="26" xfId="0" applyNumberFormat="1" applyFont="1" applyFill="1" applyBorder="1" applyAlignment="1">
      <alignment horizontal="right" vertical="center" indent="2"/>
    </xf>
    <xf numFmtId="3" fontId="53" fillId="27" borderId="34" xfId="0" applyNumberFormat="1" applyFont="1" applyFill="1" applyBorder="1" applyAlignment="1">
      <alignment horizontal="right" vertical="center" indent="1"/>
    </xf>
    <xf numFmtId="3" fontId="53" fillId="0" borderId="35" xfId="0" applyNumberFormat="1" applyFont="1" applyBorder="1" applyAlignment="1">
      <alignment horizontal="right" vertical="center" indent="1"/>
    </xf>
    <xf numFmtId="3" fontId="53" fillId="27" borderId="36" xfId="0" applyNumberFormat="1" applyFont="1" applyFill="1" applyBorder="1" applyAlignment="1">
      <alignment horizontal="right" vertical="center" indent="1"/>
    </xf>
    <xf numFmtId="3" fontId="53" fillId="27" borderId="37" xfId="0" applyNumberFormat="1" applyFont="1" applyFill="1" applyBorder="1" applyAlignment="1">
      <alignment horizontal="right" vertical="center" indent="1"/>
    </xf>
    <xf numFmtId="3" fontId="53" fillId="0" borderId="38" xfId="0" applyNumberFormat="1" applyFont="1" applyBorder="1" applyAlignment="1">
      <alignment horizontal="right" vertical="center" indent="1"/>
    </xf>
    <xf numFmtId="0" fontId="52" fillId="28" borderId="39" xfId="0" applyFont="1" applyFill="1" applyBorder="1" applyAlignment="1">
      <alignment horizontal="center" vertical="center"/>
    </xf>
    <xf numFmtId="0" fontId="52" fillId="28" borderId="40" xfId="0" applyFont="1" applyFill="1" applyBorder="1" applyAlignment="1">
      <alignment horizontal="center" vertical="center"/>
    </xf>
    <xf numFmtId="0" fontId="52" fillId="28" borderId="41" xfId="0" applyFont="1" applyFill="1" applyBorder="1" applyAlignment="1">
      <alignment horizontal="center" vertical="center"/>
    </xf>
    <xf numFmtId="3" fontId="53" fillId="27" borderId="42" xfId="0" applyNumberFormat="1" applyFont="1" applyFill="1" applyBorder="1" applyAlignment="1">
      <alignment horizontal="right" vertical="center" indent="1"/>
    </xf>
    <xf numFmtId="3" fontId="53" fillId="0" borderId="43" xfId="0" applyNumberFormat="1" applyFont="1" applyBorder="1" applyAlignment="1">
      <alignment horizontal="right" vertical="center" indent="1"/>
    </xf>
    <xf numFmtId="0" fontId="53" fillId="27" borderId="44" xfId="0" applyFont="1" applyFill="1" applyBorder="1" applyAlignment="1">
      <alignment horizontal="right" vertical="center" indent="1"/>
    </xf>
    <xf numFmtId="0" fontId="52" fillId="28" borderId="47" xfId="0" applyFont="1" applyFill="1" applyBorder="1" applyAlignment="1">
      <alignment horizontal="center" vertical="center"/>
    </xf>
    <xf numFmtId="3" fontId="53" fillId="27" borderId="29" xfId="0" applyNumberFormat="1" applyFont="1" applyFill="1" applyBorder="1" applyAlignment="1">
      <alignment horizontal="right" vertical="center" indent="1"/>
    </xf>
    <xf numFmtId="3" fontId="52" fillId="28" borderId="32" xfId="0" applyNumberFormat="1" applyFont="1" applyFill="1" applyBorder="1" applyAlignment="1">
      <alignment horizontal="right" vertical="center" indent="1"/>
    </xf>
    <xf numFmtId="3" fontId="34" fillId="0" borderId="0" xfId="239" applyNumberFormat="1"/>
    <xf numFmtId="3" fontId="53" fillId="27" borderId="35" xfId="0" applyNumberFormat="1" applyFont="1" applyFill="1" applyBorder="1" applyAlignment="1">
      <alignment horizontal="right" vertical="center" indent="1"/>
    </xf>
    <xf numFmtId="165" fontId="53" fillId="27" borderId="35" xfId="0" applyNumberFormat="1" applyFont="1" applyFill="1" applyBorder="1" applyAlignment="1">
      <alignment horizontal="right" vertical="center" indent="1"/>
    </xf>
    <xf numFmtId="165" fontId="53" fillId="0" borderId="35" xfId="0" applyNumberFormat="1" applyFont="1" applyBorder="1" applyAlignment="1">
      <alignment horizontal="right" vertical="center" indent="1"/>
    </xf>
    <xf numFmtId="165" fontId="53" fillId="27" borderId="36" xfId="0" applyNumberFormat="1" applyFont="1" applyFill="1" applyBorder="1" applyAlignment="1">
      <alignment horizontal="right" vertical="center" indent="1"/>
    </xf>
    <xf numFmtId="164" fontId="53" fillId="27" borderId="42" xfId="0" applyNumberFormat="1" applyFont="1" applyFill="1" applyBorder="1" applyAlignment="1">
      <alignment horizontal="right" vertical="center" indent="1"/>
    </xf>
    <xf numFmtId="164" fontId="53" fillId="27" borderId="49" xfId="0" applyNumberFormat="1" applyFont="1" applyFill="1" applyBorder="1" applyAlignment="1">
      <alignment horizontal="right" vertical="center" indent="1"/>
    </xf>
    <xf numFmtId="164" fontId="53" fillId="27" borderId="50" xfId="0" applyNumberFormat="1" applyFont="1" applyFill="1" applyBorder="1" applyAlignment="1">
      <alignment horizontal="right" vertical="center" indent="1"/>
    </xf>
    <xf numFmtId="164" fontId="53" fillId="0" borderId="43" xfId="0" applyNumberFormat="1" applyFont="1" applyBorder="1" applyAlignment="1">
      <alignment horizontal="right" vertical="center" indent="1"/>
    </xf>
    <xf numFmtId="164" fontId="53" fillId="0" borderId="51" xfId="0" applyNumberFormat="1" applyFont="1" applyBorder="1" applyAlignment="1">
      <alignment horizontal="right" vertical="center" indent="1"/>
    </xf>
    <xf numFmtId="164" fontId="53" fillId="0" borderId="52" xfId="0" applyNumberFormat="1" applyFont="1" applyBorder="1" applyAlignment="1">
      <alignment horizontal="right" vertical="center" indent="1"/>
    </xf>
    <xf numFmtId="164" fontId="53" fillId="27" borderId="44" xfId="0" applyNumberFormat="1" applyFont="1" applyFill="1" applyBorder="1" applyAlignment="1">
      <alignment horizontal="right" vertical="center" indent="1"/>
    </xf>
    <xf numFmtId="164" fontId="53" fillId="27" borderId="53" xfId="0" applyNumberFormat="1" applyFont="1" applyFill="1" applyBorder="1" applyAlignment="1">
      <alignment horizontal="right" vertical="center" indent="1"/>
    </xf>
    <xf numFmtId="164" fontId="53" fillId="27" borderId="54" xfId="0" applyNumberFormat="1" applyFont="1" applyFill="1" applyBorder="1" applyAlignment="1">
      <alignment horizontal="right" vertical="center" indent="1"/>
    </xf>
    <xf numFmtId="164" fontId="52" fillId="28" borderId="32" xfId="0" applyNumberFormat="1" applyFont="1" applyFill="1" applyBorder="1" applyAlignment="1">
      <alignment horizontal="right" vertical="center" indent="1"/>
    </xf>
    <xf numFmtId="164" fontId="52" fillId="28" borderId="55" xfId="0" applyNumberFormat="1" applyFont="1" applyFill="1" applyBorder="1" applyAlignment="1">
      <alignment horizontal="right" vertical="center" indent="1"/>
    </xf>
    <xf numFmtId="164" fontId="52" fillId="28" borderId="28" xfId="0" applyNumberFormat="1" applyFont="1" applyFill="1" applyBorder="1" applyAlignment="1">
      <alignment horizontal="right" vertical="center" indent="1"/>
    </xf>
    <xf numFmtId="3" fontId="53" fillId="0" borderId="42" xfId="0" applyNumberFormat="1" applyFont="1" applyBorder="1" applyAlignment="1">
      <alignment horizontal="right" vertical="center" indent="1"/>
    </xf>
    <xf numFmtId="3" fontId="53" fillId="27" borderId="43" xfId="0" applyNumberFormat="1" applyFont="1" applyFill="1" applyBorder="1" applyAlignment="1">
      <alignment horizontal="right" vertical="center" indent="1"/>
    </xf>
    <xf numFmtId="3" fontId="53" fillId="0" borderId="44" xfId="0" applyNumberFormat="1" applyFont="1" applyBorder="1" applyAlignment="1">
      <alignment horizontal="right" vertical="center" indent="1"/>
    </xf>
    <xf numFmtId="3" fontId="52" fillId="28" borderId="39" xfId="0" applyNumberFormat="1" applyFont="1" applyFill="1" applyBorder="1" applyAlignment="1">
      <alignment horizontal="right" vertical="center" indent="1"/>
    </xf>
    <xf numFmtId="3" fontId="52" fillId="28" borderId="47" xfId="0" applyNumberFormat="1" applyFont="1" applyFill="1" applyBorder="1" applyAlignment="1">
      <alignment horizontal="right" vertical="center" indent="1"/>
    </xf>
    <xf numFmtId="0" fontId="54" fillId="0" borderId="0" xfId="0" applyFont="1"/>
    <xf numFmtId="165" fontId="53" fillId="27" borderId="50" xfId="0" applyNumberFormat="1" applyFont="1" applyFill="1" applyBorder="1" applyAlignment="1">
      <alignment horizontal="right" vertical="center" indent="2"/>
    </xf>
    <xf numFmtId="3" fontId="52" fillId="28" borderId="56" xfId="0" applyNumberFormat="1" applyFont="1" applyFill="1" applyBorder="1" applyAlignment="1">
      <alignment horizontal="right" vertical="center" indent="1"/>
    </xf>
    <xf numFmtId="0" fontId="52" fillId="28" borderId="0" xfId="0" applyFont="1" applyFill="1"/>
    <xf numFmtId="165" fontId="52" fillId="28" borderId="57" xfId="0" applyNumberFormat="1" applyFont="1" applyFill="1" applyBorder="1" applyAlignment="1">
      <alignment horizontal="right" vertical="center" indent="2"/>
    </xf>
    <xf numFmtId="165" fontId="52" fillId="28" borderId="29" xfId="0" applyNumberFormat="1" applyFont="1" applyFill="1" applyBorder="1" applyAlignment="1">
      <alignment horizontal="right" vertical="center" indent="2"/>
    </xf>
    <xf numFmtId="165" fontId="52" fillId="28" borderId="58" xfId="0" applyNumberFormat="1" applyFont="1" applyFill="1" applyBorder="1" applyAlignment="1">
      <alignment horizontal="right" vertical="center" indent="2"/>
    </xf>
    <xf numFmtId="165" fontId="52" fillId="28" borderId="47" xfId="0" applyNumberFormat="1" applyFont="1" applyFill="1" applyBorder="1" applyAlignment="1">
      <alignment horizontal="right" vertical="center" indent="2"/>
    </xf>
    <xf numFmtId="165" fontId="53" fillId="27" borderId="59" xfId="0" applyNumberFormat="1" applyFont="1" applyFill="1" applyBorder="1" applyAlignment="1">
      <alignment horizontal="right" vertical="center" indent="2"/>
    </xf>
    <xf numFmtId="165" fontId="53" fillId="27" borderId="29" xfId="0" applyNumberFormat="1" applyFont="1" applyFill="1" applyBorder="1" applyAlignment="1">
      <alignment horizontal="right" vertical="center" indent="2"/>
    </xf>
    <xf numFmtId="165" fontId="53" fillId="26" borderId="60" xfId="0" applyNumberFormat="1" applyFont="1" applyFill="1" applyBorder="1" applyAlignment="1">
      <alignment horizontal="right" vertical="center" indent="2"/>
    </xf>
    <xf numFmtId="165" fontId="53" fillId="26" borderId="30" xfId="0" applyNumberFormat="1" applyFont="1" applyFill="1" applyBorder="1" applyAlignment="1">
      <alignment horizontal="right" vertical="center" indent="2"/>
    </xf>
    <xf numFmtId="165" fontId="53" fillId="27" borderId="60" xfId="0" applyNumberFormat="1" applyFont="1" applyFill="1" applyBorder="1" applyAlignment="1">
      <alignment horizontal="right" vertical="center" indent="2"/>
    </xf>
    <xf numFmtId="165" fontId="53" fillId="27" borderId="30" xfId="0" applyNumberFormat="1" applyFont="1" applyFill="1" applyBorder="1" applyAlignment="1">
      <alignment horizontal="right" vertical="center" indent="2"/>
    </xf>
    <xf numFmtId="165" fontId="53" fillId="26" borderId="61" xfId="0" applyNumberFormat="1" applyFont="1" applyFill="1" applyBorder="1" applyAlignment="1">
      <alignment horizontal="right" vertical="center" indent="2"/>
    </xf>
    <xf numFmtId="165" fontId="53" fillId="26" borderId="22" xfId="0" applyNumberFormat="1" applyFont="1" applyFill="1" applyBorder="1" applyAlignment="1">
      <alignment horizontal="right" vertical="center" indent="2"/>
    </xf>
    <xf numFmtId="165" fontId="52" fillId="28" borderId="62" xfId="0" applyNumberFormat="1" applyFont="1" applyFill="1" applyBorder="1" applyAlignment="1">
      <alignment horizontal="right" vertical="center" indent="2"/>
    </xf>
    <xf numFmtId="165" fontId="52" fillId="28" borderId="48" xfId="0" applyNumberFormat="1" applyFont="1" applyFill="1" applyBorder="1" applyAlignment="1">
      <alignment horizontal="right" vertical="center" indent="2"/>
    </xf>
    <xf numFmtId="3" fontId="52" fillId="28" borderId="29" xfId="0" applyNumberFormat="1" applyFont="1" applyFill="1" applyBorder="1" applyAlignment="1">
      <alignment horizontal="right" vertical="center" indent="1"/>
    </xf>
    <xf numFmtId="3" fontId="52" fillId="28" borderId="63" xfId="0" applyNumberFormat="1" applyFont="1" applyFill="1" applyBorder="1" applyAlignment="1">
      <alignment horizontal="right" vertical="center" indent="1"/>
    </xf>
    <xf numFmtId="3" fontId="52" fillId="28" borderId="58" xfId="0" applyNumberFormat="1" applyFont="1" applyFill="1" applyBorder="1" applyAlignment="1">
      <alignment horizontal="right" vertical="center" indent="1"/>
    </xf>
    <xf numFmtId="3" fontId="53" fillId="27" borderId="59" xfId="0" applyNumberFormat="1" applyFont="1" applyFill="1" applyBorder="1" applyAlignment="1">
      <alignment horizontal="right" vertical="center" indent="1"/>
    </xf>
    <xf numFmtId="3" fontId="53" fillId="26" borderId="60" xfId="0" applyNumberFormat="1" applyFont="1" applyFill="1" applyBorder="1" applyAlignment="1">
      <alignment horizontal="right" vertical="center" indent="1"/>
    </xf>
    <xf numFmtId="3" fontId="53" fillId="26" borderId="30" xfId="0" applyNumberFormat="1" applyFont="1" applyFill="1" applyBorder="1" applyAlignment="1">
      <alignment horizontal="right" vertical="center" indent="1"/>
    </xf>
    <xf numFmtId="3" fontId="53" fillId="27" borderId="60" xfId="0" applyNumberFormat="1" applyFont="1" applyFill="1" applyBorder="1" applyAlignment="1">
      <alignment horizontal="right" vertical="center" indent="1"/>
    </xf>
    <xf numFmtId="3" fontId="53" fillId="27" borderId="30" xfId="0" applyNumberFormat="1" applyFont="1" applyFill="1" applyBorder="1" applyAlignment="1">
      <alignment horizontal="right" vertical="center" indent="1"/>
    </xf>
    <xf numFmtId="3" fontId="46" fillId="0" borderId="0" xfId="0" applyNumberFormat="1" applyFont="1"/>
    <xf numFmtId="3" fontId="52" fillId="28" borderId="65" xfId="245" applyNumberFormat="1" applyFont="1" applyFill="1" applyBorder="1" applyAlignment="1">
      <alignment horizontal="left" vertical="center" indent="1"/>
    </xf>
    <xf numFmtId="0" fontId="52" fillId="28" borderId="66" xfId="0" applyFont="1" applyFill="1" applyBorder="1" applyAlignment="1">
      <alignment vertical="center"/>
    </xf>
    <xf numFmtId="0" fontId="52" fillId="28" borderId="67" xfId="0" applyFont="1" applyFill="1" applyBorder="1" applyAlignment="1">
      <alignment horizontal="left" vertical="center" indent="1"/>
    </xf>
    <xf numFmtId="0" fontId="53" fillId="27" borderId="68" xfId="0" applyFont="1" applyFill="1" applyBorder="1" applyAlignment="1">
      <alignment horizontal="left" vertical="center" indent="1"/>
    </xf>
    <xf numFmtId="0" fontId="53" fillId="0" borderId="68" xfId="0" applyFont="1" applyBorder="1" applyAlignment="1">
      <alignment horizontal="left" vertical="center" indent="1"/>
    </xf>
    <xf numFmtId="0" fontId="53" fillId="27" borderId="69" xfId="0" applyFont="1" applyFill="1" applyBorder="1" applyAlignment="1">
      <alignment horizontal="left" vertical="center" indent="1"/>
    </xf>
    <xf numFmtId="3" fontId="53" fillId="27" borderId="70" xfId="0" applyNumberFormat="1" applyFont="1" applyFill="1" applyBorder="1" applyAlignment="1">
      <alignment horizontal="right" vertical="center" indent="1"/>
    </xf>
    <xf numFmtId="3" fontId="53" fillId="27" borderId="33" xfId="0" applyNumberFormat="1" applyFont="1" applyFill="1" applyBorder="1" applyAlignment="1">
      <alignment horizontal="right" vertical="center" indent="1"/>
    </xf>
    <xf numFmtId="0" fontId="55" fillId="0" borderId="0" xfId="0" applyFont="1"/>
    <xf numFmtId="165" fontId="52" fillId="28" borderId="50" xfId="0" applyNumberFormat="1" applyFont="1" applyFill="1" applyBorder="1" applyAlignment="1">
      <alignment horizontal="right" vertical="center" indent="2"/>
    </xf>
    <xf numFmtId="165" fontId="52" fillId="28" borderId="52" xfId="0" applyNumberFormat="1" applyFont="1" applyFill="1" applyBorder="1" applyAlignment="1">
      <alignment horizontal="right" vertical="center" indent="2"/>
    </xf>
    <xf numFmtId="165" fontId="53" fillId="26" borderId="54" xfId="0" applyNumberFormat="1" applyFont="1" applyFill="1" applyBorder="1" applyAlignment="1">
      <alignment horizontal="right" vertical="center" indent="2"/>
    </xf>
    <xf numFmtId="165" fontId="53" fillId="27" borderId="54" xfId="0" applyNumberFormat="1" applyFont="1" applyFill="1" applyBorder="1" applyAlignment="1">
      <alignment horizontal="right" vertical="center" indent="2"/>
    </xf>
    <xf numFmtId="165" fontId="53" fillId="26" borderId="41" xfId="0" applyNumberFormat="1" applyFont="1" applyFill="1" applyBorder="1" applyAlignment="1">
      <alignment horizontal="right" vertical="center" indent="2"/>
    </xf>
    <xf numFmtId="165" fontId="52" fillId="28" borderId="71" xfId="0" applyNumberFormat="1" applyFont="1" applyFill="1" applyBorder="1" applyAlignment="1">
      <alignment horizontal="right" vertical="center" indent="2"/>
    </xf>
    <xf numFmtId="165" fontId="52" fillId="28" borderId="57" xfId="0" applyNumberFormat="1" applyFont="1" applyFill="1" applyBorder="1" applyAlignment="1">
      <alignment horizontal="right" vertical="center" indent="1"/>
    </xf>
    <xf numFmtId="165" fontId="52" fillId="28" borderId="58" xfId="0" applyNumberFormat="1" applyFont="1" applyFill="1" applyBorder="1" applyAlignment="1">
      <alignment horizontal="right" vertical="center" indent="1"/>
    </xf>
    <xf numFmtId="165" fontId="53" fillId="27" borderId="59" xfId="0" applyNumberFormat="1" applyFont="1" applyFill="1" applyBorder="1" applyAlignment="1">
      <alignment horizontal="right" vertical="center" indent="1"/>
    </xf>
    <xf numFmtId="165" fontId="53" fillId="27" borderId="50" xfId="0" applyNumberFormat="1" applyFont="1" applyFill="1" applyBorder="1" applyAlignment="1">
      <alignment horizontal="right" vertical="center" indent="1"/>
    </xf>
    <xf numFmtId="165" fontId="53" fillId="26" borderId="60" xfId="0" applyNumberFormat="1" applyFont="1" applyFill="1" applyBorder="1" applyAlignment="1">
      <alignment horizontal="right" vertical="center" indent="1"/>
    </xf>
    <xf numFmtId="165" fontId="53" fillId="27" borderId="60" xfId="0" applyNumberFormat="1" applyFont="1" applyFill="1" applyBorder="1" applyAlignment="1">
      <alignment horizontal="right" vertical="center" indent="1"/>
    </xf>
    <xf numFmtId="165" fontId="53" fillId="26" borderId="61" xfId="0" applyNumberFormat="1" applyFont="1" applyFill="1" applyBorder="1" applyAlignment="1">
      <alignment horizontal="right" vertical="center" indent="1"/>
    </xf>
    <xf numFmtId="165" fontId="52" fillId="28" borderId="62" xfId="0" applyNumberFormat="1" applyFont="1" applyFill="1" applyBorder="1" applyAlignment="1">
      <alignment horizontal="right" vertical="center" indent="1"/>
    </xf>
    <xf numFmtId="0" fontId="52" fillId="28" borderId="72" xfId="0" applyFont="1" applyFill="1" applyBorder="1" applyAlignment="1">
      <alignment horizontal="right" vertical="top"/>
    </xf>
    <xf numFmtId="3" fontId="53" fillId="27" borderId="73" xfId="0" applyNumberFormat="1" applyFont="1" applyFill="1" applyBorder="1" applyAlignment="1">
      <alignment horizontal="right" vertical="center" indent="2"/>
    </xf>
    <xf numFmtId="3" fontId="53" fillId="0" borderId="31" xfId="0" applyNumberFormat="1" applyFont="1" applyBorder="1" applyAlignment="1">
      <alignment horizontal="right" vertical="center" indent="2"/>
    </xf>
    <xf numFmtId="3" fontId="0" fillId="0" borderId="0" xfId="0" applyNumberFormat="1" applyAlignment="1">
      <alignment vertical="top"/>
    </xf>
    <xf numFmtId="0" fontId="31" fillId="0" borderId="0" xfId="0" applyFont="1" applyAlignment="1">
      <alignment vertical="top"/>
    </xf>
    <xf numFmtId="3" fontId="53" fillId="26" borderId="44" xfId="0" applyNumberFormat="1" applyFont="1" applyFill="1" applyBorder="1" applyAlignment="1">
      <alignment horizontal="right" vertical="center" indent="1"/>
    </xf>
    <xf numFmtId="3" fontId="53" fillId="27" borderId="44" xfId="0" applyNumberFormat="1" applyFont="1" applyFill="1" applyBorder="1" applyAlignment="1">
      <alignment horizontal="right" vertical="center" indent="1"/>
    </xf>
    <xf numFmtId="3" fontId="53" fillId="27" borderId="32" xfId="0" applyNumberFormat="1" applyFont="1" applyFill="1" applyBorder="1" applyAlignment="1">
      <alignment horizontal="right" vertical="center" indent="1"/>
    </xf>
    <xf numFmtId="0" fontId="0" fillId="29" borderId="0" xfId="0" applyFill="1"/>
    <xf numFmtId="0" fontId="52" fillId="28" borderId="74" xfId="0" applyFont="1" applyFill="1" applyBorder="1" applyAlignment="1">
      <alignment horizontal="center" vertical="center"/>
    </xf>
    <xf numFmtId="0" fontId="45" fillId="0" borderId="0" xfId="245"/>
    <xf numFmtId="0" fontId="52" fillId="28" borderId="38" xfId="0" applyFont="1" applyFill="1" applyBorder="1" applyAlignment="1">
      <alignment horizontal="center" vertical="center" wrapText="1"/>
    </xf>
    <xf numFmtId="0" fontId="52" fillId="28" borderId="76" xfId="0" applyFont="1" applyFill="1" applyBorder="1" applyAlignment="1">
      <alignment horizontal="left"/>
    </xf>
    <xf numFmtId="3" fontId="53" fillId="27" borderId="77" xfId="0" applyNumberFormat="1" applyFont="1" applyFill="1" applyBorder="1" applyAlignment="1">
      <alignment horizontal="right" vertical="center" indent="1"/>
    </xf>
    <xf numFmtId="3" fontId="53" fillId="26" borderId="78" xfId="0" applyNumberFormat="1" applyFont="1" applyFill="1" applyBorder="1" applyAlignment="1">
      <alignment horizontal="right" vertical="center" indent="1"/>
    </xf>
    <xf numFmtId="3" fontId="53" fillId="27" borderId="78" xfId="0" applyNumberFormat="1" applyFont="1" applyFill="1" applyBorder="1" applyAlignment="1">
      <alignment horizontal="right" vertical="center" indent="1"/>
    </xf>
    <xf numFmtId="3" fontId="53" fillId="26" borderId="79" xfId="0" applyNumberFormat="1" applyFont="1" applyFill="1" applyBorder="1" applyAlignment="1">
      <alignment horizontal="right" vertical="center" indent="1"/>
    </xf>
    <xf numFmtId="3" fontId="53" fillId="27" borderId="79" xfId="0" applyNumberFormat="1" applyFont="1" applyFill="1" applyBorder="1" applyAlignment="1">
      <alignment horizontal="right" vertical="center" indent="1"/>
    </xf>
    <xf numFmtId="0" fontId="52" fillId="28" borderId="80" xfId="0" applyFont="1" applyFill="1" applyBorder="1" applyAlignment="1">
      <alignment horizontal="center" vertical="center"/>
    </xf>
    <xf numFmtId="0" fontId="52" fillId="28" borderId="81" xfId="0" applyFont="1" applyFill="1" applyBorder="1" applyAlignment="1">
      <alignment horizontal="center" vertical="center" wrapText="1"/>
    </xf>
    <xf numFmtId="0" fontId="56" fillId="27" borderId="82" xfId="0" applyFont="1" applyFill="1" applyBorder="1" applyAlignment="1">
      <alignment horizontal="center" vertical="center"/>
    </xf>
    <xf numFmtId="0" fontId="56" fillId="0" borderId="83" xfId="0" applyFont="1" applyBorder="1" applyAlignment="1">
      <alignment horizontal="center" vertical="center"/>
    </xf>
    <xf numFmtId="164" fontId="53" fillId="27" borderId="84" xfId="0" applyNumberFormat="1" applyFont="1" applyFill="1" applyBorder="1" applyAlignment="1">
      <alignment horizontal="right" vertical="center" indent="2"/>
    </xf>
    <xf numFmtId="164" fontId="53" fillId="0" borderId="85" xfId="0" applyNumberFormat="1" applyFont="1" applyBorder="1" applyAlignment="1">
      <alignment horizontal="right" vertical="center" indent="2"/>
    </xf>
    <xf numFmtId="0" fontId="52" fillId="28" borderId="86" xfId="0" applyFont="1" applyFill="1" applyBorder="1" applyAlignment="1">
      <alignment horizontal="right" vertical="top"/>
    </xf>
    <xf numFmtId="0" fontId="52" fillId="28" borderId="87" xfId="0" applyFont="1" applyFill="1" applyBorder="1" applyAlignment="1">
      <alignment vertical="center"/>
    </xf>
    <xf numFmtId="3" fontId="52" fillId="28" borderId="88" xfId="0" applyNumberFormat="1" applyFont="1" applyFill="1" applyBorder="1" applyAlignment="1">
      <alignment horizontal="right" vertical="center" indent="1"/>
    </xf>
    <xf numFmtId="3" fontId="53" fillId="27" borderId="89" xfId="0" applyNumberFormat="1" applyFont="1" applyFill="1" applyBorder="1" applyAlignment="1">
      <alignment horizontal="right" vertical="center" indent="1"/>
    </xf>
    <xf numFmtId="3" fontId="53" fillId="0" borderId="90" xfId="0" applyNumberFormat="1" applyFont="1" applyBorder="1" applyAlignment="1">
      <alignment horizontal="right" vertical="center" indent="1"/>
    </xf>
    <xf numFmtId="3" fontId="53" fillId="27" borderId="90" xfId="0" applyNumberFormat="1" applyFont="1" applyFill="1" applyBorder="1" applyAlignment="1">
      <alignment horizontal="right" vertical="center" indent="1"/>
    </xf>
    <xf numFmtId="3" fontId="53" fillId="27" borderId="91" xfId="0" applyNumberFormat="1" applyFont="1" applyFill="1" applyBorder="1" applyAlignment="1">
      <alignment horizontal="right" vertical="center" indent="1"/>
    </xf>
    <xf numFmtId="3" fontId="53" fillId="0" borderId="92" xfId="0" applyNumberFormat="1" applyFont="1" applyBorder="1" applyAlignment="1">
      <alignment horizontal="right" vertical="center" indent="1"/>
    </xf>
    <xf numFmtId="3" fontId="53" fillId="27" borderId="93" xfId="0" applyNumberFormat="1" applyFont="1" applyFill="1" applyBorder="1" applyAlignment="1">
      <alignment horizontal="right" vertical="center" indent="1"/>
    </xf>
    <xf numFmtId="3" fontId="53" fillId="0" borderId="94" xfId="0" applyNumberFormat="1" applyFont="1" applyBorder="1" applyAlignment="1">
      <alignment horizontal="right" vertical="center" indent="1"/>
    </xf>
    <xf numFmtId="3" fontId="53" fillId="27" borderId="95" xfId="0" applyNumberFormat="1" applyFont="1" applyFill="1" applyBorder="1" applyAlignment="1">
      <alignment horizontal="right" vertical="center" indent="1"/>
    </xf>
    <xf numFmtId="3" fontId="53" fillId="27" borderId="96" xfId="0" applyNumberFormat="1" applyFont="1" applyFill="1" applyBorder="1" applyAlignment="1">
      <alignment horizontal="right" vertical="center" indent="1"/>
    </xf>
    <xf numFmtId="3" fontId="53" fillId="0" borderId="97" xfId="0" applyNumberFormat="1" applyFont="1" applyBorder="1" applyAlignment="1">
      <alignment horizontal="right" vertical="center" indent="1"/>
    </xf>
    <xf numFmtId="165" fontId="53" fillId="27" borderId="34" xfId="0" applyNumberFormat="1" applyFont="1" applyFill="1" applyBorder="1" applyAlignment="1">
      <alignment horizontal="right" vertical="center" indent="1"/>
    </xf>
    <xf numFmtId="165" fontId="53" fillId="27" borderId="93" xfId="0" applyNumberFormat="1" applyFont="1" applyFill="1" applyBorder="1" applyAlignment="1">
      <alignment horizontal="right" vertical="center" indent="1"/>
    </xf>
    <xf numFmtId="165" fontId="53" fillId="27" borderId="89" xfId="0" applyNumberFormat="1" applyFont="1" applyFill="1" applyBorder="1" applyAlignment="1">
      <alignment horizontal="right" vertical="center" indent="1"/>
    </xf>
    <xf numFmtId="165" fontId="53" fillId="0" borderId="94" xfId="0" applyNumberFormat="1" applyFont="1" applyBorder="1" applyAlignment="1">
      <alignment horizontal="right" vertical="center" indent="1"/>
    </xf>
    <xf numFmtId="165" fontId="53" fillId="0" borderId="90" xfId="0" applyNumberFormat="1" applyFont="1" applyBorder="1" applyAlignment="1">
      <alignment horizontal="right" vertical="center" indent="1"/>
    </xf>
    <xf numFmtId="165" fontId="53" fillId="27" borderId="95" xfId="0" applyNumberFormat="1" applyFont="1" applyFill="1" applyBorder="1" applyAlignment="1">
      <alignment horizontal="right" vertical="center" indent="1"/>
    </xf>
    <xf numFmtId="165" fontId="53" fillId="27" borderId="90" xfId="0" applyNumberFormat="1" applyFont="1" applyFill="1" applyBorder="1" applyAlignment="1">
      <alignment horizontal="right" vertical="center" indent="1"/>
    </xf>
    <xf numFmtId="165" fontId="53" fillId="27" borderId="37" xfId="0" applyNumberFormat="1" applyFont="1" applyFill="1" applyBorder="1" applyAlignment="1">
      <alignment horizontal="right" vertical="center" indent="1"/>
    </xf>
    <xf numFmtId="165" fontId="53" fillId="27" borderId="96" xfId="0" applyNumberFormat="1" applyFont="1" applyFill="1" applyBorder="1" applyAlignment="1">
      <alignment horizontal="right" vertical="center" indent="1"/>
    </xf>
    <xf numFmtId="165" fontId="53" fillId="27" borderId="91" xfId="0" applyNumberFormat="1" applyFont="1" applyFill="1" applyBorder="1" applyAlignment="1">
      <alignment horizontal="right" vertical="center" indent="1"/>
    </xf>
    <xf numFmtId="165" fontId="53" fillId="0" borderId="38" xfId="0" applyNumberFormat="1" applyFont="1" applyBorder="1" applyAlignment="1">
      <alignment horizontal="right" vertical="center" indent="1"/>
    </xf>
    <xf numFmtId="165" fontId="53" fillId="0" borderId="97" xfId="0" applyNumberFormat="1" applyFont="1" applyBorder="1" applyAlignment="1">
      <alignment horizontal="right" vertical="center" indent="1"/>
    </xf>
    <xf numFmtId="165" fontId="53" fillId="0" borderId="92" xfId="0" applyNumberFormat="1" applyFont="1" applyBorder="1" applyAlignment="1">
      <alignment horizontal="right" vertical="center" indent="1"/>
    </xf>
    <xf numFmtId="165" fontId="52" fillId="28" borderId="88" xfId="0" applyNumberFormat="1" applyFont="1" applyFill="1" applyBorder="1" applyAlignment="1">
      <alignment horizontal="right" vertical="center" indent="1"/>
    </xf>
    <xf numFmtId="165" fontId="53" fillId="27" borderId="98" xfId="0" applyNumberFormat="1" applyFont="1" applyFill="1" applyBorder="1" applyAlignment="1">
      <alignment horizontal="right" vertical="center" indent="2"/>
    </xf>
    <xf numFmtId="165" fontId="53" fillId="0" borderId="98" xfId="0" applyNumberFormat="1" applyFont="1" applyBorder="1" applyAlignment="1">
      <alignment horizontal="right" vertical="center" indent="2"/>
    </xf>
    <xf numFmtId="0" fontId="52" fillId="28" borderId="27" xfId="0" applyFont="1" applyFill="1" applyBorder="1" applyAlignment="1">
      <alignment horizontal="left"/>
    </xf>
    <xf numFmtId="0" fontId="52" fillId="28" borderId="99" xfId="0" applyFont="1" applyFill="1" applyBorder="1" applyAlignment="1">
      <alignment vertical="center"/>
    </xf>
    <xf numFmtId="164" fontId="52" fillId="28" borderId="88" xfId="0" applyNumberFormat="1" applyFont="1" applyFill="1" applyBorder="1" applyAlignment="1">
      <alignment horizontal="right" vertical="center" indent="1"/>
    </xf>
    <xf numFmtId="164" fontId="53" fillId="0" borderId="90" xfId="0" applyNumberFormat="1" applyFont="1" applyBorder="1" applyAlignment="1">
      <alignment horizontal="right" vertical="center" indent="1"/>
    </xf>
    <xf numFmtId="164" fontId="53" fillId="27" borderId="90" xfId="0" applyNumberFormat="1" applyFont="1" applyFill="1" applyBorder="1" applyAlignment="1">
      <alignment horizontal="right" vertical="center" indent="1"/>
    </xf>
    <xf numFmtId="165" fontId="53" fillId="27" borderId="98" xfId="0" applyNumberFormat="1" applyFont="1" applyFill="1" applyBorder="1" applyAlignment="1">
      <alignment horizontal="right" vertical="center" indent="1"/>
    </xf>
    <xf numFmtId="3" fontId="53" fillId="27" borderId="100" xfId="0" applyNumberFormat="1" applyFont="1" applyFill="1" applyBorder="1" applyAlignment="1">
      <alignment horizontal="right" vertical="center" indent="1"/>
    </xf>
    <xf numFmtId="164" fontId="53" fillId="27" borderId="100" xfId="0" applyNumberFormat="1" applyFont="1" applyFill="1" applyBorder="1" applyAlignment="1">
      <alignment horizontal="right" vertical="center" indent="1"/>
    </xf>
    <xf numFmtId="164" fontId="53" fillId="0" borderId="94" xfId="0" applyNumberFormat="1" applyFont="1" applyBorder="1" applyAlignment="1">
      <alignment horizontal="right" vertical="center" indent="1"/>
    </xf>
    <xf numFmtId="164" fontId="53" fillId="27" borderId="94" xfId="0" applyNumberFormat="1" applyFont="1" applyFill="1" applyBorder="1" applyAlignment="1">
      <alignment horizontal="right" vertical="center" indent="1"/>
    </xf>
    <xf numFmtId="165" fontId="53" fillId="27" borderId="100" xfId="0" applyNumberFormat="1" applyFont="1" applyFill="1" applyBorder="1" applyAlignment="1">
      <alignment horizontal="right" vertical="center" indent="1"/>
    </xf>
    <xf numFmtId="165" fontId="53" fillId="27" borderId="94" xfId="0" applyNumberFormat="1" applyFont="1" applyFill="1" applyBorder="1" applyAlignment="1">
      <alignment horizontal="right" vertical="center" indent="1"/>
    </xf>
    <xf numFmtId="3" fontId="52" fillId="28" borderId="104" xfId="0" applyNumberFormat="1" applyFont="1" applyFill="1" applyBorder="1" applyAlignment="1">
      <alignment horizontal="right" vertical="center" indent="1"/>
    </xf>
    <xf numFmtId="165" fontId="52" fillId="28" borderId="104" xfId="0" applyNumberFormat="1" applyFont="1" applyFill="1" applyBorder="1" applyAlignment="1">
      <alignment horizontal="right" vertical="center" indent="1"/>
    </xf>
    <xf numFmtId="3" fontId="53" fillId="27" borderId="49" xfId="0" applyNumberFormat="1" applyFont="1" applyFill="1" applyBorder="1" applyAlignment="1">
      <alignment horizontal="right" vertical="center" indent="1"/>
    </xf>
    <xf numFmtId="3" fontId="53" fillId="0" borderId="51" xfId="0" applyNumberFormat="1" applyFont="1" applyBorder="1" applyAlignment="1">
      <alignment horizontal="right" vertical="center" indent="1"/>
    </xf>
    <xf numFmtId="0" fontId="53" fillId="27" borderId="53" xfId="0" applyFont="1" applyFill="1" applyBorder="1" applyAlignment="1">
      <alignment horizontal="right" vertical="center" indent="1"/>
    </xf>
    <xf numFmtId="3" fontId="52" fillId="28" borderId="105" xfId="0" applyNumberFormat="1" applyFont="1" applyFill="1" applyBorder="1" applyAlignment="1">
      <alignment horizontal="right" vertical="center" indent="1"/>
    </xf>
    <xf numFmtId="165" fontId="52" fillId="28" borderId="39" xfId="0" applyNumberFormat="1" applyFont="1" applyFill="1" applyBorder="1" applyAlignment="1">
      <alignment horizontal="right" vertical="center" indent="1"/>
    </xf>
    <xf numFmtId="165" fontId="52" fillId="28" borderId="40" xfId="0" applyNumberFormat="1" applyFont="1" applyFill="1" applyBorder="1" applyAlignment="1">
      <alignment horizontal="right" vertical="center" indent="1"/>
    </xf>
    <xf numFmtId="165" fontId="52" fillId="28" borderId="41" xfId="0" applyNumberFormat="1" applyFont="1" applyFill="1" applyBorder="1" applyAlignment="1">
      <alignment horizontal="right" vertical="center" indent="1"/>
    </xf>
    <xf numFmtId="165" fontId="53" fillId="27" borderId="42" xfId="0" applyNumberFormat="1" applyFont="1" applyFill="1" applyBorder="1" applyAlignment="1">
      <alignment horizontal="right" vertical="center" indent="1"/>
    </xf>
    <xf numFmtId="165" fontId="53" fillId="27" borderId="49" xfId="0" applyNumberFormat="1" applyFont="1" applyFill="1" applyBorder="1" applyAlignment="1">
      <alignment horizontal="right" vertical="center" indent="1"/>
    </xf>
    <xf numFmtId="165" fontId="53" fillId="0" borderId="42" xfId="0" applyNumberFormat="1" applyFont="1" applyBorder="1" applyAlignment="1">
      <alignment horizontal="right" vertical="center" indent="1"/>
    </xf>
    <xf numFmtId="165" fontId="53" fillId="0" borderId="50" xfId="0" applyNumberFormat="1" applyFont="1" applyBorder="1" applyAlignment="1">
      <alignment horizontal="right" vertical="center" indent="1"/>
    </xf>
    <xf numFmtId="165" fontId="53" fillId="27" borderId="43" xfId="0" applyNumberFormat="1" applyFont="1" applyFill="1" applyBorder="1" applyAlignment="1">
      <alignment horizontal="right" vertical="center" indent="1"/>
    </xf>
    <xf numFmtId="165" fontId="53" fillId="27" borderId="52" xfId="0" applyNumberFormat="1" applyFont="1" applyFill="1" applyBorder="1" applyAlignment="1">
      <alignment horizontal="right" vertical="center" indent="1"/>
    </xf>
    <xf numFmtId="165" fontId="53" fillId="0" borderId="44" xfId="0" applyNumberFormat="1" applyFont="1" applyBorder="1" applyAlignment="1">
      <alignment horizontal="right" vertical="center" indent="1"/>
    </xf>
    <xf numFmtId="165" fontId="53" fillId="0" borderId="54" xfId="0" applyNumberFormat="1" applyFont="1" applyBorder="1" applyAlignment="1">
      <alignment horizontal="right" vertical="center" indent="1"/>
    </xf>
    <xf numFmtId="165" fontId="52" fillId="28" borderId="56" xfId="0" applyNumberFormat="1" applyFont="1" applyFill="1" applyBorder="1" applyAlignment="1">
      <alignment horizontal="right" vertical="center" indent="1"/>
    </xf>
    <xf numFmtId="165" fontId="52" fillId="28" borderId="106" xfId="0" applyNumberFormat="1" applyFont="1" applyFill="1" applyBorder="1" applyAlignment="1">
      <alignment horizontal="right" vertical="center" indent="1"/>
    </xf>
    <xf numFmtId="3" fontId="52" fillId="28" borderId="45" xfId="0" applyNumberFormat="1" applyFont="1" applyFill="1" applyBorder="1" applyAlignment="1">
      <alignment horizontal="right" vertical="center" indent="3"/>
    </xf>
    <xf numFmtId="3" fontId="52" fillId="28" borderId="38" xfId="0" applyNumberFormat="1" applyFont="1" applyFill="1" applyBorder="1" applyAlignment="1">
      <alignment horizontal="right" vertical="center" indent="3"/>
    </xf>
    <xf numFmtId="3" fontId="52" fillId="28" borderId="22" xfId="0" applyNumberFormat="1" applyFont="1" applyFill="1" applyBorder="1" applyAlignment="1">
      <alignment horizontal="right" vertical="center" indent="3"/>
    </xf>
    <xf numFmtId="3" fontId="52" fillId="28" borderId="107" xfId="0" applyNumberFormat="1" applyFont="1" applyFill="1" applyBorder="1" applyAlignment="1">
      <alignment horizontal="right" vertical="center" indent="3"/>
    </xf>
    <xf numFmtId="3" fontId="53" fillId="27" borderId="108" xfId="0" applyNumberFormat="1" applyFont="1" applyFill="1" applyBorder="1" applyAlignment="1">
      <alignment horizontal="right" vertical="center" indent="3"/>
    </xf>
    <xf numFmtId="3" fontId="53" fillId="27" borderId="42" xfId="0" applyNumberFormat="1" applyFont="1" applyFill="1" applyBorder="1" applyAlignment="1">
      <alignment horizontal="right" vertical="center" indent="3"/>
    </xf>
    <xf numFmtId="3" fontId="53" fillId="27" borderId="29" xfId="0" applyNumberFormat="1" applyFont="1" applyFill="1" applyBorder="1" applyAlignment="1">
      <alignment horizontal="right" vertical="center" indent="3"/>
    </xf>
    <xf numFmtId="3" fontId="53" fillId="27" borderId="109" xfId="0" applyNumberFormat="1" applyFont="1" applyFill="1" applyBorder="1" applyAlignment="1">
      <alignment horizontal="right" vertical="center" indent="3"/>
    </xf>
    <xf numFmtId="3" fontId="53" fillId="0" borderId="110" xfId="0" applyNumberFormat="1" applyFont="1" applyBorder="1" applyAlignment="1">
      <alignment horizontal="right" vertical="center" indent="3"/>
    </xf>
    <xf numFmtId="3" fontId="53" fillId="0" borderId="44" xfId="0" applyNumberFormat="1" applyFont="1" applyBorder="1" applyAlignment="1">
      <alignment horizontal="right" vertical="center" indent="3"/>
    </xf>
    <xf numFmtId="3" fontId="53" fillId="0" borderId="30" xfId="0" applyNumberFormat="1" applyFont="1" applyBorder="1" applyAlignment="1">
      <alignment horizontal="right" vertical="center" indent="3"/>
    </xf>
    <xf numFmtId="3" fontId="53" fillId="0" borderId="111" xfId="0" applyNumberFormat="1" applyFont="1" applyBorder="1" applyAlignment="1">
      <alignment horizontal="right" vertical="center" indent="3"/>
    </xf>
    <xf numFmtId="3" fontId="53" fillId="27" borderId="110" xfId="0" applyNumberFormat="1" applyFont="1" applyFill="1" applyBorder="1" applyAlignment="1">
      <alignment horizontal="right" vertical="center" indent="3"/>
    </xf>
    <xf numFmtId="3" fontId="53" fillId="27" borderId="44" xfId="0" applyNumberFormat="1" applyFont="1" applyFill="1" applyBorder="1" applyAlignment="1">
      <alignment horizontal="right" vertical="center" indent="3"/>
    </xf>
    <xf numFmtId="3" fontId="53" fillId="27" borderId="30" xfId="0" applyNumberFormat="1" applyFont="1" applyFill="1" applyBorder="1" applyAlignment="1">
      <alignment horizontal="right" vertical="center" indent="3"/>
    </xf>
    <xf numFmtId="3" fontId="53" fillId="27" borderId="111" xfId="0" applyNumberFormat="1" applyFont="1" applyFill="1" applyBorder="1" applyAlignment="1">
      <alignment horizontal="right" vertical="center" indent="3"/>
    </xf>
    <xf numFmtId="3" fontId="53" fillId="27" borderId="112" xfId="0" applyNumberFormat="1" applyFont="1" applyFill="1" applyBorder="1" applyAlignment="1">
      <alignment horizontal="right" vertical="center" indent="3"/>
    </xf>
    <xf numFmtId="3" fontId="53" fillId="27" borderId="113" xfId="0" applyNumberFormat="1" applyFont="1" applyFill="1" applyBorder="1" applyAlignment="1">
      <alignment horizontal="right" vertical="center" indent="3"/>
    </xf>
    <xf numFmtId="3" fontId="53" fillId="27" borderId="114" xfId="0" applyNumberFormat="1" applyFont="1" applyFill="1" applyBorder="1" applyAlignment="1">
      <alignment horizontal="right" vertical="center" indent="3"/>
    </xf>
    <xf numFmtId="3" fontId="53" fillId="27" borderId="115" xfId="0" applyNumberFormat="1" applyFont="1" applyFill="1" applyBorder="1" applyAlignment="1">
      <alignment horizontal="right" vertical="center" indent="3"/>
    </xf>
    <xf numFmtId="0" fontId="52" fillId="28" borderId="116" xfId="0" applyFont="1" applyFill="1" applyBorder="1" applyAlignment="1">
      <alignment horizontal="left" vertical="center" indent="1"/>
    </xf>
    <xf numFmtId="0" fontId="52" fillId="28" borderId="117" xfId="0" applyFont="1" applyFill="1" applyBorder="1" applyAlignment="1">
      <alignment horizontal="center" vertical="center" wrapText="1"/>
    </xf>
    <xf numFmtId="0" fontId="52" fillId="28" borderId="118" xfId="0" applyFont="1" applyFill="1" applyBorder="1" applyAlignment="1">
      <alignment horizontal="center" vertical="center" wrapText="1"/>
    </xf>
    <xf numFmtId="0" fontId="52" fillId="28" borderId="119" xfId="0" applyFont="1" applyFill="1" applyBorder="1" applyAlignment="1">
      <alignment horizontal="center" vertical="center" wrapText="1"/>
    </xf>
    <xf numFmtId="0" fontId="52" fillId="28" borderId="120" xfId="0" applyFont="1" applyFill="1" applyBorder="1" applyAlignment="1">
      <alignment horizontal="center" vertical="center" wrapText="1"/>
    </xf>
    <xf numFmtId="0" fontId="52" fillId="28" borderId="121" xfId="0" applyFont="1" applyFill="1" applyBorder="1" applyAlignment="1">
      <alignment horizontal="center" vertical="center" wrapText="1"/>
    </xf>
    <xf numFmtId="0" fontId="52" fillId="28" borderId="122" xfId="0" applyFont="1" applyFill="1" applyBorder="1" applyAlignment="1">
      <alignment horizontal="center" vertical="center"/>
    </xf>
    <xf numFmtId="3" fontId="52" fillId="28" borderId="123" xfId="0" applyNumberFormat="1" applyFont="1" applyFill="1" applyBorder="1" applyAlignment="1">
      <alignment horizontal="right" vertical="center" indent="3"/>
    </xf>
    <xf numFmtId="3" fontId="53" fillId="27" borderId="124" xfId="0" applyNumberFormat="1" applyFont="1" applyFill="1" applyBorder="1" applyAlignment="1">
      <alignment horizontal="right" vertical="center" indent="3"/>
    </xf>
    <xf numFmtId="3" fontId="53" fillId="0" borderId="124" xfId="0" applyNumberFormat="1" applyFont="1" applyBorder="1" applyAlignment="1">
      <alignment horizontal="right" vertical="center" indent="3"/>
    </xf>
    <xf numFmtId="3" fontId="53" fillId="27" borderId="125" xfId="0" applyNumberFormat="1" applyFont="1" applyFill="1" applyBorder="1" applyAlignment="1">
      <alignment horizontal="right" vertical="center" indent="3"/>
    </xf>
    <xf numFmtId="3" fontId="53" fillId="27" borderId="126" xfId="0" applyNumberFormat="1" applyFont="1" applyFill="1" applyBorder="1" applyAlignment="1">
      <alignment horizontal="right" vertical="center" indent="3"/>
    </xf>
    <xf numFmtId="3" fontId="53" fillId="27" borderId="127" xfId="0" applyNumberFormat="1" applyFont="1" applyFill="1" applyBorder="1" applyAlignment="1">
      <alignment horizontal="right" vertical="center" indent="3"/>
    </xf>
    <xf numFmtId="3" fontId="53" fillId="27" borderId="128" xfId="0" applyNumberFormat="1" applyFont="1" applyFill="1" applyBorder="1" applyAlignment="1">
      <alignment horizontal="right" vertical="center" indent="3"/>
    </xf>
    <xf numFmtId="3" fontId="53" fillId="27" borderId="129" xfId="0" applyNumberFormat="1" applyFont="1" applyFill="1" applyBorder="1" applyAlignment="1">
      <alignment horizontal="right" vertical="center" indent="3"/>
    </xf>
    <xf numFmtId="0" fontId="46" fillId="0" borderId="0" xfId="0" applyFont="1" applyAlignment="1">
      <alignment vertical="top"/>
    </xf>
    <xf numFmtId="0" fontId="34" fillId="26" borderId="0" xfId="239" applyFill="1"/>
    <xf numFmtId="3" fontId="56" fillId="27" borderId="136" xfId="245" applyNumberFormat="1" applyFont="1" applyFill="1" applyBorder="1" applyAlignment="1">
      <alignment horizontal="left" vertical="center" indent="1"/>
    </xf>
    <xf numFmtId="3" fontId="56" fillId="0" borderId="137" xfId="245" applyNumberFormat="1" applyFont="1" applyBorder="1" applyAlignment="1">
      <alignment horizontal="left" vertical="center" indent="1"/>
    </xf>
    <xf numFmtId="3" fontId="56" fillId="27" borderId="137" xfId="245" applyNumberFormat="1" applyFont="1" applyFill="1" applyBorder="1" applyAlignment="1">
      <alignment horizontal="left" vertical="center" indent="1"/>
    </xf>
    <xf numFmtId="3" fontId="52" fillId="28" borderId="138" xfId="245" applyNumberFormat="1" applyFont="1" applyFill="1" applyBorder="1" applyAlignment="1">
      <alignment horizontal="left" vertical="center" indent="1"/>
    </xf>
    <xf numFmtId="3" fontId="53" fillId="27" borderId="90" xfId="0" applyNumberFormat="1" applyFont="1" applyFill="1" applyBorder="1" applyAlignment="1">
      <alignment horizontal="right" vertical="center" indent="4"/>
    </xf>
    <xf numFmtId="3" fontId="53" fillId="0" borderId="90" xfId="0" applyNumberFormat="1" applyFont="1" applyBorder="1" applyAlignment="1">
      <alignment horizontal="right" vertical="center" indent="4"/>
    </xf>
    <xf numFmtId="3" fontId="52" fillId="28" borderId="26" xfId="0" applyNumberFormat="1" applyFont="1" applyFill="1" applyBorder="1" applyAlignment="1">
      <alignment horizontal="right" vertical="center" indent="4"/>
    </xf>
    <xf numFmtId="165" fontId="52" fillId="28" borderId="26" xfId="0" applyNumberFormat="1" applyFont="1" applyFill="1" applyBorder="1" applyAlignment="1">
      <alignment horizontal="center" vertical="center"/>
    </xf>
    <xf numFmtId="0" fontId="57" fillId="32" borderId="144" xfId="222" applyFont="1" applyFill="1" applyBorder="1" applyAlignment="1" applyProtection="1">
      <alignment horizontal="left" vertical="top" wrapText="1"/>
    </xf>
    <xf numFmtId="0" fontId="58" fillId="26" borderId="0" xfId="248" applyFont="1" applyFill="1" applyAlignment="1">
      <alignment vertical="top" wrapText="1"/>
    </xf>
    <xf numFmtId="0" fontId="57" fillId="32" borderId="0" xfId="222" applyFont="1" applyFill="1" applyBorder="1" applyAlignment="1" applyProtection="1">
      <alignment horizontal="left" vertical="top" wrapText="1"/>
    </xf>
    <xf numFmtId="0" fontId="57" fillId="32" borderId="145" xfId="222" applyFont="1" applyFill="1" applyBorder="1" applyAlignment="1" applyProtection="1">
      <alignment horizontal="left" vertical="top" wrapText="1"/>
    </xf>
    <xf numFmtId="0" fontId="59" fillId="26" borderId="0" xfId="248" applyFont="1" applyFill="1" applyAlignment="1">
      <alignment vertical="top"/>
    </xf>
    <xf numFmtId="0" fontId="58" fillId="26" borderId="0" xfId="248" applyFont="1" applyFill="1" applyAlignment="1">
      <alignment vertical="top"/>
    </xf>
    <xf numFmtId="0" fontId="60" fillId="26" borderId="0" xfId="248" quotePrefix="1" applyFont="1" applyFill="1" applyAlignment="1">
      <alignment vertical="top"/>
    </xf>
    <xf numFmtId="0" fontId="53" fillId="26" borderId="0" xfId="248" applyFont="1" applyFill="1" applyAlignment="1">
      <alignment vertical="top"/>
    </xf>
    <xf numFmtId="0" fontId="61" fillId="26" borderId="0" xfId="248" applyFont="1" applyFill="1" applyAlignment="1">
      <alignment vertical="top"/>
    </xf>
    <xf numFmtId="0" fontId="62" fillId="26" borderId="0" xfId="248" applyFont="1" applyFill="1" applyAlignment="1">
      <alignment vertical="top"/>
    </xf>
    <xf numFmtId="0" fontId="63" fillId="30" borderId="0" xfId="248" applyFont="1" applyFill="1" applyAlignment="1">
      <alignment vertical="top"/>
    </xf>
    <xf numFmtId="0" fontId="64" fillId="30" borderId="0" xfId="248" applyFont="1" applyFill="1" applyAlignment="1">
      <alignment vertical="top"/>
    </xf>
    <xf numFmtId="0" fontId="65" fillId="26" borderId="0" xfId="248" quotePrefix="1" applyFont="1" applyFill="1" applyAlignment="1">
      <alignment vertical="top"/>
    </xf>
    <xf numFmtId="0" fontId="43" fillId="32" borderId="145" xfId="219" applyFont="1" applyFill="1" applyBorder="1" applyAlignment="1" applyProtection="1">
      <alignment horizontal="left" vertical="top" wrapText="1"/>
    </xf>
    <xf numFmtId="0" fontId="43" fillId="32" borderId="0" xfId="219" applyFont="1" applyFill="1" applyBorder="1" applyAlignment="1" applyProtection="1">
      <alignment horizontal="left" vertical="top" wrapText="1"/>
    </xf>
    <xf numFmtId="3" fontId="52" fillId="28" borderId="148" xfId="0" applyNumberFormat="1" applyFont="1" applyFill="1" applyBorder="1" applyAlignment="1">
      <alignment horizontal="right" vertical="center" indent="1"/>
    </xf>
    <xf numFmtId="3" fontId="53" fillId="27" borderId="149" xfId="0" applyNumberFormat="1" applyFont="1" applyFill="1" applyBorder="1" applyAlignment="1">
      <alignment horizontal="right" vertical="center" indent="1"/>
    </xf>
    <xf numFmtId="3" fontId="53" fillId="26" borderId="150" xfId="0" applyNumberFormat="1" applyFont="1" applyFill="1" applyBorder="1" applyAlignment="1">
      <alignment horizontal="right" vertical="center" indent="1"/>
    </xf>
    <xf numFmtId="3" fontId="53" fillId="27" borderId="150" xfId="0" applyNumberFormat="1" applyFont="1" applyFill="1" applyBorder="1" applyAlignment="1">
      <alignment horizontal="right" vertical="center" indent="1"/>
    </xf>
    <xf numFmtId="3" fontId="53" fillId="26" borderId="152" xfId="0" applyNumberFormat="1" applyFont="1" applyFill="1" applyBorder="1" applyAlignment="1">
      <alignment horizontal="right" vertical="center" indent="1"/>
    </xf>
    <xf numFmtId="3" fontId="52" fillId="28" borderId="43" xfId="0" applyNumberFormat="1" applyFont="1" applyFill="1" applyBorder="1" applyAlignment="1">
      <alignment horizontal="right" vertical="center" indent="1"/>
    </xf>
    <xf numFmtId="3" fontId="53" fillId="26" borderId="32" xfId="0" applyNumberFormat="1" applyFont="1" applyFill="1" applyBorder="1" applyAlignment="1">
      <alignment horizontal="right" vertical="center" indent="1"/>
    </xf>
    <xf numFmtId="3" fontId="53" fillId="27" borderId="47" xfId="0" applyNumberFormat="1" applyFont="1" applyFill="1" applyBorder="1" applyAlignment="1">
      <alignment horizontal="right" vertical="center" indent="1"/>
    </xf>
    <xf numFmtId="0" fontId="0" fillId="0" borderId="0" xfId="0" applyAlignment="1">
      <alignment vertical="center"/>
    </xf>
    <xf numFmtId="3" fontId="53" fillId="0" borderId="0" xfId="0" applyNumberFormat="1" applyFont="1" applyAlignment="1">
      <alignment horizontal="right" vertical="center" indent="1"/>
    </xf>
    <xf numFmtId="165" fontId="53" fillId="0" borderId="51" xfId="0" applyNumberFormat="1" applyFont="1" applyBorder="1" applyAlignment="1">
      <alignment horizontal="right" vertical="center" indent="1"/>
    </xf>
    <xf numFmtId="165" fontId="52" fillId="28" borderId="105" xfId="0" applyNumberFormat="1" applyFont="1" applyFill="1" applyBorder="1" applyAlignment="1">
      <alignment horizontal="right" vertical="center" indent="1"/>
    </xf>
    <xf numFmtId="165" fontId="53" fillId="27" borderId="44" xfId="0" applyNumberFormat="1" applyFont="1" applyFill="1" applyBorder="1" applyAlignment="1">
      <alignment horizontal="right" vertical="center" indent="1"/>
    </xf>
    <xf numFmtId="165" fontId="53" fillId="0" borderId="43" xfId="0" applyNumberFormat="1" applyFont="1" applyBorder="1" applyAlignment="1">
      <alignment horizontal="right" vertical="center" indent="1"/>
    </xf>
    <xf numFmtId="165" fontId="52" fillId="28" borderId="32" xfId="0" applyNumberFormat="1" applyFont="1" applyFill="1" applyBorder="1" applyAlignment="1">
      <alignment horizontal="right" vertical="center" indent="1"/>
    </xf>
    <xf numFmtId="0" fontId="49" fillId="0" borderId="0" xfId="239" applyFont="1" applyAlignment="1">
      <alignment vertical="top"/>
    </xf>
    <xf numFmtId="0" fontId="50" fillId="0" borderId="0" xfId="239" applyFont="1" applyAlignment="1">
      <alignment vertical="top"/>
    </xf>
    <xf numFmtId="0" fontId="52" fillId="28" borderId="153" xfId="239" applyFont="1" applyFill="1" applyBorder="1" applyAlignment="1">
      <alignment horizontal="center" vertical="center"/>
    </xf>
    <xf numFmtId="0" fontId="52" fillId="28" borderId="154" xfId="239" applyFont="1" applyFill="1" applyBorder="1" applyAlignment="1">
      <alignment horizontal="center" vertical="center" wrapText="1"/>
    </xf>
    <xf numFmtId="0" fontId="52" fillId="28" borderId="155" xfId="239" applyFont="1" applyFill="1" applyBorder="1" applyAlignment="1">
      <alignment horizontal="center" vertical="center" wrapText="1"/>
    </xf>
    <xf numFmtId="0" fontId="46" fillId="0" borderId="0" xfId="239" applyFont="1"/>
    <xf numFmtId="0" fontId="56" fillId="27" borderId="27" xfId="239" applyFont="1" applyFill="1" applyBorder="1" applyAlignment="1">
      <alignment horizontal="left" vertical="center" indent="1"/>
    </xf>
    <xf numFmtId="3" fontId="53" fillId="27" borderId="156" xfId="239" applyNumberFormat="1" applyFont="1" applyFill="1" applyBorder="1" applyAlignment="1">
      <alignment horizontal="right" vertical="center" indent="2"/>
    </xf>
    <xf numFmtId="164" fontId="53" fillId="27" borderId="31" xfId="239" applyNumberFormat="1" applyFont="1" applyFill="1" applyBorder="1" applyAlignment="1">
      <alignment horizontal="right" vertical="center" indent="2"/>
    </xf>
    <xf numFmtId="0" fontId="56" fillId="0" borderId="27" xfId="239" applyFont="1" applyBorder="1" applyAlignment="1">
      <alignment horizontal="left" vertical="center" indent="1"/>
    </xf>
    <xf numFmtId="3" fontId="53" fillId="0" borderId="156" xfId="239" applyNumberFormat="1" applyFont="1" applyBorder="1" applyAlignment="1">
      <alignment horizontal="right" vertical="center" indent="2"/>
    </xf>
    <xf numFmtId="164" fontId="53" fillId="0" borderId="31" xfId="239" applyNumberFormat="1" applyFont="1" applyBorder="1" applyAlignment="1">
      <alignment horizontal="right" vertical="center" indent="2"/>
    </xf>
    <xf numFmtId="3" fontId="52" fillId="28" borderId="33" xfId="239" applyNumberFormat="1" applyFont="1" applyFill="1" applyBorder="1" applyAlignment="1">
      <alignment horizontal="right" vertical="center" indent="2"/>
    </xf>
    <xf numFmtId="165" fontId="52" fillId="28" borderId="28" xfId="239" applyNumberFormat="1" applyFont="1" applyFill="1" applyBorder="1" applyAlignment="1">
      <alignment horizontal="right" vertical="center" indent="2"/>
    </xf>
    <xf numFmtId="0" fontId="48" fillId="0" borderId="0" xfId="239" applyFont="1"/>
    <xf numFmtId="0" fontId="52" fillId="28" borderId="117" xfId="239" applyFont="1" applyFill="1" applyBorder="1" applyAlignment="1">
      <alignment horizontal="center" vertical="center" wrapText="1"/>
    </xf>
    <xf numFmtId="0" fontId="52" fillId="28" borderId="118" xfId="239" applyFont="1" applyFill="1" applyBorder="1" applyAlignment="1">
      <alignment horizontal="center" vertical="center" wrapText="1"/>
    </xf>
    <xf numFmtId="0" fontId="52" fillId="28" borderId="119" xfId="239" applyFont="1" applyFill="1" applyBorder="1" applyAlignment="1">
      <alignment horizontal="center" vertical="center" wrapText="1"/>
    </xf>
    <xf numFmtId="0" fontId="52" fillId="28" borderId="120" xfId="239" applyFont="1" applyFill="1" applyBorder="1" applyAlignment="1">
      <alignment horizontal="center" vertical="center" wrapText="1"/>
    </xf>
    <xf numFmtId="0" fontId="52" fillId="28" borderId="121" xfId="239" applyFont="1" applyFill="1" applyBorder="1" applyAlignment="1">
      <alignment horizontal="center" vertical="center" wrapText="1"/>
    </xf>
    <xf numFmtId="0" fontId="52" fillId="28" borderId="122" xfId="239" applyFont="1" applyFill="1" applyBorder="1" applyAlignment="1">
      <alignment horizontal="center" vertical="center"/>
    </xf>
    <xf numFmtId="0" fontId="52" fillId="28" borderId="116" xfId="239" applyFont="1" applyFill="1" applyBorder="1" applyAlignment="1">
      <alignment horizontal="left" vertical="center" indent="1"/>
    </xf>
    <xf numFmtId="3" fontId="52" fillId="28" borderId="45" xfId="239" applyNumberFormat="1" applyFont="1" applyFill="1" applyBorder="1" applyAlignment="1">
      <alignment horizontal="right" vertical="center" indent="3"/>
    </xf>
    <xf numFmtId="3" fontId="52" fillId="28" borderId="38" xfId="239" applyNumberFormat="1" applyFont="1" applyFill="1" applyBorder="1" applyAlignment="1">
      <alignment horizontal="right" vertical="center" indent="3"/>
    </xf>
    <xf numFmtId="3" fontId="52" fillId="28" borderId="157" xfId="239" applyNumberFormat="1" applyFont="1" applyFill="1" applyBorder="1" applyAlignment="1">
      <alignment horizontal="right" vertical="center" indent="3"/>
    </xf>
    <xf numFmtId="3" fontId="52" fillId="28" borderId="123" xfId="239" applyNumberFormat="1" applyFont="1" applyFill="1" applyBorder="1" applyAlignment="1">
      <alignment horizontal="right" vertical="center" indent="3"/>
    </xf>
    <xf numFmtId="0" fontId="52" fillId="28" borderId="67" xfId="239" applyFont="1" applyFill="1" applyBorder="1" applyAlignment="1">
      <alignment horizontal="left" vertical="center" indent="1"/>
    </xf>
    <xf numFmtId="0" fontId="53" fillId="27" borderId="68" xfId="239" applyFont="1" applyFill="1" applyBorder="1" applyAlignment="1">
      <alignment horizontal="left" vertical="center" indent="1"/>
    </xf>
    <xf numFmtId="3" fontId="53" fillId="27" borderId="108" xfId="239" applyNumberFormat="1" applyFont="1" applyFill="1" applyBorder="1" applyAlignment="1">
      <alignment horizontal="right" vertical="center" indent="3"/>
    </xf>
    <xf numFmtId="3" fontId="53" fillId="27" borderId="42" xfId="239" applyNumberFormat="1" applyFont="1" applyFill="1" applyBorder="1" applyAlignment="1">
      <alignment horizontal="right" vertical="center" indent="3"/>
    </xf>
    <xf numFmtId="3" fontId="53" fillId="27" borderId="29" xfId="239" applyNumberFormat="1" applyFont="1" applyFill="1" applyBorder="1" applyAlignment="1">
      <alignment horizontal="right" vertical="center" indent="3"/>
    </xf>
    <xf numFmtId="3" fontId="53" fillId="27" borderId="109" xfId="239" applyNumberFormat="1" applyFont="1" applyFill="1" applyBorder="1" applyAlignment="1">
      <alignment horizontal="right" vertical="center" indent="3"/>
    </xf>
    <xf numFmtId="3" fontId="53" fillId="27" borderId="124" xfId="239" applyNumberFormat="1" applyFont="1" applyFill="1" applyBorder="1" applyAlignment="1">
      <alignment horizontal="right" vertical="center" indent="3"/>
    </xf>
    <xf numFmtId="0" fontId="53" fillId="0" borderId="68" xfId="239" applyFont="1" applyBorder="1" applyAlignment="1">
      <alignment horizontal="left" vertical="center" indent="1"/>
    </xf>
    <xf numFmtId="3" fontId="53" fillId="0" borderId="110" xfId="239" applyNumberFormat="1" applyFont="1" applyBorder="1" applyAlignment="1">
      <alignment horizontal="right" vertical="center" indent="3"/>
    </xf>
    <xf numFmtId="3" fontId="53" fillId="0" borderId="44" xfId="239" applyNumberFormat="1" applyFont="1" applyBorder="1" applyAlignment="1">
      <alignment horizontal="right" vertical="center" indent="3"/>
    </xf>
    <xf numFmtId="3" fontId="53" fillId="0" borderId="30" xfId="239" applyNumberFormat="1" applyFont="1" applyBorder="1" applyAlignment="1">
      <alignment horizontal="right" vertical="center" indent="3"/>
    </xf>
    <xf numFmtId="3" fontId="53" fillId="0" borderId="111" xfId="239" applyNumberFormat="1" applyFont="1" applyBorder="1" applyAlignment="1">
      <alignment horizontal="right" vertical="center" indent="3"/>
    </xf>
    <xf numFmtId="3" fontId="53" fillId="0" borderId="124" xfId="239" applyNumberFormat="1" applyFont="1" applyBorder="1" applyAlignment="1">
      <alignment horizontal="right" vertical="center" indent="3"/>
    </xf>
    <xf numFmtId="3" fontId="53" fillId="27" borderId="110" xfId="239" applyNumberFormat="1" applyFont="1" applyFill="1" applyBorder="1" applyAlignment="1">
      <alignment horizontal="right" vertical="center" indent="3"/>
    </xf>
    <xf numFmtId="3" fontId="53" fillId="27" borderId="44" xfId="239" applyNumberFormat="1" applyFont="1" applyFill="1" applyBorder="1" applyAlignment="1">
      <alignment horizontal="right" vertical="center" indent="3"/>
    </xf>
    <xf numFmtId="3" fontId="52" fillId="28" borderId="22" xfId="239" applyNumberFormat="1" applyFont="1" applyFill="1" applyBorder="1" applyAlignment="1">
      <alignment horizontal="right" vertical="center" indent="3"/>
    </xf>
    <xf numFmtId="3" fontId="52" fillId="28" borderId="107" xfId="239" applyNumberFormat="1" applyFont="1" applyFill="1" applyBorder="1" applyAlignment="1">
      <alignment horizontal="right" vertical="center" indent="3"/>
    </xf>
    <xf numFmtId="0" fontId="53" fillId="27" borderId="69" xfId="239" applyFont="1" applyFill="1" applyBorder="1" applyAlignment="1">
      <alignment horizontal="left" vertical="center" indent="1"/>
    </xf>
    <xf numFmtId="3" fontId="53" fillId="27" borderId="129" xfId="239" applyNumberFormat="1" applyFont="1" applyFill="1" applyBorder="1" applyAlignment="1">
      <alignment horizontal="right" vertical="center" indent="3"/>
    </xf>
    <xf numFmtId="3" fontId="52" fillId="28" borderId="157" xfId="0" applyNumberFormat="1" applyFont="1" applyFill="1" applyBorder="1" applyAlignment="1">
      <alignment horizontal="right" vertical="center" indent="3"/>
    </xf>
    <xf numFmtId="0" fontId="52" fillId="28" borderId="38" xfId="0" applyFont="1" applyFill="1" applyBorder="1" applyAlignment="1">
      <alignment horizontal="center" vertical="center"/>
    </xf>
    <xf numFmtId="0" fontId="52" fillId="28" borderId="45" xfId="0" applyFont="1" applyFill="1" applyBorder="1" applyAlignment="1">
      <alignment horizontal="center" vertical="center"/>
    </xf>
    <xf numFmtId="165" fontId="52" fillId="28" borderId="42" xfId="0" applyNumberFormat="1" applyFont="1" applyFill="1" applyBorder="1" applyAlignment="1">
      <alignment horizontal="right" vertical="center" indent="1"/>
    </xf>
    <xf numFmtId="165" fontId="52" fillId="28" borderId="43" xfId="0" applyNumberFormat="1" applyFont="1" applyFill="1" applyBorder="1" applyAlignment="1">
      <alignment horizontal="right" vertical="center" indent="1"/>
    </xf>
    <xf numFmtId="165" fontId="53" fillId="26" borderId="44" xfId="0" applyNumberFormat="1" applyFont="1" applyFill="1" applyBorder="1" applyAlignment="1">
      <alignment horizontal="right" vertical="center" indent="1"/>
    </xf>
    <xf numFmtId="165" fontId="53" fillId="26" borderId="38" xfId="0" applyNumberFormat="1" applyFont="1" applyFill="1" applyBorder="1" applyAlignment="1">
      <alignment horizontal="right" vertical="center" indent="1"/>
    </xf>
    <xf numFmtId="3" fontId="52" fillId="0" borderId="0" xfId="0" applyNumberFormat="1" applyFont="1" applyAlignment="1">
      <alignment horizontal="right" vertical="center" indent="1"/>
    </xf>
    <xf numFmtId="3" fontId="53" fillId="0" borderId="34" xfId="0" applyNumberFormat="1" applyFont="1" applyBorder="1" applyAlignment="1">
      <alignment horizontal="right" vertical="center" indent="1"/>
    </xf>
    <xf numFmtId="0" fontId="10" fillId="0" borderId="0" xfId="0" applyFont="1"/>
    <xf numFmtId="0" fontId="49" fillId="0" borderId="0" xfId="0" applyFont="1" applyAlignment="1">
      <alignment vertical="center"/>
    </xf>
    <xf numFmtId="0" fontId="47" fillId="0" borderId="0" xfId="0" applyFont="1" applyAlignment="1">
      <alignment vertical="center" wrapText="1"/>
    </xf>
    <xf numFmtId="0" fontId="31" fillId="0" borderId="0" xfId="0" applyFont="1" applyAlignment="1">
      <alignment vertical="center" wrapText="1"/>
    </xf>
    <xf numFmtId="0" fontId="50" fillId="0" borderId="0" xfId="0" applyFont="1" applyAlignment="1">
      <alignment vertical="center"/>
    </xf>
    <xf numFmtId="0" fontId="46" fillId="0" borderId="0" xfId="0" applyFont="1" applyAlignment="1">
      <alignment vertical="center"/>
    </xf>
    <xf numFmtId="0" fontId="48" fillId="0" borderId="0" xfId="0" applyFont="1" applyAlignment="1">
      <alignment vertical="center"/>
    </xf>
    <xf numFmtId="0" fontId="52" fillId="28" borderId="194" xfId="0" applyFont="1" applyFill="1" applyBorder="1" applyAlignment="1">
      <alignment vertical="center"/>
    </xf>
    <xf numFmtId="0" fontId="52" fillId="28" borderId="195" xfId="0" applyFont="1" applyFill="1" applyBorder="1" applyAlignment="1">
      <alignment horizontal="right" vertical="top"/>
    </xf>
    <xf numFmtId="0" fontId="52" fillId="28" borderId="198" xfId="0" applyFont="1" applyFill="1" applyBorder="1" applyAlignment="1">
      <alignment horizontal="left"/>
    </xf>
    <xf numFmtId="0" fontId="52" fillId="28" borderId="173" xfId="0" applyFont="1" applyFill="1" applyBorder="1" applyAlignment="1">
      <alignment horizontal="center" vertical="center" wrapText="1"/>
    </xf>
    <xf numFmtId="0" fontId="52" fillId="28" borderId="86" xfId="0" applyFont="1" applyFill="1" applyBorder="1" applyAlignment="1">
      <alignment horizontal="center" vertical="center" wrapText="1"/>
    </xf>
    <xf numFmtId="0" fontId="52" fillId="28" borderId="146" xfId="0" applyFont="1" applyFill="1" applyBorder="1" applyAlignment="1">
      <alignment horizontal="center" vertical="center" wrapText="1"/>
    </xf>
    <xf numFmtId="0" fontId="52" fillId="28" borderId="147" xfId="0" applyFont="1" applyFill="1" applyBorder="1" applyAlignment="1">
      <alignment horizontal="center" vertical="center" wrapText="1"/>
    </xf>
    <xf numFmtId="164" fontId="53" fillId="27" borderId="73" xfId="0" applyNumberFormat="1" applyFont="1" applyFill="1" applyBorder="1" applyAlignment="1">
      <alignment horizontal="right" vertical="center" indent="2"/>
    </xf>
    <xf numFmtId="164" fontId="53" fillId="0" borderId="31" xfId="0" applyNumberFormat="1" applyFont="1" applyBorder="1" applyAlignment="1">
      <alignment horizontal="right" vertical="center" indent="2"/>
    </xf>
    <xf numFmtId="3" fontId="52" fillId="28" borderId="208" xfId="0" applyNumberFormat="1" applyFont="1" applyFill="1" applyBorder="1" applyAlignment="1">
      <alignment horizontal="right" vertical="center" indent="1"/>
    </xf>
    <xf numFmtId="3" fontId="55" fillId="0" borderId="0" xfId="0" applyNumberFormat="1" applyFont="1"/>
    <xf numFmtId="3" fontId="53" fillId="0" borderId="23" xfId="0" applyNumberFormat="1" applyFont="1" applyBorder="1" applyAlignment="1">
      <alignment horizontal="right" vertical="center" indent="1"/>
    </xf>
    <xf numFmtId="3" fontId="53" fillId="27" borderId="209" xfId="0" applyNumberFormat="1" applyFont="1" applyFill="1" applyBorder="1" applyAlignment="1">
      <alignment horizontal="right" vertical="center" indent="1"/>
    </xf>
    <xf numFmtId="3" fontId="53" fillId="27" borderId="210" xfId="0" applyNumberFormat="1" applyFont="1" applyFill="1" applyBorder="1" applyAlignment="1">
      <alignment horizontal="right" vertical="center" indent="1"/>
    </xf>
    <xf numFmtId="3" fontId="53" fillId="27" borderId="211" xfId="0" applyNumberFormat="1" applyFont="1" applyFill="1" applyBorder="1" applyAlignment="1">
      <alignment horizontal="right" vertical="center" indent="1"/>
    </xf>
    <xf numFmtId="164" fontId="53" fillId="27" borderId="210" xfId="0" applyNumberFormat="1" applyFont="1" applyFill="1" applyBorder="1" applyAlignment="1">
      <alignment horizontal="right" vertical="center" indent="1"/>
    </xf>
    <xf numFmtId="164" fontId="53" fillId="27" borderId="211" xfId="0" applyNumberFormat="1" applyFont="1" applyFill="1" applyBorder="1" applyAlignment="1">
      <alignment horizontal="right" vertical="center" indent="1"/>
    </xf>
    <xf numFmtId="164" fontId="53" fillId="27" borderId="212" xfId="0" applyNumberFormat="1" applyFont="1" applyFill="1" applyBorder="1" applyAlignment="1">
      <alignment horizontal="right" vertical="center" indent="1"/>
    </xf>
    <xf numFmtId="165" fontId="53" fillId="27" borderId="209" xfId="0" applyNumberFormat="1" applyFont="1" applyFill="1" applyBorder="1" applyAlignment="1">
      <alignment horizontal="right" vertical="center" indent="1"/>
    </xf>
    <xf numFmtId="165" fontId="53" fillId="27" borderId="211" xfId="0" applyNumberFormat="1" applyFont="1" applyFill="1" applyBorder="1" applyAlignment="1">
      <alignment horizontal="right" vertical="center" indent="1"/>
    </xf>
    <xf numFmtId="3" fontId="53" fillId="27" borderId="141" xfId="0" applyNumberFormat="1" applyFont="1" applyFill="1" applyBorder="1" applyAlignment="1">
      <alignment horizontal="right" vertical="center" indent="1"/>
    </xf>
    <xf numFmtId="3" fontId="56" fillId="27" borderId="141" xfId="0" applyNumberFormat="1" applyFont="1" applyFill="1" applyBorder="1" applyAlignment="1">
      <alignment horizontal="right" vertical="center" indent="1"/>
    </xf>
    <xf numFmtId="3" fontId="53" fillId="0" borderId="36" xfId="0" applyNumberFormat="1" applyFont="1" applyBorder="1" applyAlignment="1">
      <alignment horizontal="right" vertical="center" indent="1"/>
    </xf>
    <xf numFmtId="3" fontId="53" fillId="0" borderId="141" xfId="0" applyNumberFormat="1" applyFont="1" applyBorder="1" applyAlignment="1">
      <alignment horizontal="right" vertical="center" indent="1"/>
    </xf>
    <xf numFmtId="3" fontId="56" fillId="0" borderId="141" xfId="0" applyNumberFormat="1" applyFont="1" applyBorder="1" applyAlignment="1">
      <alignment horizontal="right" vertical="center" indent="1"/>
    </xf>
    <xf numFmtId="3" fontId="52" fillId="28" borderId="131" xfId="0" applyNumberFormat="1" applyFont="1" applyFill="1" applyBorder="1" applyAlignment="1">
      <alignment horizontal="right" vertical="center" indent="1"/>
    </xf>
    <xf numFmtId="0" fontId="66" fillId="0" borderId="0" xfId="0" applyFont="1" applyAlignment="1">
      <alignment vertical="top"/>
    </xf>
    <xf numFmtId="0" fontId="53" fillId="27" borderId="42" xfId="239" applyFont="1" applyFill="1" applyBorder="1" applyAlignment="1">
      <alignment horizontal="right" vertical="center" indent="3"/>
    </xf>
    <xf numFmtId="0" fontId="53" fillId="0" borderId="44" xfId="239" applyFont="1" applyBorder="1" applyAlignment="1">
      <alignment horizontal="right" vertical="center" indent="3"/>
    </xf>
    <xf numFmtId="0" fontId="53" fillId="27" borderId="44" xfId="239" applyFont="1" applyFill="1" applyBorder="1" applyAlignment="1">
      <alignment horizontal="right" vertical="center" indent="3"/>
    </xf>
    <xf numFmtId="0" fontId="53" fillId="27" borderId="29" xfId="239" applyFont="1" applyFill="1" applyBorder="1" applyAlignment="1">
      <alignment horizontal="right" vertical="center" indent="3"/>
    </xf>
    <xf numFmtId="0" fontId="53" fillId="27" borderId="109" xfId="239" applyFont="1" applyFill="1" applyBorder="1" applyAlignment="1">
      <alignment horizontal="right" vertical="center" indent="3"/>
    </xf>
    <xf numFmtId="0" fontId="53" fillId="0" borderId="30" xfId="239" applyFont="1" applyBorder="1" applyAlignment="1">
      <alignment horizontal="right" vertical="center" indent="3"/>
    </xf>
    <xf numFmtId="0" fontId="53" fillId="0" borderId="111" xfId="239" applyFont="1" applyBorder="1" applyAlignment="1">
      <alignment horizontal="right" vertical="center" indent="3"/>
    </xf>
    <xf numFmtId="0" fontId="53" fillId="27" borderId="30" xfId="239" applyFont="1" applyFill="1" applyBorder="1" applyAlignment="1">
      <alignment horizontal="right" vertical="center" indent="3"/>
    </xf>
    <xf numFmtId="0" fontId="53" fillId="27" borderId="111" xfId="239" applyFont="1" applyFill="1" applyBorder="1" applyAlignment="1">
      <alignment horizontal="right" vertical="center" indent="3"/>
    </xf>
    <xf numFmtId="0" fontId="53" fillId="27" borderId="108" xfId="239" applyFont="1" applyFill="1" applyBorder="1" applyAlignment="1">
      <alignment horizontal="right" vertical="center" indent="3"/>
    </xf>
    <xf numFmtId="0" fontId="53" fillId="0" borderId="110" xfId="239" applyFont="1" applyBorder="1" applyAlignment="1">
      <alignment horizontal="right" vertical="center" indent="3"/>
    </xf>
    <xf numFmtId="0" fontId="53" fillId="27" borderId="112" xfId="239" applyFont="1" applyFill="1" applyBorder="1" applyAlignment="1">
      <alignment horizontal="right" vertical="center" indent="3"/>
    </xf>
    <xf numFmtId="0" fontId="53" fillId="27" borderId="113" xfId="239" applyFont="1" applyFill="1" applyBorder="1" applyAlignment="1">
      <alignment horizontal="right" vertical="center" indent="3"/>
    </xf>
    <xf numFmtId="0" fontId="53" fillId="27" borderId="114" xfId="239" applyFont="1" applyFill="1" applyBorder="1" applyAlignment="1">
      <alignment horizontal="right" vertical="center" indent="3"/>
    </xf>
    <xf numFmtId="0" fontId="53" fillId="27" borderId="115" xfId="239" applyFont="1" applyFill="1" applyBorder="1" applyAlignment="1">
      <alignment horizontal="right" vertical="center" indent="3"/>
    </xf>
    <xf numFmtId="0" fontId="53" fillId="27" borderId="125" xfId="239" applyFont="1" applyFill="1" applyBorder="1" applyAlignment="1">
      <alignment horizontal="right" vertical="center" indent="3"/>
    </xf>
    <xf numFmtId="0" fontId="53" fillId="27" borderId="126" xfId="239" applyFont="1" applyFill="1" applyBorder="1" applyAlignment="1">
      <alignment horizontal="right" vertical="center" indent="3"/>
    </xf>
    <xf numFmtId="0" fontId="53" fillId="27" borderId="127" xfId="239" applyFont="1" applyFill="1" applyBorder="1" applyAlignment="1">
      <alignment horizontal="right" vertical="center" indent="3"/>
    </xf>
    <xf numFmtId="0" fontId="53" fillId="27" borderId="128" xfId="239" applyFont="1" applyFill="1" applyBorder="1" applyAlignment="1">
      <alignment horizontal="right" vertical="center" indent="3"/>
    </xf>
    <xf numFmtId="0" fontId="54" fillId="0" borderId="0" xfId="0" applyFont="1" applyAlignment="1">
      <alignment vertical="top"/>
    </xf>
    <xf numFmtId="3" fontId="46" fillId="0" borderId="0" xfId="0" applyNumberFormat="1" applyFont="1" applyAlignment="1">
      <alignment vertical="top"/>
    </xf>
    <xf numFmtId="0" fontId="10" fillId="0" borderId="0" xfId="0" applyFont="1" applyAlignment="1">
      <alignment vertical="top"/>
    </xf>
    <xf numFmtId="3" fontId="53" fillId="26" borderId="47" xfId="0" applyNumberFormat="1" applyFont="1" applyFill="1" applyBorder="1" applyAlignment="1">
      <alignment horizontal="right" vertical="center" indent="1"/>
    </xf>
    <xf numFmtId="3" fontId="53" fillId="27" borderId="217" xfId="0" applyNumberFormat="1" applyFont="1" applyFill="1" applyBorder="1" applyAlignment="1">
      <alignment horizontal="right" vertical="center" indent="1"/>
    </xf>
    <xf numFmtId="3" fontId="53" fillId="27" borderId="219" xfId="0" applyNumberFormat="1" applyFont="1" applyFill="1" applyBorder="1" applyAlignment="1">
      <alignment horizontal="right" vertical="center" indent="1"/>
    </xf>
    <xf numFmtId="3" fontId="53" fillId="27" borderId="220" xfId="0" applyNumberFormat="1" applyFont="1" applyFill="1" applyBorder="1" applyAlignment="1">
      <alignment horizontal="right" vertical="center" indent="1"/>
    </xf>
    <xf numFmtId="3" fontId="53" fillId="27" borderId="221" xfId="0" applyNumberFormat="1" applyFont="1" applyFill="1" applyBorder="1" applyAlignment="1">
      <alignment horizontal="right" vertical="center" indent="1"/>
    </xf>
    <xf numFmtId="3" fontId="53" fillId="27" borderId="222" xfId="0" applyNumberFormat="1" applyFont="1" applyFill="1" applyBorder="1" applyAlignment="1">
      <alignment horizontal="right" vertical="center" indent="1"/>
    </xf>
    <xf numFmtId="165" fontId="53" fillId="27" borderId="210" xfId="0" applyNumberFormat="1" applyFont="1" applyFill="1" applyBorder="1" applyAlignment="1">
      <alignment horizontal="right" vertical="center" indent="1"/>
    </xf>
    <xf numFmtId="165" fontId="53" fillId="27" borderId="217" xfId="0" applyNumberFormat="1" applyFont="1" applyFill="1" applyBorder="1" applyAlignment="1">
      <alignment horizontal="right" vertical="center" indent="1"/>
    </xf>
    <xf numFmtId="165" fontId="53" fillId="27" borderId="212" xfId="0" applyNumberFormat="1" applyFont="1" applyFill="1" applyBorder="1" applyAlignment="1">
      <alignment horizontal="right" vertical="center" indent="1"/>
    </xf>
    <xf numFmtId="3" fontId="52" fillId="28" borderId="73" xfId="0" applyNumberFormat="1" applyFont="1" applyFill="1" applyBorder="1" applyAlignment="1">
      <alignment horizontal="right" vertical="center" indent="1"/>
    </xf>
    <xf numFmtId="3" fontId="52" fillId="28" borderId="184" xfId="0" applyNumberFormat="1" applyFont="1" applyFill="1" applyBorder="1" applyAlignment="1">
      <alignment horizontal="right" vertical="center" indent="1"/>
    </xf>
    <xf numFmtId="3" fontId="53" fillId="27" borderId="73" xfId="0" applyNumberFormat="1" applyFont="1" applyFill="1" applyBorder="1" applyAlignment="1">
      <alignment horizontal="right" vertical="center" indent="1"/>
    </xf>
    <xf numFmtId="3" fontId="53" fillId="26" borderId="31" xfId="0" applyNumberFormat="1" applyFont="1" applyFill="1" applyBorder="1" applyAlignment="1">
      <alignment horizontal="right" vertical="center" indent="1"/>
    </xf>
    <xf numFmtId="3" fontId="53" fillId="27" borderId="31" xfId="0" applyNumberFormat="1" applyFont="1" applyFill="1" applyBorder="1" applyAlignment="1">
      <alignment horizontal="right" vertical="center" indent="1"/>
    </xf>
    <xf numFmtId="3" fontId="53" fillId="26" borderId="92" xfId="0" applyNumberFormat="1" applyFont="1" applyFill="1" applyBorder="1" applyAlignment="1">
      <alignment horizontal="right" vertical="center" indent="1"/>
    </xf>
    <xf numFmtId="165" fontId="52" fillId="28" borderId="73" xfId="0" applyNumberFormat="1" applyFont="1" applyFill="1" applyBorder="1" applyAlignment="1">
      <alignment horizontal="right" vertical="center" indent="1"/>
    </xf>
    <xf numFmtId="165" fontId="52" fillId="28" borderId="184" xfId="0" applyNumberFormat="1" applyFont="1" applyFill="1" applyBorder="1" applyAlignment="1">
      <alignment horizontal="right" vertical="center" indent="1"/>
    </xf>
    <xf numFmtId="165" fontId="53" fillId="27" borderId="73" xfId="0" applyNumberFormat="1" applyFont="1" applyFill="1" applyBorder="1" applyAlignment="1">
      <alignment horizontal="right" vertical="center" indent="1"/>
    </xf>
    <xf numFmtId="165" fontId="53" fillId="26" borderId="31" xfId="0" applyNumberFormat="1" applyFont="1" applyFill="1" applyBorder="1" applyAlignment="1">
      <alignment horizontal="right" vertical="center" indent="1"/>
    </xf>
    <xf numFmtId="165" fontId="53" fillId="27" borderId="31" xfId="0" applyNumberFormat="1" applyFont="1" applyFill="1" applyBorder="1" applyAlignment="1">
      <alignment horizontal="right" vertical="center" indent="1"/>
    </xf>
    <xf numFmtId="165" fontId="53" fillId="26" borderId="92" xfId="0" applyNumberFormat="1" applyFont="1" applyFill="1" applyBorder="1" applyAlignment="1">
      <alignment horizontal="right" vertical="center" indent="1"/>
    </xf>
    <xf numFmtId="3" fontId="53" fillId="27" borderId="211" xfId="0" applyNumberFormat="1" applyFont="1" applyFill="1" applyBorder="1" applyAlignment="1">
      <alignment horizontal="right" vertical="center" indent="4"/>
    </xf>
    <xf numFmtId="3" fontId="53" fillId="27" borderId="227" xfId="0" applyNumberFormat="1" applyFont="1" applyFill="1" applyBorder="1" applyAlignment="1">
      <alignment horizontal="right" vertical="center" indent="1"/>
    </xf>
    <xf numFmtId="3" fontId="53" fillId="27" borderId="228" xfId="0" applyNumberFormat="1" applyFont="1" applyFill="1" applyBorder="1" applyAlignment="1">
      <alignment horizontal="right" vertical="center" indent="1"/>
    </xf>
    <xf numFmtId="0" fontId="56" fillId="31" borderId="139" xfId="0" applyFont="1" applyFill="1" applyBorder="1" applyAlignment="1">
      <alignment horizontal="left" vertical="top" wrapText="1" indent="1"/>
    </xf>
    <xf numFmtId="3" fontId="53" fillId="27" borderId="50" xfId="0" applyNumberFormat="1" applyFont="1" applyFill="1" applyBorder="1" applyAlignment="1">
      <alignment horizontal="right" vertical="top" indent="1"/>
    </xf>
    <xf numFmtId="3" fontId="53" fillId="27" borderId="203" xfId="0" applyNumberFormat="1" applyFont="1" applyFill="1" applyBorder="1" applyAlignment="1">
      <alignment horizontal="right" vertical="top" indent="1"/>
    </xf>
    <xf numFmtId="0" fontId="56" fillId="31" borderId="42" xfId="0" applyFont="1" applyFill="1" applyBorder="1" applyAlignment="1">
      <alignment horizontal="left" vertical="top" wrapText="1" indent="1"/>
    </xf>
    <xf numFmtId="0" fontId="56" fillId="0" borderId="140" xfId="0" applyFont="1" applyBorder="1" applyAlignment="1">
      <alignment horizontal="left" vertical="top" wrapText="1" indent="1"/>
    </xf>
    <xf numFmtId="3" fontId="53" fillId="0" borderId="54" xfId="0" applyNumberFormat="1" applyFont="1" applyBorder="1" applyAlignment="1">
      <alignment horizontal="right" vertical="top" indent="1"/>
    </xf>
    <xf numFmtId="3" fontId="53" fillId="0" borderId="204" xfId="0" applyNumberFormat="1" applyFont="1" applyBorder="1" applyAlignment="1">
      <alignment horizontal="right" vertical="top" indent="1"/>
    </xf>
    <xf numFmtId="0" fontId="56" fillId="0" borderId="44" xfId="0" applyFont="1" applyBorder="1" applyAlignment="1">
      <alignment horizontal="left" vertical="top" wrapText="1" indent="1"/>
    </xf>
    <xf numFmtId="0" fontId="56" fillId="0" borderId="201" xfId="0" applyFont="1" applyBorder="1" applyAlignment="1">
      <alignment horizontal="left" vertical="top" wrapText="1" indent="1"/>
    </xf>
    <xf numFmtId="3" fontId="53" fillId="0" borderId="205" xfId="0" applyNumberFormat="1" applyFont="1" applyBorder="1" applyAlignment="1">
      <alignment horizontal="right" vertical="top" indent="1"/>
    </xf>
    <xf numFmtId="0" fontId="52" fillId="28" borderId="0" xfId="0" applyFont="1" applyFill="1" applyAlignment="1">
      <alignment horizontal="left" vertical="top" wrapText="1" indent="1"/>
    </xf>
    <xf numFmtId="3" fontId="52" fillId="28" borderId="0" xfId="0" applyNumberFormat="1" applyFont="1" applyFill="1" applyAlignment="1">
      <alignment horizontal="right" vertical="top" indent="1"/>
    </xf>
    <xf numFmtId="3" fontId="53" fillId="0" borderId="202" xfId="0" applyNumberFormat="1" applyFont="1" applyBorder="1" applyAlignment="1">
      <alignment horizontal="right" vertical="top" indent="1"/>
    </xf>
    <xf numFmtId="0" fontId="56" fillId="0" borderId="229" xfId="0" applyFont="1" applyBorder="1" applyAlignment="1">
      <alignment horizontal="left" vertical="top" wrapText="1" indent="1"/>
    </xf>
    <xf numFmtId="0" fontId="52" fillId="26" borderId="201" xfId="0" applyFont="1" applyFill="1" applyBorder="1" applyAlignment="1">
      <alignment horizontal="left" vertical="top" wrapText="1" indent="1"/>
    </xf>
    <xf numFmtId="3" fontId="67" fillId="26" borderId="205" xfId="0" applyNumberFormat="1" applyFont="1" applyFill="1" applyBorder="1" applyAlignment="1">
      <alignment horizontal="right" vertical="top" indent="1"/>
    </xf>
    <xf numFmtId="0" fontId="40" fillId="26" borderId="0" xfId="0" applyFont="1" applyFill="1"/>
    <xf numFmtId="3" fontId="53" fillId="27" borderId="94" xfId="0" applyNumberFormat="1" applyFont="1" applyFill="1" applyBorder="1" applyAlignment="1">
      <alignment horizontal="right" vertical="center" indent="1"/>
    </xf>
    <xf numFmtId="3" fontId="53" fillId="27" borderId="212" xfId="0" applyNumberFormat="1" applyFont="1" applyFill="1" applyBorder="1" applyAlignment="1">
      <alignment horizontal="right" vertical="center" indent="1"/>
    </xf>
    <xf numFmtId="0" fontId="56" fillId="31" borderId="140" xfId="0" applyFont="1" applyFill="1" applyBorder="1" applyAlignment="1">
      <alignment horizontal="left" vertical="top" wrapText="1" indent="1"/>
    </xf>
    <xf numFmtId="3" fontId="53" fillId="27" borderId="54" xfId="0" applyNumberFormat="1" applyFont="1" applyFill="1" applyBorder="1" applyAlignment="1">
      <alignment horizontal="right" vertical="top" indent="1"/>
    </xf>
    <xf numFmtId="3" fontId="53" fillId="27" borderId="204" xfId="0" applyNumberFormat="1" applyFont="1" applyFill="1" applyBorder="1" applyAlignment="1">
      <alignment horizontal="right" vertical="top" indent="1"/>
    </xf>
    <xf numFmtId="0" fontId="56" fillId="31" borderId="44" xfId="0" applyFont="1" applyFill="1" applyBorder="1" applyAlignment="1">
      <alignment horizontal="left" vertical="top" wrapText="1" indent="1"/>
    </xf>
    <xf numFmtId="0" fontId="56" fillId="0" borderId="206" xfId="0" applyFont="1" applyBorder="1" applyAlignment="1">
      <alignment horizontal="center" vertical="center"/>
    </xf>
    <xf numFmtId="3" fontId="53" fillId="0" borderId="28" xfId="0" applyNumberFormat="1" applyFont="1" applyBorder="1" applyAlignment="1">
      <alignment horizontal="right" vertical="center" indent="2"/>
    </xf>
    <xf numFmtId="164" fontId="53" fillId="0" borderId="207" xfId="0" applyNumberFormat="1" applyFont="1" applyBorder="1" applyAlignment="1">
      <alignment horizontal="right" vertical="center" indent="2"/>
    </xf>
    <xf numFmtId="164" fontId="53" fillId="0" borderId="28" xfId="0" applyNumberFormat="1" applyFont="1" applyBorder="1" applyAlignment="1">
      <alignment horizontal="right" vertical="center" indent="2"/>
    </xf>
    <xf numFmtId="3" fontId="52" fillId="33" borderId="58" xfId="0" applyNumberFormat="1" applyFont="1" applyFill="1" applyBorder="1" applyAlignment="1">
      <alignment horizontal="right" vertical="center" indent="1"/>
    </xf>
    <xf numFmtId="3" fontId="52" fillId="33" borderId="47" xfId="0" applyNumberFormat="1" applyFont="1" applyFill="1" applyBorder="1" applyAlignment="1">
      <alignment horizontal="right" vertical="center" indent="1"/>
    </xf>
    <xf numFmtId="3" fontId="52" fillId="33" borderId="64" xfId="0" applyNumberFormat="1" applyFont="1" applyFill="1" applyBorder="1" applyAlignment="1">
      <alignment horizontal="right" vertical="center" indent="1"/>
    </xf>
    <xf numFmtId="3" fontId="52" fillId="33" borderId="151" xfId="0" applyNumberFormat="1" applyFont="1" applyFill="1" applyBorder="1" applyAlignment="1">
      <alignment horizontal="right" vertical="center" indent="1"/>
    </xf>
    <xf numFmtId="3" fontId="52" fillId="33" borderId="43" xfId="0" applyNumberFormat="1" applyFont="1" applyFill="1" applyBorder="1" applyAlignment="1">
      <alignment horizontal="right" vertical="center" indent="1"/>
    </xf>
    <xf numFmtId="3" fontId="52" fillId="33" borderId="24" xfId="0" applyNumberFormat="1" applyFont="1" applyFill="1" applyBorder="1" applyAlignment="1">
      <alignment horizontal="right" vertical="center" indent="1"/>
    </xf>
    <xf numFmtId="3" fontId="52" fillId="33" borderId="104" xfId="0" applyNumberFormat="1" applyFont="1" applyFill="1" applyBorder="1" applyAlignment="1">
      <alignment horizontal="right" vertical="center" indent="1"/>
    </xf>
    <xf numFmtId="3" fontId="52" fillId="33" borderId="208" xfId="0" applyNumberFormat="1" applyFont="1" applyFill="1" applyBorder="1" applyAlignment="1">
      <alignment horizontal="right" vertical="center" indent="1"/>
    </xf>
    <xf numFmtId="0" fontId="52" fillId="28" borderId="66" xfId="0" applyFont="1" applyFill="1" applyBorder="1" applyAlignment="1">
      <alignment horizontal="right" vertical="top"/>
    </xf>
    <xf numFmtId="0" fontId="52" fillId="28" borderId="170" xfId="0" applyFont="1" applyFill="1" applyBorder="1" applyAlignment="1">
      <alignment horizontal="center" vertical="center" wrapText="1"/>
    </xf>
    <xf numFmtId="0" fontId="52" fillId="28" borderId="174" xfId="0" applyFont="1" applyFill="1" applyBorder="1" applyAlignment="1">
      <alignment horizontal="center" vertical="center" wrapText="1"/>
    </xf>
    <xf numFmtId="2" fontId="0" fillId="0" borderId="0" xfId="0" applyNumberFormat="1"/>
    <xf numFmtId="0" fontId="69" fillId="0" borderId="0" xfId="0" applyFont="1"/>
    <xf numFmtId="0" fontId="49" fillId="0" borderId="0" xfId="252" applyFont="1" applyAlignment="1">
      <alignment vertical="top"/>
    </xf>
    <xf numFmtId="0" fontId="10" fillId="0" borderId="0" xfId="252"/>
    <xf numFmtId="0" fontId="50" fillId="0" borderId="0" xfId="252" applyFont="1" applyAlignment="1">
      <alignment vertical="top"/>
    </xf>
    <xf numFmtId="0" fontId="48" fillId="0" borderId="0" xfId="252" applyFont="1"/>
    <xf numFmtId="0" fontId="31" fillId="0" borderId="0" xfId="252" applyFont="1"/>
    <xf numFmtId="0" fontId="33" fillId="0" borderId="0" xfId="252" applyFont="1" applyAlignment="1">
      <alignment wrapText="1"/>
    </xf>
    <xf numFmtId="0" fontId="70" fillId="0" borderId="0" xfId="252" applyFont="1"/>
    <xf numFmtId="0" fontId="70" fillId="0" borderId="0" xfId="0" applyFont="1"/>
    <xf numFmtId="0" fontId="71" fillId="0" borderId="0" xfId="0" applyFont="1"/>
    <xf numFmtId="0" fontId="52" fillId="28" borderId="57" xfId="0" applyFont="1" applyFill="1" applyBorder="1" applyAlignment="1">
      <alignment horizontal="center" vertical="center" wrapText="1"/>
    </xf>
    <xf numFmtId="0" fontId="52" fillId="28" borderId="231" xfId="0" applyFont="1" applyFill="1" applyBorder="1" applyAlignment="1">
      <alignment horizontal="center" vertical="center" wrapText="1"/>
    </xf>
    <xf numFmtId="165" fontId="53" fillId="27" borderId="221" xfId="0" applyNumberFormat="1" applyFont="1" applyFill="1" applyBorder="1" applyAlignment="1">
      <alignment horizontal="right" vertical="center" indent="1"/>
    </xf>
    <xf numFmtId="165" fontId="53" fillId="27" borderId="222" xfId="0" applyNumberFormat="1" applyFont="1" applyFill="1" applyBorder="1" applyAlignment="1">
      <alignment horizontal="right" vertical="center" indent="1"/>
    </xf>
    <xf numFmtId="165" fontId="52" fillId="34" borderId="24" xfId="0" applyNumberFormat="1" applyFont="1" applyFill="1" applyBorder="1" applyAlignment="1">
      <alignment horizontal="right" vertical="center" indent="1"/>
    </xf>
    <xf numFmtId="165" fontId="52" fillId="34" borderId="208" xfId="0" applyNumberFormat="1" applyFont="1" applyFill="1" applyBorder="1" applyAlignment="1">
      <alignment horizontal="right" vertical="center" indent="1"/>
    </xf>
    <xf numFmtId="0" fontId="49" fillId="0" borderId="0" xfId="520" applyFont="1" applyAlignment="1">
      <alignment vertical="top"/>
    </xf>
    <xf numFmtId="0" fontId="10" fillId="0" borderId="0" xfId="520"/>
    <xf numFmtId="0" fontId="50" fillId="0" borderId="0" xfId="520" applyFont="1" applyAlignment="1">
      <alignment vertical="top"/>
    </xf>
    <xf numFmtId="0" fontId="48" fillId="0" borderId="0" xfId="520" applyFont="1"/>
    <xf numFmtId="0" fontId="31" fillId="0" borderId="0" xfId="520" applyFont="1"/>
    <xf numFmtId="0" fontId="46" fillId="0" borderId="0" xfId="520" applyFont="1"/>
    <xf numFmtId="0" fontId="55" fillId="0" borderId="0" xfId="520" applyFont="1"/>
    <xf numFmtId="0" fontId="73" fillId="0" borderId="0" xfId="0" applyFont="1"/>
    <xf numFmtId="0" fontId="52" fillId="28" borderId="39" xfId="0" applyFont="1" applyFill="1" applyBorder="1" applyAlignment="1">
      <alignment horizontal="center" vertical="center" wrapText="1"/>
    </xf>
    <xf numFmtId="0" fontId="52" fillId="28" borderId="41" xfId="0" applyFont="1" applyFill="1" applyBorder="1" applyAlignment="1">
      <alignment horizontal="center" vertical="center" wrapText="1"/>
    </xf>
    <xf numFmtId="0" fontId="52" fillId="28" borderId="235" xfId="0" applyFont="1" applyFill="1" applyBorder="1" applyAlignment="1">
      <alignment horizontal="center" vertical="center" wrapText="1"/>
    </xf>
    <xf numFmtId="0" fontId="52" fillId="28" borderId="234" xfId="0" applyFont="1" applyFill="1" applyBorder="1" applyAlignment="1">
      <alignment horizontal="center" vertical="center" wrapText="1"/>
    </xf>
    <xf numFmtId="165" fontId="53" fillId="0" borderId="70" xfId="0" applyNumberFormat="1" applyFont="1" applyBorder="1" applyAlignment="1">
      <alignment horizontal="right" vertical="center" indent="1"/>
    </xf>
    <xf numFmtId="165" fontId="53" fillId="0" borderId="241" xfId="0" applyNumberFormat="1" applyFont="1" applyBorder="1" applyAlignment="1">
      <alignment horizontal="right" vertical="center" indent="1"/>
    </xf>
    <xf numFmtId="165" fontId="53" fillId="0" borderId="33" xfId="0" applyNumberFormat="1" applyFont="1" applyBorder="1" applyAlignment="1">
      <alignment horizontal="right" vertical="center" indent="1"/>
    </xf>
    <xf numFmtId="165" fontId="53" fillId="0" borderId="28" xfId="0" applyNumberFormat="1" applyFont="1" applyBorder="1" applyAlignment="1">
      <alignment horizontal="right" vertical="center" indent="1"/>
    </xf>
    <xf numFmtId="3" fontId="52" fillId="28" borderId="189" xfId="0" applyNumberFormat="1" applyFont="1" applyFill="1" applyBorder="1" applyAlignment="1">
      <alignment horizontal="right" vertical="center" indent="1"/>
    </xf>
    <xf numFmtId="3" fontId="53" fillId="27" borderId="166" xfId="0" applyNumberFormat="1" applyFont="1" applyFill="1" applyBorder="1" applyAlignment="1">
      <alignment horizontal="right" vertical="center" indent="1"/>
    </xf>
    <xf numFmtId="3" fontId="53" fillId="27" borderId="102" xfId="0" applyNumberFormat="1" applyFont="1" applyFill="1" applyBorder="1" applyAlignment="1">
      <alignment horizontal="right" vertical="center" indent="1"/>
    </xf>
    <xf numFmtId="3" fontId="53" fillId="0" borderId="243" xfId="0" applyNumberFormat="1" applyFont="1" applyBorder="1" applyAlignment="1">
      <alignment horizontal="right" vertical="center" indent="1"/>
    </xf>
    <xf numFmtId="0" fontId="53" fillId="27" borderId="103" xfId="0" applyFont="1" applyFill="1" applyBorder="1" applyAlignment="1">
      <alignment horizontal="right" vertical="center" indent="1"/>
    </xf>
    <xf numFmtId="0" fontId="52" fillId="28" borderId="244" xfId="0" applyFont="1" applyFill="1" applyBorder="1" applyAlignment="1">
      <alignment horizontal="center" vertical="center" wrapText="1"/>
    </xf>
    <xf numFmtId="165" fontId="52" fillId="28" borderId="245" xfId="0" applyNumberFormat="1" applyFont="1" applyFill="1" applyBorder="1" applyAlignment="1">
      <alignment horizontal="right" vertical="center" indent="1"/>
    </xf>
    <xf numFmtId="3" fontId="52" fillId="28" borderId="245" xfId="0" applyNumberFormat="1" applyFont="1" applyFill="1" applyBorder="1" applyAlignment="1">
      <alignment horizontal="right" vertical="center" indent="1"/>
    </xf>
    <xf numFmtId="165" fontId="52" fillId="28" borderId="244" xfId="0" applyNumberFormat="1" applyFont="1" applyFill="1" applyBorder="1" applyAlignment="1">
      <alignment horizontal="right" vertical="center" indent="1"/>
    </xf>
    <xf numFmtId="165" fontId="52" fillId="28" borderId="246" xfId="0" applyNumberFormat="1" applyFont="1" applyFill="1" applyBorder="1" applyAlignment="1">
      <alignment horizontal="right" vertical="center" indent="1"/>
    </xf>
    <xf numFmtId="165" fontId="53" fillId="0" borderId="59" xfId="0" applyNumberFormat="1" applyFont="1" applyBorder="1" applyAlignment="1">
      <alignment horizontal="right" vertical="center" indent="1"/>
    </xf>
    <xf numFmtId="165" fontId="53" fillId="27" borderId="247" xfId="0" applyNumberFormat="1" applyFont="1" applyFill="1" applyBorder="1" applyAlignment="1">
      <alignment horizontal="right" vertical="center" indent="1"/>
    </xf>
    <xf numFmtId="165" fontId="53" fillId="0" borderId="247" xfId="0" applyNumberFormat="1" applyFont="1" applyBorder="1" applyAlignment="1">
      <alignment horizontal="right" vertical="center" indent="1"/>
    </xf>
    <xf numFmtId="165" fontId="53" fillId="0" borderId="242" xfId="0" applyNumberFormat="1" applyFont="1" applyBorder="1" applyAlignment="1">
      <alignment horizontal="right" vertical="center" indent="1"/>
    </xf>
    <xf numFmtId="3" fontId="73" fillId="0" borderId="0" xfId="239" applyNumberFormat="1" applyFont="1"/>
    <xf numFmtId="0" fontId="74" fillId="0" borderId="0" xfId="0" applyFont="1"/>
    <xf numFmtId="0" fontId="49" fillId="0" borderId="0" xfId="0" applyFont="1" applyAlignment="1">
      <alignment vertical="top" wrapText="1"/>
    </xf>
    <xf numFmtId="0" fontId="58" fillId="0" borderId="0" xfId="0" applyFont="1"/>
    <xf numFmtId="0" fontId="43" fillId="32" borderId="144" xfId="219" applyFont="1" applyFill="1" applyBorder="1" applyAlignment="1" applyProtection="1">
      <alignment horizontal="left" vertical="top" wrapText="1"/>
    </xf>
    <xf numFmtId="0" fontId="75" fillId="0" borderId="0" xfId="0" applyFont="1" applyAlignment="1">
      <alignment vertical="center"/>
    </xf>
    <xf numFmtId="0" fontId="60" fillId="26" borderId="0" xfId="248" quotePrefix="1" applyFont="1" applyFill="1" applyAlignment="1">
      <alignment horizontal="left" vertical="top" wrapText="1"/>
    </xf>
    <xf numFmtId="0" fontId="52" fillId="28" borderId="158" xfId="0" applyFont="1" applyFill="1" applyBorder="1" applyAlignment="1">
      <alignment horizontal="center" vertical="center" wrapText="1"/>
    </xf>
    <xf numFmtId="0" fontId="52" fillId="28" borderId="159" xfId="0" applyFont="1" applyFill="1" applyBorder="1" applyAlignment="1">
      <alignment horizontal="center" vertical="center" wrapText="1"/>
    </xf>
    <xf numFmtId="3" fontId="52" fillId="28" borderId="160" xfId="247" applyNumberFormat="1" applyFont="1" applyFill="1" applyBorder="1" applyAlignment="1">
      <alignment horizontal="left" vertical="center" indent="1"/>
    </xf>
    <xf numFmtId="3" fontId="52" fillId="28" borderId="75" xfId="247" applyNumberFormat="1" applyFont="1" applyFill="1" applyBorder="1" applyAlignment="1">
      <alignment horizontal="left" vertical="center" indent="1"/>
    </xf>
    <xf numFmtId="3" fontId="56" fillId="27" borderId="161" xfId="247" applyNumberFormat="1" applyFont="1" applyFill="1" applyBorder="1" applyAlignment="1">
      <alignment horizontal="left" vertical="center" indent="1"/>
    </xf>
    <xf numFmtId="3" fontId="56" fillId="27" borderId="141" xfId="247" applyNumberFormat="1" applyFont="1" applyFill="1" applyBorder="1" applyAlignment="1">
      <alignment horizontal="left" vertical="center" indent="1"/>
    </xf>
    <xf numFmtId="3" fontId="56" fillId="26" borderId="213" xfId="247" applyNumberFormat="1" applyFont="1" applyFill="1" applyBorder="1" applyAlignment="1">
      <alignment horizontal="left" vertical="center" indent="1"/>
    </xf>
    <xf numFmtId="3" fontId="56" fillId="26" borderId="214" xfId="247" applyNumberFormat="1" applyFont="1" applyFill="1" applyBorder="1" applyAlignment="1">
      <alignment horizontal="left" vertical="center" indent="1"/>
    </xf>
    <xf numFmtId="0" fontId="52" fillId="28" borderId="163" xfId="0" applyFont="1" applyFill="1" applyBorder="1" applyAlignment="1">
      <alignment horizontal="center" vertical="center"/>
    </xf>
    <xf numFmtId="0" fontId="52" fillId="28" borderId="22" xfId="0" applyFont="1" applyFill="1" applyBorder="1" applyAlignment="1">
      <alignment horizontal="center" vertical="center"/>
    </xf>
    <xf numFmtId="0" fontId="52" fillId="28" borderId="164" xfId="0" applyFont="1" applyFill="1" applyBorder="1" applyAlignment="1">
      <alignment horizontal="center" vertical="center"/>
    </xf>
    <xf numFmtId="0" fontId="52" fillId="28" borderId="165" xfId="0" applyFont="1" applyFill="1" applyBorder="1" applyAlignment="1">
      <alignment horizontal="center" vertical="center"/>
    </xf>
    <xf numFmtId="3" fontId="56" fillId="27" borderId="160" xfId="247" applyNumberFormat="1" applyFont="1" applyFill="1" applyBorder="1" applyAlignment="1">
      <alignment horizontal="left" vertical="center" indent="1"/>
    </xf>
    <xf numFmtId="3" fontId="56" fillId="27" borderId="75" xfId="247" applyNumberFormat="1" applyFont="1" applyFill="1" applyBorder="1" applyAlignment="1">
      <alignment horizontal="left" vertical="center" indent="1"/>
    </xf>
    <xf numFmtId="3" fontId="56" fillId="27" borderId="132" xfId="247" applyNumberFormat="1" applyFont="1" applyFill="1" applyBorder="1" applyAlignment="1">
      <alignment horizontal="left" vertical="center" indent="1"/>
    </xf>
    <xf numFmtId="3" fontId="56" fillId="27" borderId="133" xfId="247" applyNumberFormat="1" applyFont="1" applyFill="1" applyBorder="1" applyAlignment="1">
      <alignment horizontal="left" vertical="center" indent="1"/>
    </xf>
    <xf numFmtId="3" fontId="52" fillId="33" borderId="132" xfId="247" applyNumberFormat="1" applyFont="1" applyFill="1" applyBorder="1" applyAlignment="1">
      <alignment horizontal="left" vertical="center" indent="1"/>
    </xf>
    <xf numFmtId="3" fontId="52" fillId="33" borderId="166" xfId="247" applyNumberFormat="1" applyFont="1" applyFill="1" applyBorder="1" applyAlignment="1">
      <alignment horizontal="left" vertical="center" indent="1"/>
    </xf>
    <xf numFmtId="3" fontId="56" fillId="26" borderId="215" xfId="247" applyNumberFormat="1" applyFont="1" applyFill="1" applyBorder="1" applyAlignment="1">
      <alignment horizontal="left" vertical="center" indent="1"/>
    </xf>
    <xf numFmtId="3" fontId="56" fillId="26" borderId="216" xfId="247" applyNumberFormat="1" applyFont="1" applyFill="1" applyBorder="1" applyAlignment="1">
      <alignment horizontal="left" vertical="center" indent="1"/>
    </xf>
    <xf numFmtId="0" fontId="52" fillId="28" borderId="167" xfId="0" applyFont="1" applyFill="1" applyBorder="1" applyAlignment="1">
      <alignment horizontal="center" vertical="center"/>
    </xf>
    <xf numFmtId="0" fontId="52" fillId="28" borderId="45" xfId="0" applyFont="1" applyFill="1" applyBorder="1" applyAlignment="1">
      <alignment horizontal="center" vertical="center"/>
    </xf>
    <xf numFmtId="3" fontId="56" fillId="27" borderId="130" xfId="247" applyNumberFormat="1" applyFont="1" applyFill="1" applyBorder="1" applyAlignment="1">
      <alignment horizontal="left" vertical="center" indent="1"/>
    </xf>
    <xf numFmtId="3" fontId="56" fillId="27" borderId="168" xfId="247" applyNumberFormat="1" applyFont="1" applyFill="1" applyBorder="1" applyAlignment="1">
      <alignment horizontal="left" vertical="center" indent="1"/>
    </xf>
    <xf numFmtId="3" fontId="56" fillId="26" borderId="162" xfId="247" applyNumberFormat="1" applyFont="1" applyFill="1" applyBorder="1" applyAlignment="1">
      <alignment horizontal="left" vertical="center" indent="1"/>
    </xf>
    <xf numFmtId="3" fontId="56" fillId="26" borderId="12" xfId="247" applyNumberFormat="1" applyFont="1" applyFill="1" applyBorder="1" applyAlignment="1">
      <alignment horizontal="left" vertical="center" indent="1"/>
    </xf>
    <xf numFmtId="3" fontId="15" fillId="33" borderId="132" xfId="247" applyNumberFormat="1" applyFont="1" applyFill="1" applyBorder="1" applyAlignment="1">
      <alignment horizontal="left" vertical="center" indent="1"/>
    </xf>
    <xf numFmtId="3" fontId="56" fillId="27" borderId="161" xfId="245" applyNumberFormat="1" applyFont="1" applyFill="1" applyBorder="1" applyAlignment="1">
      <alignment horizontal="left" vertical="center" indent="1"/>
    </xf>
    <xf numFmtId="3" fontId="56" fillId="27" borderId="141" xfId="245" applyNumberFormat="1" applyFont="1" applyFill="1" applyBorder="1" applyAlignment="1">
      <alignment horizontal="left" vertical="center" indent="1"/>
    </xf>
    <xf numFmtId="0" fontId="52" fillId="28" borderId="174" xfId="0" applyFont="1" applyFill="1" applyBorder="1" applyAlignment="1">
      <alignment horizontal="center" vertical="center"/>
    </xf>
    <xf numFmtId="0" fontId="52" fillId="28" borderId="107" xfId="0" applyFont="1" applyFill="1" applyBorder="1" applyAlignment="1">
      <alignment horizontal="center" vertical="center"/>
    </xf>
    <xf numFmtId="3" fontId="56" fillId="27" borderId="213" xfId="245" applyNumberFormat="1" applyFont="1" applyFill="1" applyBorder="1" applyAlignment="1">
      <alignment horizontal="left" vertical="center" indent="1"/>
    </xf>
    <xf numFmtId="3" fontId="56" fillId="27" borderId="218" xfId="245" applyNumberFormat="1" applyFont="1" applyFill="1" applyBorder="1" applyAlignment="1">
      <alignment horizontal="left" vertical="center" indent="1"/>
    </xf>
    <xf numFmtId="3" fontId="56" fillId="0" borderId="161" xfId="245" applyNumberFormat="1" applyFont="1" applyBorder="1" applyAlignment="1">
      <alignment horizontal="left" vertical="center" indent="1"/>
    </xf>
    <xf numFmtId="3" fontId="56" fillId="0" borderId="141" xfId="245" applyNumberFormat="1" applyFont="1" applyBorder="1" applyAlignment="1">
      <alignment horizontal="left" vertical="center" indent="1"/>
    </xf>
    <xf numFmtId="3" fontId="52" fillId="28" borderId="130" xfId="245" applyNumberFormat="1" applyFont="1" applyFill="1" applyBorder="1" applyAlignment="1">
      <alignment horizontal="left" vertical="center" indent="1"/>
    </xf>
    <xf numFmtId="3" fontId="52" fillId="28" borderId="131" xfId="245" applyNumberFormat="1" applyFont="1" applyFill="1" applyBorder="1" applyAlignment="1">
      <alignment horizontal="left" vertical="center" indent="1"/>
    </xf>
    <xf numFmtId="3" fontId="56" fillId="0" borderId="76" xfId="245" applyNumberFormat="1" applyFont="1" applyBorder="1" applyAlignment="1">
      <alignment horizontal="left" vertical="center" indent="1"/>
    </xf>
    <xf numFmtId="3" fontId="56" fillId="0" borderId="143" xfId="245" applyNumberFormat="1" applyFont="1" applyBorder="1" applyAlignment="1">
      <alignment horizontal="left" vertical="center" indent="1"/>
    </xf>
    <xf numFmtId="3" fontId="56" fillId="0" borderId="132" xfId="245" applyNumberFormat="1" applyFont="1" applyBorder="1" applyAlignment="1">
      <alignment horizontal="left" vertical="center" indent="1"/>
    </xf>
    <xf numFmtId="3" fontId="56" fillId="0" borderId="133" xfId="245" applyNumberFormat="1" applyFont="1" applyBorder="1" applyAlignment="1">
      <alignment horizontal="left" vertical="center" indent="1"/>
    </xf>
    <xf numFmtId="3" fontId="56" fillId="27" borderId="132" xfId="245" applyNumberFormat="1" applyFont="1" applyFill="1" applyBorder="1" applyAlignment="1">
      <alignment horizontal="left" vertical="center" indent="1"/>
    </xf>
    <xf numFmtId="3" fontId="56" fillId="27" borderId="133" xfId="245" applyNumberFormat="1" applyFont="1" applyFill="1" applyBorder="1" applyAlignment="1">
      <alignment horizontal="left" vertical="center" indent="1"/>
    </xf>
    <xf numFmtId="0" fontId="52" fillId="28" borderId="134" xfId="0" applyFont="1" applyFill="1" applyBorder="1" applyAlignment="1">
      <alignment horizontal="center" vertical="center"/>
    </xf>
    <xf numFmtId="0" fontId="52" fillId="28" borderId="223" xfId="0" applyFont="1" applyFill="1" applyBorder="1" applyAlignment="1">
      <alignment horizontal="center" vertical="center"/>
    </xf>
    <xf numFmtId="0" fontId="52" fillId="28" borderId="177" xfId="0" applyFont="1" applyFill="1" applyBorder="1" applyAlignment="1">
      <alignment horizontal="center" vertical="center" wrapText="1"/>
    </xf>
    <xf numFmtId="3" fontId="56" fillId="27" borderId="76" xfId="245" applyNumberFormat="1" applyFont="1" applyFill="1" applyBorder="1" applyAlignment="1">
      <alignment horizontal="left" vertical="center" indent="1"/>
    </xf>
    <xf numFmtId="3" fontId="56" fillId="27" borderId="143" xfId="245" applyNumberFormat="1" applyFont="1" applyFill="1" applyBorder="1" applyAlignment="1">
      <alignment horizontal="left" vertical="center" indent="1"/>
    </xf>
    <xf numFmtId="0" fontId="52" fillId="28" borderId="33" xfId="0" applyFont="1" applyFill="1" applyBorder="1" applyAlignment="1">
      <alignment horizontal="center" vertical="center"/>
    </xf>
    <xf numFmtId="0" fontId="56" fillId="26" borderId="65" xfId="0" applyFont="1" applyFill="1" applyBorder="1" applyAlignment="1">
      <alignment horizontal="center" vertical="center"/>
    </xf>
    <xf numFmtId="0" fontId="56" fillId="26" borderId="175" xfId="0" applyFont="1" applyFill="1" applyBorder="1" applyAlignment="1">
      <alignment horizontal="center" vertical="center"/>
    </xf>
    <xf numFmtId="0" fontId="56" fillId="26" borderId="176" xfId="0" applyFont="1" applyFill="1" applyBorder="1" applyAlignment="1">
      <alignment horizontal="center" vertical="center"/>
    </xf>
    <xf numFmtId="3" fontId="56" fillId="27" borderId="134" xfId="245" applyNumberFormat="1" applyFont="1" applyFill="1" applyBorder="1" applyAlignment="1">
      <alignment horizontal="left" vertical="center" indent="1"/>
    </xf>
    <xf numFmtId="3" fontId="56" fillId="27" borderId="135" xfId="245" applyNumberFormat="1" applyFont="1" applyFill="1" applyBorder="1" applyAlignment="1">
      <alignment horizontal="left" vertical="center" indent="1"/>
    </xf>
    <xf numFmtId="0" fontId="52" fillId="28" borderId="101" xfId="0" applyFont="1" applyFill="1" applyBorder="1" applyAlignment="1">
      <alignment horizontal="center" vertical="center"/>
    </xf>
    <xf numFmtId="0" fontId="52" fillId="28" borderId="170" xfId="0" applyFont="1" applyFill="1" applyBorder="1" applyAlignment="1">
      <alignment horizontal="center" vertical="center"/>
    </xf>
    <xf numFmtId="0" fontId="52" fillId="28" borderId="44" xfId="0" applyFont="1" applyFill="1" applyBorder="1" applyAlignment="1">
      <alignment horizontal="center" vertical="center"/>
    </xf>
    <xf numFmtId="0" fontId="52" fillId="28" borderId="173" xfId="0" applyFont="1" applyFill="1" applyBorder="1" applyAlignment="1">
      <alignment horizontal="center" vertical="center" wrapText="1"/>
    </xf>
    <xf numFmtId="0" fontId="52" fillId="28" borderId="31" xfId="0" applyFont="1" applyFill="1" applyBorder="1" applyAlignment="1">
      <alignment horizontal="center" vertical="center" wrapText="1"/>
    </xf>
    <xf numFmtId="3" fontId="56" fillId="27" borderId="132" xfId="521" applyNumberFormat="1" applyFont="1" applyFill="1" applyBorder="1" applyAlignment="1">
      <alignment horizontal="left" vertical="center" indent="1"/>
    </xf>
    <xf numFmtId="3" fontId="56" fillId="27" borderId="133" xfId="521" applyNumberFormat="1" applyFont="1" applyFill="1" applyBorder="1" applyAlignment="1">
      <alignment horizontal="left" vertical="center" indent="1"/>
    </xf>
    <xf numFmtId="3" fontId="56" fillId="27" borderId="134" xfId="521" applyNumberFormat="1" applyFont="1" applyFill="1" applyBorder="1" applyAlignment="1">
      <alignment horizontal="left" vertical="center" indent="1"/>
    </xf>
    <xf numFmtId="3" fontId="56" fillId="27" borderId="135" xfId="521" applyNumberFormat="1" applyFont="1" applyFill="1" applyBorder="1" applyAlignment="1">
      <alignment horizontal="left" vertical="center" indent="1"/>
    </xf>
    <xf numFmtId="3" fontId="56" fillId="0" borderId="132" xfId="521" applyNumberFormat="1" applyFont="1" applyBorder="1" applyAlignment="1">
      <alignment horizontal="left" vertical="center" indent="1"/>
    </xf>
    <xf numFmtId="3" fontId="56" fillId="0" borderId="133" xfId="521" applyNumberFormat="1" applyFont="1" applyBorder="1" applyAlignment="1">
      <alignment horizontal="left" vertical="center" indent="1"/>
    </xf>
    <xf numFmtId="3" fontId="52" fillId="33" borderId="130" xfId="521" applyNumberFormat="1" applyFont="1" applyFill="1" applyBorder="1" applyAlignment="1">
      <alignment horizontal="left" vertical="center" indent="1"/>
    </xf>
    <xf numFmtId="3" fontId="52" fillId="33" borderId="131" xfId="521" applyNumberFormat="1" applyFont="1" applyFill="1" applyBorder="1" applyAlignment="1">
      <alignment horizontal="left" vertical="center" indent="1"/>
    </xf>
    <xf numFmtId="3" fontId="52" fillId="28" borderId="130" xfId="521" applyNumberFormat="1" applyFont="1" applyFill="1" applyBorder="1" applyAlignment="1">
      <alignment horizontal="left" vertical="center" indent="1"/>
    </xf>
    <xf numFmtId="3" fontId="52" fillId="28" borderId="131" xfId="521" applyNumberFormat="1" applyFont="1" applyFill="1" applyBorder="1" applyAlignment="1">
      <alignment horizontal="left" vertical="center" indent="1"/>
    </xf>
    <xf numFmtId="3" fontId="52" fillId="34" borderId="130" xfId="521" applyNumberFormat="1" applyFont="1" applyFill="1" applyBorder="1" applyAlignment="1">
      <alignment horizontal="left" vertical="center" indent="1"/>
    </xf>
    <xf numFmtId="3" fontId="52" fillId="34" borderId="131" xfId="521" applyNumberFormat="1" applyFont="1" applyFill="1" applyBorder="1" applyAlignment="1">
      <alignment horizontal="left" vertical="center" indent="1"/>
    </xf>
    <xf numFmtId="0" fontId="52" fillId="28" borderId="224" xfId="0" applyFont="1" applyFill="1" applyBorder="1" applyAlignment="1">
      <alignment horizontal="center" vertical="center"/>
    </xf>
    <xf numFmtId="0" fontId="52" fillId="28" borderId="170" xfId="0" applyFont="1" applyFill="1" applyBorder="1" applyAlignment="1">
      <alignment horizontal="center" vertical="center" wrapText="1"/>
    </xf>
    <xf numFmtId="0" fontId="52" fillId="28" borderId="38" xfId="0" applyFont="1" applyFill="1" applyBorder="1" applyAlignment="1">
      <alignment horizontal="center" vertical="center" wrapText="1"/>
    </xf>
    <xf numFmtId="0" fontId="52" fillId="28" borderId="163" xfId="0" applyFont="1" applyFill="1" applyBorder="1" applyAlignment="1">
      <alignment horizontal="center" vertical="center" wrapText="1"/>
    </xf>
    <xf numFmtId="0" fontId="52" fillId="28" borderId="22" xfId="0" applyFont="1" applyFill="1" applyBorder="1" applyAlignment="1">
      <alignment horizontal="center" vertical="center" wrapText="1"/>
    </xf>
    <xf numFmtId="0" fontId="52" fillId="28" borderId="174" xfId="0" applyFont="1" applyFill="1" applyBorder="1" applyAlignment="1">
      <alignment horizontal="center" vertical="center" wrapText="1"/>
    </xf>
    <xf numFmtId="0" fontId="52" fillId="28" borderId="107" xfId="0" applyFont="1" applyFill="1" applyBorder="1" applyAlignment="1">
      <alignment horizontal="center" vertical="center" wrapText="1"/>
    </xf>
    <xf numFmtId="3" fontId="56" fillId="27" borderId="162" xfId="245" applyNumberFormat="1" applyFont="1" applyFill="1" applyBorder="1" applyAlignment="1">
      <alignment horizontal="left" vertical="center" indent="1"/>
    </xf>
    <xf numFmtId="3" fontId="56" fillId="27" borderId="169" xfId="245" applyNumberFormat="1" applyFont="1" applyFill="1" applyBorder="1" applyAlignment="1">
      <alignment horizontal="left" vertical="center" indent="1"/>
    </xf>
    <xf numFmtId="0" fontId="52" fillId="28" borderId="181" xfId="0" applyFont="1" applyFill="1" applyBorder="1" applyAlignment="1">
      <alignment horizontal="center" vertical="center" wrapText="1"/>
    </xf>
    <xf numFmtId="0" fontId="52" fillId="28" borderId="182" xfId="0" applyFont="1" applyFill="1" applyBorder="1" applyAlignment="1">
      <alignment horizontal="center" vertical="center" wrapText="1"/>
    </xf>
    <xf numFmtId="0" fontId="52" fillId="28" borderId="146" xfId="0" applyFont="1" applyFill="1" applyBorder="1" applyAlignment="1">
      <alignment horizontal="center" vertical="center" wrapText="1"/>
    </xf>
    <xf numFmtId="0" fontId="52" fillId="28" borderId="183" xfId="0" applyFont="1" applyFill="1" applyBorder="1" applyAlignment="1">
      <alignment horizontal="center" vertical="center"/>
    </xf>
    <xf numFmtId="0" fontId="52" fillId="28" borderId="182" xfId="0" applyFont="1" applyFill="1" applyBorder="1" applyAlignment="1">
      <alignment horizontal="center" vertical="center"/>
    </xf>
    <xf numFmtId="3" fontId="56" fillId="27" borderId="179" xfId="245" applyNumberFormat="1" applyFont="1" applyFill="1" applyBorder="1" applyAlignment="1">
      <alignment horizontal="left" vertical="center" indent="1"/>
    </xf>
    <xf numFmtId="3" fontId="56" fillId="27" borderId="142" xfId="245" applyNumberFormat="1" applyFont="1" applyFill="1" applyBorder="1" applyAlignment="1">
      <alignment horizontal="left" vertical="center" indent="1"/>
    </xf>
    <xf numFmtId="0" fontId="52" fillId="28" borderId="92" xfId="0" applyFont="1" applyFill="1" applyBorder="1" applyAlignment="1">
      <alignment horizontal="center" vertical="center" wrapText="1"/>
    </xf>
    <xf numFmtId="0" fontId="52" fillId="28" borderId="237" xfId="0" applyFont="1" applyFill="1" applyBorder="1" applyAlignment="1">
      <alignment horizontal="center" vertical="center" wrapText="1"/>
    </xf>
    <xf numFmtId="0" fontId="52" fillId="28" borderId="238" xfId="0" applyFont="1" applyFill="1" applyBorder="1" applyAlignment="1">
      <alignment horizontal="center" vertical="center" wrapText="1"/>
    </xf>
    <xf numFmtId="3" fontId="56" fillId="27" borderId="200" xfId="245" applyNumberFormat="1" applyFont="1" applyFill="1" applyBorder="1" applyAlignment="1">
      <alignment horizontal="left" vertical="center" indent="1"/>
    </xf>
    <xf numFmtId="3" fontId="56" fillId="0" borderId="239" xfId="245" applyNumberFormat="1" applyFont="1" applyBorder="1" applyAlignment="1">
      <alignment horizontal="left" vertical="center" indent="1"/>
    </xf>
    <xf numFmtId="3" fontId="56" fillId="0" borderId="240" xfId="245" applyNumberFormat="1" applyFont="1" applyBorder="1" applyAlignment="1">
      <alignment horizontal="left" vertical="center" indent="1"/>
    </xf>
    <xf numFmtId="0" fontId="52" fillId="28" borderId="197" xfId="0" applyFont="1" applyFill="1" applyBorder="1" applyAlignment="1">
      <alignment horizontal="center" vertical="center" wrapText="1"/>
    </xf>
    <xf numFmtId="3" fontId="56" fillId="27" borderId="199" xfId="245" applyNumberFormat="1" applyFont="1" applyFill="1" applyBorder="1" applyAlignment="1">
      <alignment horizontal="left" vertical="center" indent="1"/>
    </xf>
    <xf numFmtId="3" fontId="56" fillId="0" borderId="199" xfId="245" applyNumberFormat="1" applyFont="1" applyBorder="1" applyAlignment="1">
      <alignment horizontal="left" vertical="center" indent="1"/>
    </xf>
    <xf numFmtId="0" fontId="52" fillId="28" borderId="236" xfId="0" applyFont="1" applyFill="1" applyBorder="1" applyAlignment="1">
      <alignment horizontal="center" vertical="center" wrapText="1"/>
    </xf>
    <xf numFmtId="0" fontId="52" fillId="28" borderId="23" xfId="0" applyFont="1" applyFill="1" applyBorder="1" applyAlignment="1">
      <alignment horizontal="center" vertical="center" wrapText="1"/>
    </xf>
    <xf numFmtId="0" fontId="52" fillId="28" borderId="196" xfId="0" applyFont="1" applyFill="1" applyBorder="1" applyAlignment="1">
      <alignment horizontal="center" vertical="center" wrapText="1"/>
    </xf>
    <xf numFmtId="0" fontId="52" fillId="28" borderId="232" xfId="0" applyFont="1" applyFill="1" applyBorder="1" applyAlignment="1">
      <alignment horizontal="center" vertical="center" wrapText="1"/>
    </xf>
    <xf numFmtId="0" fontId="52" fillId="28" borderId="233" xfId="0" applyFont="1" applyFill="1" applyBorder="1" applyAlignment="1">
      <alignment horizontal="center" vertical="center" wrapText="1"/>
    </xf>
    <xf numFmtId="0" fontId="52" fillId="28" borderId="230" xfId="0" applyFont="1" applyFill="1" applyBorder="1" applyAlignment="1">
      <alignment horizontal="center" vertical="center" wrapText="1"/>
    </xf>
    <xf numFmtId="0" fontId="52" fillId="28" borderId="46" xfId="0" applyFont="1" applyFill="1" applyBorder="1" applyAlignment="1">
      <alignment horizontal="center" vertical="center" wrapText="1"/>
    </xf>
    <xf numFmtId="0" fontId="52" fillId="28" borderId="233" xfId="0" applyFont="1" applyFill="1" applyBorder="1" applyAlignment="1">
      <alignment horizontal="center" vertical="center"/>
    </xf>
    <xf numFmtId="0" fontId="52" fillId="28" borderId="46" xfId="0" applyFont="1" applyFill="1" applyBorder="1" applyAlignment="1">
      <alignment horizontal="center" vertical="center"/>
    </xf>
    <xf numFmtId="0" fontId="30" fillId="25" borderId="153" xfId="0" applyFont="1" applyFill="1" applyBorder="1" applyAlignment="1">
      <alignment horizontal="center" vertical="center" wrapText="1"/>
    </xf>
    <xf numFmtId="0" fontId="30" fillId="25" borderId="154" xfId="0" applyFont="1" applyFill="1" applyBorder="1" applyAlignment="1">
      <alignment horizontal="center" vertical="center" wrapText="1"/>
    </xf>
    <xf numFmtId="0" fontId="30" fillId="25" borderId="155" xfId="0" applyFont="1" applyFill="1" applyBorder="1" applyAlignment="1">
      <alignment horizontal="center" vertical="center" wrapText="1"/>
    </xf>
    <xf numFmtId="0" fontId="30" fillId="28" borderId="132" xfId="0" applyFont="1" applyFill="1" applyBorder="1" applyAlignment="1">
      <alignment horizontal="center"/>
    </xf>
    <xf numFmtId="0" fontId="30" fillId="28" borderId="166" xfId="0" applyFont="1" applyFill="1" applyBorder="1" applyAlignment="1">
      <alignment horizontal="center"/>
    </xf>
    <xf numFmtId="0" fontId="30" fillId="28" borderId="184" xfId="0" applyFont="1" applyFill="1" applyBorder="1" applyAlignment="1">
      <alignment horizontal="center"/>
    </xf>
    <xf numFmtId="0" fontId="52" fillId="28" borderId="185" xfId="0" applyFont="1" applyFill="1" applyBorder="1" applyAlignment="1">
      <alignment horizontal="center" vertical="center"/>
    </xf>
    <xf numFmtId="0" fontId="52" fillId="28" borderId="186" xfId="0" applyFont="1" applyFill="1" applyBorder="1" applyAlignment="1">
      <alignment horizontal="center" vertical="center"/>
    </xf>
    <xf numFmtId="0" fontId="52" fillId="28" borderId="187" xfId="0" applyFont="1" applyFill="1" applyBorder="1" applyAlignment="1">
      <alignment horizontal="center" vertical="center" wrapText="1"/>
    </xf>
    <xf numFmtId="0" fontId="52" fillId="28" borderId="30" xfId="0" applyFont="1" applyFill="1" applyBorder="1" applyAlignment="1">
      <alignment horizontal="center" vertical="center"/>
    </xf>
    <xf numFmtId="3" fontId="52" fillId="28" borderId="132" xfId="247" applyNumberFormat="1" applyFont="1" applyFill="1" applyBorder="1" applyAlignment="1">
      <alignment horizontal="left" vertical="center" indent="1"/>
    </xf>
    <xf numFmtId="3" fontId="52" fillId="28" borderId="166" xfId="247" applyNumberFormat="1" applyFont="1" applyFill="1" applyBorder="1" applyAlignment="1">
      <alignment horizontal="left" vertical="center" indent="1"/>
    </xf>
    <xf numFmtId="3" fontId="52" fillId="28" borderId="130" xfId="247" applyNumberFormat="1" applyFont="1" applyFill="1" applyBorder="1" applyAlignment="1">
      <alignment horizontal="left" vertical="center" indent="1"/>
    </xf>
    <xf numFmtId="3" fontId="52" fillId="28" borderId="188" xfId="247" applyNumberFormat="1" applyFont="1" applyFill="1" applyBorder="1" applyAlignment="1">
      <alignment horizontal="left" vertical="center" indent="1"/>
    </xf>
    <xf numFmtId="0" fontId="52" fillId="28" borderId="180" xfId="0" applyFont="1" applyFill="1" applyBorder="1" applyAlignment="1">
      <alignment horizontal="center" vertical="center"/>
    </xf>
    <xf numFmtId="0" fontId="52" fillId="28" borderId="41" xfId="0" applyFont="1" applyFill="1" applyBorder="1" applyAlignment="1">
      <alignment horizontal="center" vertical="center"/>
    </xf>
    <xf numFmtId="0" fontId="52" fillId="28" borderId="183" xfId="0" applyFont="1" applyFill="1" applyBorder="1" applyAlignment="1">
      <alignment horizontal="center" vertical="center" wrapText="1"/>
    </xf>
    <xf numFmtId="3" fontId="56" fillId="26" borderId="225" xfId="247" applyNumberFormat="1" applyFont="1" applyFill="1" applyBorder="1" applyAlignment="1">
      <alignment horizontal="left" vertical="center" indent="1"/>
    </xf>
    <xf numFmtId="3" fontId="56" fillId="26" borderId="226" xfId="247" applyNumberFormat="1" applyFont="1" applyFill="1" applyBorder="1" applyAlignment="1">
      <alignment horizontal="left" vertical="center" indent="1"/>
    </xf>
    <xf numFmtId="3" fontId="56" fillId="27" borderId="178" xfId="247" applyNumberFormat="1" applyFont="1" applyFill="1" applyBorder="1" applyAlignment="1">
      <alignment horizontal="left" vertical="center" indent="1"/>
    </xf>
    <xf numFmtId="3" fontId="56" fillId="27" borderId="166" xfId="247" applyNumberFormat="1" applyFont="1" applyFill="1" applyBorder="1" applyAlignment="1">
      <alignment horizontal="left" vertical="center" indent="1"/>
    </xf>
    <xf numFmtId="3" fontId="56" fillId="0" borderId="171" xfId="245" applyNumberFormat="1" applyFont="1" applyBorder="1" applyAlignment="1">
      <alignment horizontal="left" vertical="center" indent="1"/>
    </xf>
    <xf numFmtId="3" fontId="56" fillId="0" borderId="172" xfId="245" applyNumberFormat="1" applyFont="1" applyBorder="1" applyAlignment="1">
      <alignment horizontal="left" vertical="center" indent="1"/>
    </xf>
    <xf numFmtId="3" fontId="52" fillId="28" borderId="191" xfId="247" applyNumberFormat="1" applyFont="1" applyFill="1" applyBorder="1" applyAlignment="1">
      <alignment horizontal="left" vertical="center" indent="1"/>
    </xf>
    <xf numFmtId="0" fontId="52" fillId="28" borderId="165" xfId="0" applyFont="1" applyFill="1" applyBorder="1" applyAlignment="1">
      <alignment horizontal="center" vertical="center" wrapText="1"/>
    </xf>
    <xf numFmtId="0" fontId="52" fillId="28" borderId="189" xfId="0" applyFont="1" applyFill="1" applyBorder="1" applyAlignment="1">
      <alignment horizontal="center" vertical="center" wrapText="1"/>
    </xf>
    <xf numFmtId="3" fontId="56" fillId="27" borderId="171" xfId="245" applyNumberFormat="1" applyFont="1" applyFill="1" applyBorder="1" applyAlignment="1">
      <alignment horizontal="left" vertical="center" indent="1"/>
    </xf>
    <xf numFmtId="3" fontId="56" fillId="27" borderId="172" xfId="245" applyNumberFormat="1" applyFont="1" applyFill="1" applyBorder="1" applyAlignment="1">
      <alignment horizontal="left" vertical="center" indent="1"/>
    </xf>
    <xf numFmtId="3" fontId="52" fillId="28" borderId="190" xfId="247" applyNumberFormat="1" applyFont="1" applyFill="1" applyBorder="1" applyAlignment="1">
      <alignment horizontal="left" vertical="center" indent="1"/>
    </xf>
    <xf numFmtId="3" fontId="52" fillId="28" borderId="248" xfId="247" applyNumberFormat="1" applyFont="1" applyFill="1" applyBorder="1" applyAlignment="1">
      <alignment horizontal="left" vertical="center" indent="1"/>
    </xf>
    <xf numFmtId="3" fontId="56" fillId="0" borderId="190" xfId="245" applyNumberFormat="1" applyFont="1" applyBorder="1" applyAlignment="1">
      <alignment horizontal="left" vertical="center" indent="1"/>
    </xf>
    <xf numFmtId="3" fontId="56" fillId="0" borderId="192" xfId="245" applyNumberFormat="1" applyFont="1" applyBorder="1" applyAlignment="1">
      <alignment horizontal="left" vertical="center" indent="1"/>
    </xf>
    <xf numFmtId="3" fontId="56" fillId="27" borderId="190" xfId="245" applyNumberFormat="1" applyFont="1" applyFill="1" applyBorder="1" applyAlignment="1">
      <alignment horizontal="left" vertical="center" indent="1"/>
    </xf>
    <xf numFmtId="3" fontId="56" fillId="27" borderId="192" xfId="245" applyNumberFormat="1" applyFont="1" applyFill="1" applyBorder="1" applyAlignment="1">
      <alignment horizontal="left" vertical="center" indent="1"/>
    </xf>
    <xf numFmtId="3" fontId="52" fillId="28" borderId="131" xfId="247" applyNumberFormat="1" applyFont="1" applyFill="1" applyBorder="1" applyAlignment="1">
      <alignment horizontal="left" vertical="center" indent="1"/>
    </xf>
    <xf numFmtId="3" fontId="52" fillId="28" borderId="193" xfId="247" applyNumberFormat="1" applyFont="1" applyFill="1" applyBorder="1" applyAlignment="1">
      <alignment horizontal="left" vertical="center" indent="1"/>
    </xf>
  </cellXfs>
  <cellStyles count="525">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5" xr:uid="{00000000-0005-0000-0000-000004000000}"/>
    <cellStyle name="20% - Énfasis1 6" xfId="6" xr:uid="{00000000-0005-0000-0000-000005000000}"/>
    <cellStyle name="20% - Énfasis1 7" xfId="7" xr:uid="{00000000-0005-0000-0000-000006000000}"/>
    <cellStyle name="20% - Énfasis2" xfId="8" builtinId="34" customBuiltin="1"/>
    <cellStyle name="20% - Énfasis2 2" xfId="9" xr:uid="{00000000-0005-0000-0000-000008000000}"/>
    <cellStyle name="20% - Énfasis2 3" xfId="10" xr:uid="{00000000-0005-0000-0000-000009000000}"/>
    <cellStyle name="20% - Énfasis2 4" xfId="11" xr:uid="{00000000-0005-0000-0000-00000A000000}"/>
    <cellStyle name="20% - Énfasis2 5" xfId="12" xr:uid="{00000000-0005-0000-0000-00000B000000}"/>
    <cellStyle name="20% - Énfasis2 6" xfId="13" xr:uid="{00000000-0005-0000-0000-00000C000000}"/>
    <cellStyle name="20% - Énfasis2 7" xfId="14" xr:uid="{00000000-0005-0000-0000-00000D000000}"/>
    <cellStyle name="20% - Énfasis3" xfId="15" builtinId="38" customBuiltin="1"/>
    <cellStyle name="20% - Énfasis3 2" xfId="16" xr:uid="{00000000-0005-0000-0000-00000F000000}"/>
    <cellStyle name="20% - Énfasis3 3" xfId="17" xr:uid="{00000000-0005-0000-0000-000010000000}"/>
    <cellStyle name="20% - Énfasis3 4" xfId="18" xr:uid="{00000000-0005-0000-0000-000011000000}"/>
    <cellStyle name="20% - Énfasis3 5" xfId="19" xr:uid="{00000000-0005-0000-0000-000012000000}"/>
    <cellStyle name="20% - Énfasis3 6" xfId="20" xr:uid="{00000000-0005-0000-0000-000013000000}"/>
    <cellStyle name="20% - Énfasis3 7" xfId="21" xr:uid="{00000000-0005-0000-0000-000014000000}"/>
    <cellStyle name="20% - Énfasis4" xfId="22" builtinId="42" customBuiltin="1"/>
    <cellStyle name="20% - Énfasis4 2" xfId="23" xr:uid="{00000000-0005-0000-0000-000016000000}"/>
    <cellStyle name="20% - Énfasis4 3" xfId="24" xr:uid="{00000000-0005-0000-0000-000017000000}"/>
    <cellStyle name="20% - Énfasis4 4" xfId="25" xr:uid="{00000000-0005-0000-0000-000018000000}"/>
    <cellStyle name="20% - Énfasis4 5" xfId="26" xr:uid="{00000000-0005-0000-0000-000019000000}"/>
    <cellStyle name="20% - Énfasis4 6" xfId="27" xr:uid="{00000000-0005-0000-0000-00001A000000}"/>
    <cellStyle name="20% - Énfasis4 7" xfId="28" xr:uid="{00000000-0005-0000-0000-00001B000000}"/>
    <cellStyle name="20% - Énfasis5" xfId="29" builtinId="46" customBuiltin="1"/>
    <cellStyle name="20% - Énfasis5 2" xfId="30" xr:uid="{00000000-0005-0000-0000-00001D000000}"/>
    <cellStyle name="20% - Énfasis5 3" xfId="31" xr:uid="{00000000-0005-0000-0000-00001E000000}"/>
    <cellStyle name="20% - Énfasis5 4" xfId="32" xr:uid="{00000000-0005-0000-0000-00001F000000}"/>
    <cellStyle name="20% - Énfasis5 5" xfId="33" xr:uid="{00000000-0005-0000-0000-000020000000}"/>
    <cellStyle name="20% - Énfasis5 6" xfId="34" xr:uid="{00000000-0005-0000-0000-000021000000}"/>
    <cellStyle name="20% - Énfasis5 7" xfId="35" xr:uid="{00000000-0005-0000-0000-000022000000}"/>
    <cellStyle name="20% - Énfasis6" xfId="36" builtinId="50" customBuiltin="1"/>
    <cellStyle name="20% - Énfasis6 2" xfId="37" xr:uid="{00000000-0005-0000-0000-000024000000}"/>
    <cellStyle name="20% - Énfasis6 3" xfId="38" xr:uid="{00000000-0005-0000-0000-000025000000}"/>
    <cellStyle name="20% - Énfasis6 4" xfId="39" xr:uid="{00000000-0005-0000-0000-000026000000}"/>
    <cellStyle name="20% - Énfasis6 5" xfId="40" xr:uid="{00000000-0005-0000-0000-000027000000}"/>
    <cellStyle name="20% - Énfasis6 6" xfId="41" xr:uid="{00000000-0005-0000-0000-000028000000}"/>
    <cellStyle name="20% - Énfasis6 7" xfId="42" xr:uid="{00000000-0005-0000-0000-000029000000}"/>
    <cellStyle name="40% - Énfasis1" xfId="43" builtinId="31" customBuiltin="1"/>
    <cellStyle name="40% - Énfasis1 2" xfId="44" xr:uid="{00000000-0005-0000-0000-00002B000000}"/>
    <cellStyle name="40% - Énfasis1 3" xfId="45" xr:uid="{00000000-0005-0000-0000-00002C000000}"/>
    <cellStyle name="40% - Énfasis1 4" xfId="46" xr:uid="{00000000-0005-0000-0000-00002D000000}"/>
    <cellStyle name="40% - Énfasis1 5" xfId="47" xr:uid="{00000000-0005-0000-0000-00002E000000}"/>
    <cellStyle name="40% - Énfasis1 6" xfId="48" xr:uid="{00000000-0005-0000-0000-00002F000000}"/>
    <cellStyle name="40% - Énfasis1 7" xfId="49" xr:uid="{00000000-0005-0000-0000-000030000000}"/>
    <cellStyle name="40% - Énfasis2" xfId="50" builtinId="35" customBuiltin="1"/>
    <cellStyle name="40% - Énfasis2 2" xfId="51" xr:uid="{00000000-0005-0000-0000-000032000000}"/>
    <cellStyle name="40% - Énfasis2 3" xfId="52" xr:uid="{00000000-0005-0000-0000-000033000000}"/>
    <cellStyle name="40% - Énfasis2 4" xfId="53" xr:uid="{00000000-0005-0000-0000-000034000000}"/>
    <cellStyle name="40% - Énfasis2 5" xfId="54" xr:uid="{00000000-0005-0000-0000-000035000000}"/>
    <cellStyle name="40% - Énfasis2 6" xfId="55" xr:uid="{00000000-0005-0000-0000-000036000000}"/>
    <cellStyle name="40% - Énfasis2 7" xfId="56" xr:uid="{00000000-0005-0000-0000-000037000000}"/>
    <cellStyle name="40% - Énfasis3" xfId="57" builtinId="39" customBuiltin="1"/>
    <cellStyle name="40% - Énfasis3 2" xfId="58" xr:uid="{00000000-0005-0000-0000-000039000000}"/>
    <cellStyle name="40% - Énfasis3 3" xfId="59" xr:uid="{00000000-0005-0000-0000-00003A000000}"/>
    <cellStyle name="40% - Énfasis3 4" xfId="60" xr:uid="{00000000-0005-0000-0000-00003B000000}"/>
    <cellStyle name="40% - Énfasis3 5" xfId="61" xr:uid="{00000000-0005-0000-0000-00003C000000}"/>
    <cellStyle name="40% - Énfasis3 6" xfId="62" xr:uid="{00000000-0005-0000-0000-00003D000000}"/>
    <cellStyle name="40% - Énfasis3 7" xfId="63" xr:uid="{00000000-0005-0000-0000-00003E000000}"/>
    <cellStyle name="40% - Énfasis4" xfId="64" builtinId="43" customBuiltin="1"/>
    <cellStyle name="40% - Énfasis4 2" xfId="65" xr:uid="{00000000-0005-0000-0000-000040000000}"/>
    <cellStyle name="40% - Énfasis4 3" xfId="66" xr:uid="{00000000-0005-0000-0000-000041000000}"/>
    <cellStyle name="40% - Énfasis4 4" xfId="67" xr:uid="{00000000-0005-0000-0000-000042000000}"/>
    <cellStyle name="40% - Énfasis4 5" xfId="68" xr:uid="{00000000-0005-0000-0000-000043000000}"/>
    <cellStyle name="40% - Énfasis4 6" xfId="69" xr:uid="{00000000-0005-0000-0000-000044000000}"/>
    <cellStyle name="40% - Énfasis4 7" xfId="70" xr:uid="{00000000-0005-0000-0000-000045000000}"/>
    <cellStyle name="40% - Énfasis5" xfId="71" builtinId="47" customBuiltin="1"/>
    <cellStyle name="40% - Énfasis5 2" xfId="72" xr:uid="{00000000-0005-0000-0000-000047000000}"/>
    <cellStyle name="40% - Énfasis5 3" xfId="73" xr:uid="{00000000-0005-0000-0000-000048000000}"/>
    <cellStyle name="40% - Énfasis5 4" xfId="74" xr:uid="{00000000-0005-0000-0000-000049000000}"/>
    <cellStyle name="40% - Énfasis5 5" xfId="75" xr:uid="{00000000-0005-0000-0000-00004A000000}"/>
    <cellStyle name="40% - Énfasis5 6" xfId="76" xr:uid="{00000000-0005-0000-0000-00004B000000}"/>
    <cellStyle name="40% - Énfasis5 7" xfId="77" xr:uid="{00000000-0005-0000-0000-00004C000000}"/>
    <cellStyle name="40% - Énfasis6" xfId="78" builtinId="51" customBuiltin="1"/>
    <cellStyle name="40% - Énfasis6 2" xfId="79" xr:uid="{00000000-0005-0000-0000-00004E000000}"/>
    <cellStyle name="40% - Énfasis6 3" xfId="80" xr:uid="{00000000-0005-0000-0000-00004F000000}"/>
    <cellStyle name="40% - Énfasis6 4" xfId="81" xr:uid="{00000000-0005-0000-0000-000050000000}"/>
    <cellStyle name="40% - Énfasis6 5" xfId="82" xr:uid="{00000000-0005-0000-0000-000051000000}"/>
    <cellStyle name="40% - Énfasis6 6" xfId="83" xr:uid="{00000000-0005-0000-0000-000052000000}"/>
    <cellStyle name="40% - Énfasis6 7" xfId="84" xr:uid="{00000000-0005-0000-0000-000053000000}"/>
    <cellStyle name="60% - Énfasis1" xfId="85" builtinId="32" customBuiltin="1"/>
    <cellStyle name="60% - Énfasis1 2" xfId="86" xr:uid="{00000000-0005-0000-0000-000055000000}"/>
    <cellStyle name="60% - Énfasis1 3" xfId="87" xr:uid="{00000000-0005-0000-0000-000056000000}"/>
    <cellStyle name="60% - Énfasis1 4" xfId="88" xr:uid="{00000000-0005-0000-0000-000057000000}"/>
    <cellStyle name="60% - Énfasis1 5" xfId="89" xr:uid="{00000000-0005-0000-0000-000058000000}"/>
    <cellStyle name="60% - Énfasis1 6" xfId="90" xr:uid="{00000000-0005-0000-0000-000059000000}"/>
    <cellStyle name="60% - Énfasis1 7" xfId="91" xr:uid="{00000000-0005-0000-0000-00005A000000}"/>
    <cellStyle name="60% - Énfasis2" xfId="92" builtinId="36" customBuiltin="1"/>
    <cellStyle name="60% - Énfasis2 2" xfId="93" xr:uid="{00000000-0005-0000-0000-00005C000000}"/>
    <cellStyle name="60% - Énfasis2 3" xfId="94" xr:uid="{00000000-0005-0000-0000-00005D000000}"/>
    <cellStyle name="60% - Énfasis2 4" xfId="95" xr:uid="{00000000-0005-0000-0000-00005E000000}"/>
    <cellStyle name="60% - Énfasis2 5" xfId="96" xr:uid="{00000000-0005-0000-0000-00005F000000}"/>
    <cellStyle name="60% - Énfasis2 6" xfId="97" xr:uid="{00000000-0005-0000-0000-000060000000}"/>
    <cellStyle name="60% - Énfasis2 7" xfId="98" xr:uid="{00000000-0005-0000-0000-000061000000}"/>
    <cellStyle name="60% - Énfasis3" xfId="99" builtinId="40" customBuiltin="1"/>
    <cellStyle name="60% - Énfasis3 2" xfId="100" xr:uid="{00000000-0005-0000-0000-000063000000}"/>
    <cellStyle name="60% - Énfasis3 3" xfId="101" xr:uid="{00000000-0005-0000-0000-000064000000}"/>
    <cellStyle name="60% - Énfasis3 4" xfId="102" xr:uid="{00000000-0005-0000-0000-000065000000}"/>
    <cellStyle name="60% - Énfasis3 5" xfId="103" xr:uid="{00000000-0005-0000-0000-000066000000}"/>
    <cellStyle name="60% - Énfasis3 6" xfId="104" xr:uid="{00000000-0005-0000-0000-000067000000}"/>
    <cellStyle name="60% - Énfasis3 7" xfId="105" xr:uid="{00000000-0005-0000-0000-000068000000}"/>
    <cellStyle name="60% - Énfasis4" xfId="106" builtinId="44" customBuiltin="1"/>
    <cellStyle name="60% - Énfasis4 2" xfId="107" xr:uid="{00000000-0005-0000-0000-00006A000000}"/>
    <cellStyle name="60% - Énfasis4 3" xfId="108" xr:uid="{00000000-0005-0000-0000-00006B000000}"/>
    <cellStyle name="60% - Énfasis4 4" xfId="109" xr:uid="{00000000-0005-0000-0000-00006C000000}"/>
    <cellStyle name="60% - Énfasis4 5" xfId="110" xr:uid="{00000000-0005-0000-0000-00006D000000}"/>
    <cellStyle name="60% - Énfasis4 6" xfId="111" xr:uid="{00000000-0005-0000-0000-00006E000000}"/>
    <cellStyle name="60% - Énfasis4 7" xfId="112" xr:uid="{00000000-0005-0000-0000-00006F000000}"/>
    <cellStyle name="60% - Énfasis5" xfId="113" builtinId="48" customBuiltin="1"/>
    <cellStyle name="60% - Énfasis5 2" xfId="114" xr:uid="{00000000-0005-0000-0000-000071000000}"/>
    <cellStyle name="60% - Énfasis5 3" xfId="115" xr:uid="{00000000-0005-0000-0000-000072000000}"/>
    <cellStyle name="60% - Énfasis5 4" xfId="116" xr:uid="{00000000-0005-0000-0000-000073000000}"/>
    <cellStyle name="60% - Énfasis5 5" xfId="117" xr:uid="{00000000-0005-0000-0000-000074000000}"/>
    <cellStyle name="60% - Énfasis5 6" xfId="118" xr:uid="{00000000-0005-0000-0000-000075000000}"/>
    <cellStyle name="60% - Énfasis5 7" xfId="119" xr:uid="{00000000-0005-0000-0000-000076000000}"/>
    <cellStyle name="60% - Énfasis6" xfId="120" builtinId="52" customBuiltin="1"/>
    <cellStyle name="60% - Énfasis6 2" xfId="121" xr:uid="{00000000-0005-0000-0000-000078000000}"/>
    <cellStyle name="60% - Énfasis6 3" xfId="122" xr:uid="{00000000-0005-0000-0000-000079000000}"/>
    <cellStyle name="60% - Énfasis6 4" xfId="123" xr:uid="{00000000-0005-0000-0000-00007A000000}"/>
    <cellStyle name="60% - Énfasis6 5" xfId="124" xr:uid="{00000000-0005-0000-0000-00007B000000}"/>
    <cellStyle name="60% - Énfasis6 6" xfId="125" xr:uid="{00000000-0005-0000-0000-00007C000000}"/>
    <cellStyle name="60% - Énfasis6 7" xfId="126" xr:uid="{00000000-0005-0000-0000-00007D000000}"/>
    <cellStyle name="bin" xfId="127" xr:uid="{00000000-0005-0000-0000-00007E000000}"/>
    <cellStyle name="bin 2" xfId="128" xr:uid="{00000000-0005-0000-0000-00007F000000}"/>
    <cellStyle name="Buena 2" xfId="129" xr:uid="{00000000-0005-0000-0000-000080000000}"/>
    <cellStyle name="Buena 3" xfId="130" xr:uid="{00000000-0005-0000-0000-000081000000}"/>
    <cellStyle name="Buena 4" xfId="131" xr:uid="{00000000-0005-0000-0000-000082000000}"/>
    <cellStyle name="Buena 5" xfId="132" xr:uid="{00000000-0005-0000-0000-000083000000}"/>
    <cellStyle name="Buena 6" xfId="133" xr:uid="{00000000-0005-0000-0000-000084000000}"/>
    <cellStyle name="Buena 7" xfId="134" xr:uid="{00000000-0005-0000-0000-000085000000}"/>
    <cellStyle name="Cálculo" xfId="135" builtinId="22" customBuiltin="1"/>
    <cellStyle name="Cálculo 2" xfId="136" xr:uid="{00000000-0005-0000-0000-000087000000}"/>
    <cellStyle name="Cálculo 3" xfId="137" xr:uid="{00000000-0005-0000-0000-000088000000}"/>
    <cellStyle name="Cálculo 4" xfId="138" xr:uid="{00000000-0005-0000-0000-000089000000}"/>
    <cellStyle name="Cálculo 5" xfId="139" xr:uid="{00000000-0005-0000-0000-00008A000000}"/>
    <cellStyle name="Cálculo 6" xfId="140" xr:uid="{00000000-0005-0000-0000-00008B000000}"/>
    <cellStyle name="Cálculo 7" xfId="141" xr:uid="{00000000-0005-0000-0000-00008C000000}"/>
    <cellStyle name="Celda de comprobación" xfId="142" builtinId="23" customBuiltin="1"/>
    <cellStyle name="Celda de comprobación 2" xfId="143" xr:uid="{00000000-0005-0000-0000-00008E000000}"/>
    <cellStyle name="Celda de comprobación 3" xfId="144" xr:uid="{00000000-0005-0000-0000-00008F000000}"/>
    <cellStyle name="Celda de comprobación 4" xfId="145" xr:uid="{00000000-0005-0000-0000-000090000000}"/>
    <cellStyle name="Celda de comprobación 5" xfId="146" xr:uid="{00000000-0005-0000-0000-000091000000}"/>
    <cellStyle name="Celda de comprobación 6" xfId="147" xr:uid="{00000000-0005-0000-0000-000092000000}"/>
    <cellStyle name="Celda de comprobación 7" xfId="148" xr:uid="{00000000-0005-0000-0000-000093000000}"/>
    <cellStyle name="Celda vinculada" xfId="149" builtinId="24" customBuiltin="1"/>
    <cellStyle name="Celda vinculada 2" xfId="150" xr:uid="{00000000-0005-0000-0000-000095000000}"/>
    <cellStyle name="Celda vinculada 3" xfId="151" xr:uid="{00000000-0005-0000-0000-000096000000}"/>
    <cellStyle name="Celda vinculada 4" xfId="152" xr:uid="{00000000-0005-0000-0000-000097000000}"/>
    <cellStyle name="Celda vinculada 5" xfId="153" xr:uid="{00000000-0005-0000-0000-000098000000}"/>
    <cellStyle name="Celda vinculada 6" xfId="154" xr:uid="{00000000-0005-0000-0000-000099000000}"/>
    <cellStyle name="Celda vinculada 7" xfId="155" xr:uid="{00000000-0005-0000-0000-00009A000000}"/>
    <cellStyle name="cell" xfId="156" xr:uid="{00000000-0005-0000-0000-00009B000000}"/>
    <cellStyle name="cell 2" xfId="157" xr:uid="{00000000-0005-0000-0000-00009C000000}"/>
    <cellStyle name="Encabezado 4" xfId="158" builtinId="19" customBuiltin="1"/>
    <cellStyle name="Encabezado 4 2" xfId="159" xr:uid="{00000000-0005-0000-0000-00009E000000}"/>
    <cellStyle name="Encabezado 4 3" xfId="160" xr:uid="{00000000-0005-0000-0000-00009F000000}"/>
    <cellStyle name="Encabezado 4 4" xfId="161" xr:uid="{00000000-0005-0000-0000-0000A0000000}"/>
    <cellStyle name="Encabezado 4 5" xfId="162" xr:uid="{00000000-0005-0000-0000-0000A1000000}"/>
    <cellStyle name="Encabezado 4 6" xfId="163" xr:uid="{00000000-0005-0000-0000-0000A2000000}"/>
    <cellStyle name="Encabezado 4 7" xfId="164" xr:uid="{00000000-0005-0000-0000-0000A3000000}"/>
    <cellStyle name="Énfasis1" xfId="165" builtinId="29" customBuiltin="1"/>
    <cellStyle name="Énfasis1 2" xfId="166" xr:uid="{00000000-0005-0000-0000-0000A5000000}"/>
    <cellStyle name="Énfasis1 3" xfId="167" xr:uid="{00000000-0005-0000-0000-0000A6000000}"/>
    <cellStyle name="Énfasis1 4" xfId="168" xr:uid="{00000000-0005-0000-0000-0000A7000000}"/>
    <cellStyle name="Énfasis1 5" xfId="169" xr:uid="{00000000-0005-0000-0000-0000A8000000}"/>
    <cellStyle name="Énfasis1 6" xfId="170" xr:uid="{00000000-0005-0000-0000-0000A9000000}"/>
    <cellStyle name="Énfasis1 7" xfId="171" xr:uid="{00000000-0005-0000-0000-0000AA000000}"/>
    <cellStyle name="Énfasis2" xfId="172" builtinId="33" customBuiltin="1"/>
    <cellStyle name="Énfasis2 2" xfId="173" xr:uid="{00000000-0005-0000-0000-0000AC000000}"/>
    <cellStyle name="Énfasis2 3" xfId="174" xr:uid="{00000000-0005-0000-0000-0000AD000000}"/>
    <cellStyle name="Énfasis2 4" xfId="175" xr:uid="{00000000-0005-0000-0000-0000AE000000}"/>
    <cellStyle name="Énfasis2 5" xfId="176" xr:uid="{00000000-0005-0000-0000-0000AF000000}"/>
    <cellStyle name="Énfasis2 6" xfId="177" xr:uid="{00000000-0005-0000-0000-0000B0000000}"/>
    <cellStyle name="Énfasis2 7" xfId="178" xr:uid="{00000000-0005-0000-0000-0000B1000000}"/>
    <cellStyle name="Énfasis3" xfId="179" builtinId="37" customBuiltin="1"/>
    <cellStyle name="Énfasis3 2" xfId="180" xr:uid="{00000000-0005-0000-0000-0000B3000000}"/>
    <cellStyle name="Énfasis3 3" xfId="181" xr:uid="{00000000-0005-0000-0000-0000B4000000}"/>
    <cellStyle name="Énfasis3 4" xfId="182" xr:uid="{00000000-0005-0000-0000-0000B5000000}"/>
    <cellStyle name="Énfasis3 5" xfId="183" xr:uid="{00000000-0005-0000-0000-0000B6000000}"/>
    <cellStyle name="Énfasis3 6" xfId="184" xr:uid="{00000000-0005-0000-0000-0000B7000000}"/>
    <cellStyle name="Énfasis3 7" xfId="185" xr:uid="{00000000-0005-0000-0000-0000B8000000}"/>
    <cellStyle name="Énfasis4" xfId="186" builtinId="41" customBuiltin="1"/>
    <cellStyle name="Énfasis4 2" xfId="187" xr:uid="{00000000-0005-0000-0000-0000BA000000}"/>
    <cellStyle name="Énfasis4 3" xfId="188" xr:uid="{00000000-0005-0000-0000-0000BB000000}"/>
    <cellStyle name="Énfasis4 4" xfId="189" xr:uid="{00000000-0005-0000-0000-0000BC000000}"/>
    <cellStyle name="Énfasis4 5" xfId="190" xr:uid="{00000000-0005-0000-0000-0000BD000000}"/>
    <cellStyle name="Énfasis4 6" xfId="191" xr:uid="{00000000-0005-0000-0000-0000BE000000}"/>
    <cellStyle name="Énfasis4 7" xfId="192" xr:uid="{00000000-0005-0000-0000-0000BF000000}"/>
    <cellStyle name="Énfasis5" xfId="193" builtinId="45" customBuiltin="1"/>
    <cellStyle name="Énfasis5 2" xfId="194" xr:uid="{00000000-0005-0000-0000-0000C1000000}"/>
    <cellStyle name="Énfasis5 3" xfId="195" xr:uid="{00000000-0005-0000-0000-0000C2000000}"/>
    <cellStyle name="Énfasis5 4" xfId="196" xr:uid="{00000000-0005-0000-0000-0000C3000000}"/>
    <cellStyle name="Énfasis5 5" xfId="197" xr:uid="{00000000-0005-0000-0000-0000C4000000}"/>
    <cellStyle name="Énfasis5 6" xfId="198" xr:uid="{00000000-0005-0000-0000-0000C5000000}"/>
    <cellStyle name="Énfasis5 7" xfId="199" xr:uid="{00000000-0005-0000-0000-0000C6000000}"/>
    <cellStyle name="Énfasis6" xfId="200" builtinId="49" customBuiltin="1"/>
    <cellStyle name="Énfasis6 2" xfId="201" xr:uid="{00000000-0005-0000-0000-0000C8000000}"/>
    <cellStyle name="Énfasis6 3" xfId="202" xr:uid="{00000000-0005-0000-0000-0000C9000000}"/>
    <cellStyle name="Énfasis6 4" xfId="203" xr:uid="{00000000-0005-0000-0000-0000CA000000}"/>
    <cellStyle name="Énfasis6 5" xfId="204" xr:uid="{00000000-0005-0000-0000-0000CB000000}"/>
    <cellStyle name="Énfasis6 6" xfId="205" xr:uid="{00000000-0005-0000-0000-0000CC000000}"/>
    <cellStyle name="Énfasis6 7" xfId="206" xr:uid="{00000000-0005-0000-0000-0000CD000000}"/>
    <cellStyle name="Entrada" xfId="207" builtinId="20" customBuiltin="1"/>
    <cellStyle name="Entrada 2" xfId="208" xr:uid="{00000000-0005-0000-0000-0000CF000000}"/>
    <cellStyle name="Entrada 3" xfId="209" xr:uid="{00000000-0005-0000-0000-0000D0000000}"/>
    <cellStyle name="Entrada 4" xfId="210" xr:uid="{00000000-0005-0000-0000-0000D1000000}"/>
    <cellStyle name="Entrada 5" xfId="211" xr:uid="{00000000-0005-0000-0000-0000D2000000}"/>
    <cellStyle name="Entrada 6" xfId="212" xr:uid="{00000000-0005-0000-0000-0000D3000000}"/>
    <cellStyle name="Entrada 7" xfId="213" xr:uid="{00000000-0005-0000-0000-0000D4000000}"/>
    <cellStyle name="Euro" xfId="214" xr:uid="{00000000-0005-0000-0000-0000D5000000}"/>
    <cellStyle name="Euro 2" xfId="215" xr:uid="{00000000-0005-0000-0000-0000D6000000}"/>
    <cellStyle name="Euro 3" xfId="216" xr:uid="{00000000-0005-0000-0000-0000D7000000}"/>
    <cellStyle name="Euro 3 2" xfId="217" xr:uid="{00000000-0005-0000-0000-0000D8000000}"/>
    <cellStyle name="Euro 4" xfId="218" xr:uid="{00000000-0005-0000-0000-0000D9000000}"/>
    <cellStyle name="Hipervínculo" xfId="219" builtinId="8"/>
    <cellStyle name="Hipervínculo 2" xfId="220" xr:uid="{00000000-0005-0000-0000-0000DB000000}"/>
    <cellStyle name="Hipervínculo 2 2" xfId="524" xr:uid="{2F8532F0-D8D3-4A3C-9028-4D8B0B5987DB}"/>
    <cellStyle name="Hipervínculo 3" xfId="221" xr:uid="{00000000-0005-0000-0000-0000DC000000}"/>
    <cellStyle name="Hipervínculo 4" xfId="222" xr:uid="{00000000-0005-0000-0000-0000DD000000}"/>
    <cellStyle name="Incorrecto" xfId="223" builtinId="27" customBuiltin="1"/>
    <cellStyle name="Incorrecto 2" xfId="224" xr:uid="{00000000-0005-0000-0000-0000DF000000}"/>
    <cellStyle name="Incorrecto 3" xfId="225" xr:uid="{00000000-0005-0000-0000-0000E0000000}"/>
    <cellStyle name="Incorrecto 4" xfId="226" xr:uid="{00000000-0005-0000-0000-0000E1000000}"/>
    <cellStyle name="Incorrecto 5" xfId="227" xr:uid="{00000000-0005-0000-0000-0000E2000000}"/>
    <cellStyle name="Incorrecto 6" xfId="228" xr:uid="{00000000-0005-0000-0000-0000E3000000}"/>
    <cellStyle name="Incorrecto 7" xfId="229" xr:uid="{00000000-0005-0000-0000-0000E4000000}"/>
    <cellStyle name="Moneda 2" xfId="230" xr:uid="{00000000-0005-0000-0000-0000E5000000}"/>
    <cellStyle name="Neutral" xfId="231" builtinId="28" customBuiltin="1"/>
    <cellStyle name="Neutral 2" xfId="232" xr:uid="{00000000-0005-0000-0000-0000E7000000}"/>
    <cellStyle name="Neutral 3" xfId="233" xr:uid="{00000000-0005-0000-0000-0000E8000000}"/>
    <cellStyle name="Neutral 4" xfId="234" xr:uid="{00000000-0005-0000-0000-0000E9000000}"/>
    <cellStyle name="Neutral 5" xfId="235" xr:uid="{00000000-0005-0000-0000-0000EA000000}"/>
    <cellStyle name="Neutral 6" xfId="236" xr:uid="{00000000-0005-0000-0000-0000EB000000}"/>
    <cellStyle name="Neutral 7" xfId="237" xr:uid="{00000000-0005-0000-0000-0000EC000000}"/>
    <cellStyle name="Normal" xfId="0" builtinId="0"/>
    <cellStyle name="Normal 10" xfId="238" xr:uid="{00000000-0005-0000-0000-0000EE000000}"/>
    <cellStyle name="Normal 10 2" xfId="239" xr:uid="{00000000-0005-0000-0000-0000EF000000}"/>
    <cellStyle name="Normal 10 2 2" xfId="520" xr:uid="{7B2FB468-FDB0-4F56-84B9-069E7DC7B1C8}"/>
    <cellStyle name="Normal 11" xfId="240" xr:uid="{00000000-0005-0000-0000-0000F0000000}"/>
    <cellStyle name="Normal 12" xfId="241" xr:uid="{00000000-0005-0000-0000-0000F1000000}"/>
    <cellStyle name="Normal 12 2" xfId="242" xr:uid="{00000000-0005-0000-0000-0000F2000000}"/>
    <cellStyle name="Normal 12 3" xfId="522" xr:uid="{84222EC5-1722-4E01-B7FF-F14DEC0AA913}"/>
    <cellStyle name="Normal 13" xfId="243" xr:uid="{00000000-0005-0000-0000-0000F3000000}"/>
    <cellStyle name="Normal 14" xfId="488" xr:uid="{DBDB1F10-3330-46AA-B5EA-8E6EFE775B57}"/>
    <cellStyle name="Normal 17" xfId="244" xr:uid="{00000000-0005-0000-0000-0000F4000000}"/>
    <cellStyle name="Normal 2" xfId="245" xr:uid="{00000000-0005-0000-0000-0000F5000000}"/>
    <cellStyle name="Normal 2 2" xfId="246" xr:uid="{00000000-0005-0000-0000-0000F6000000}"/>
    <cellStyle name="Normal 2 3" xfId="489" xr:uid="{69FBD2BD-06DC-4B4A-AA4A-B80684466925}"/>
    <cellStyle name="Normal 2 3 2" xfId="392" xr:uid="{00000000-0005-0000-0000-0000F7000000}"/>
    <cellStyle name="Normal 2 4" xfId="247" xr:uid="{00000000-0005-0000-0000-0000F8000000}"/>
    <cellStyle name="Normal 2 5" xfId="248" xr:uid="{00000000-0005-0000-0000-0000F9000000}"/>
    <cellStyle name="Normal 2 6" xfId="521" xr:uid="{6CE52CA2-DCCF-4316-9B11-814FFFED5BE3}"/>
    <cellStyle name="Normal 2 7" xfId="523" xr:uid="{40AD7345-43B9-42C3-B349-1EFB9DA13E0A}"/>
    <cellStyle name="Normal 3" xfId="249" xr:uid="{00000000-0005-0000-0000-0000FA000000}"/>
    <cellStyle name="Normal 4" xfId="250" xr:uid="{00000000-0005-0000-0000-0000FB000000}"/>
    <cellStyle name="Normal 4 2" xfId="251" xr:uid="{00000000-0005-0000-0000-0000FC000000}"/>
    <cellStyle name="Normal 5" xfId="252" xr:uid="{00000000-0005-0000-0000-0000FD000000}"/>
    <cellStyle name="Normal 5 2" xfId="253" xr:uid="{00000000-0005-0000-0000-0000FE000000}"/>
    <cellStyle name="Normal 5 3" xfId="254" xr:uid="{00000000-0005-0000-0000-0000FF000000}"/>
    <cellStyle name="Normal 5 3 2" xfId="255" xr:uid="{00000000-0005-0000-0000-000000010000}"/>
    <cellStyle name="Normal 5 4" xfId="256" xr:uid="{00000000-0005-0000-0000-000001010000}"/>
    <cellStyle name="Normal 6" xfId="257" xr:uid="{00000000-0005-0000-0000-000002010000}"/>
    <cellStyle name="Normal 6 2" xfId="258" xr:uid="{00000000-0005-0000-0000-000003010000}"/>
    <cellStyle name="Normal 6 3" xfId="259" xr:uid="{00000000-0005-0000-0000-000004010000}"/>
    <cellStyle name="Normal 6 3 2" xfId="260" xr:uid="{00000000-0005-0000-0000-000005010000}"/>
    <cellStyle name="Normal 6 4" xfId="261" xr:uid="{00000000-0005-0000-0000-000006010000}"/>
    <cellStyle name="Normal 7" xfId="262" xr:uid="{00000000-0005-0000-0000-000007010000}"/>
    <cellStyle name="Normal 7 2" xfId="263" xr:uid="{00000000-0005-0000-0000-000008010000}"/>
    <cellStyle name="Normal 7 3" xfId="264" xr:uid="{00000000-0005-0000-0000-000009010000}"/>
    <cellStyle name="Normal 7 3 2" xfId="265" xr:uid="{00000000-0005-0000-0000-00000A010000}"/>
    <cellStyle name="Normal 7 4" xfId="266" xr:uid="{00000000-0005-0000-0000-00000B010000}"/>
    <cellStyle name="Normal 8" xfId="267" xr:uid="{00000000-0005-0000-0000-00000C010000}"/>
    <cellStyle name="Normal 8 2" xfId="268" xr:uid="{00000000-0005-0000-0000-00000D010000}"/>
    <cellStyle name="Normal 9" xfId="269" xr:uid="{00000000-0005-0000-0000-00000E010000}"/>
    <cellStyle name="Normal_Padrón2011" xfId="270" xr:uid="{00000000-0005-0000-0000-000015010000}"/>
    <cellStyle name="Notas" xfId="271" builtinId="10" customBuiltin="1"/>
    <cellStyle name="Notas 2" xfId="272" xr:uid="{00000000-0005-0000-0000-000017010000}"/>
    <cellStyle name="Notas 3" xfId="273" xr:uid="{00000000-0005-0000-0000-000018010000}"/>
    <cellStyle name="Notas 4" xfId="274" xr:uid="{00000000-0005-0000-0000-000019010000}"/>
    <cellStyle name="Notas 5" xfId="275" xr:uid="{00000000-0005-0000-0000-00001A010000}"/>
    <cellStyle name="Notas 6" xfId="276" xr:uid="{00000000-0005-0000-0000-00001B010000}"/>
    <cellStyle name="Notas 7" xfId="277" xr:uid="{00000000-0005-0000-0000-00001C010000}"/>
    <cellStyle name="Porcentaje 2" xfId="278" xr:uid="{00000000-0005-0000-0000-00001D010000}"/>
    <cellStyle name="Porcentaje 2 2" xfId="519" xr:uid="{DFDA8BF9-6322-4AD8-A8CB-A09B5FFEFCE5}"/>
    <cellStyle name="Porcentaje 3" xfId="279" xr:uid="{00000000-0005-0000-0000-00001E010000}"/>
    <cellStyle name="Porcentaje 3 2" xfId="280" xr:uid="{00000000-0005-0000-0000-00001F010000}"/>
    <cellStyle name="Porcentaje 4" xfId="281" xr:uid="{00000000-0005-0000-0000-000020010000}"/>
    <cellStyle name="Porcentaje 4 2" xfId="282" xr:uid="{00000000-0005-0000-0000-000021010000}"/>
    <cellStyle name="Porcentaje 5" xfId="283" xr:uid="{00000000-0005-0000-0000-000022010000}"/>
    <cellStyle name="Porcentaje 6" xfId="284" xr:uid="{00000000-0005-0000-0000-000023010000}"/>
    <cellStyle name="Porcentaje 6 2" xfId="285" xr:uid="{00000000-0005-0000-0000-000024010000}"/>
    <cellStyle name="Porcentaje 7" xfId="286" xr:uid="{00000000-0005-0000-0000-000025010000}"/>
    <cellStyle name="Porcentaje 7 2" xfId="287" xr:uid="{00000000-0005-0000-0000-000026010000}"/>
    <cellStyle name="Porcentaje 8" xfId="288" xr:uid="{00000000-0005-0000-0000-000027010000}"/>
    <cellStyle name="Salida" xfId="289" builtinId="21" customBuiltin="1"/>
    <cellStyle name="Salida 2" xfId="290" xr:uid="{00000000-0005-0000-0000-000029010000}"/>
    <cellStyle name="Salida 3" xfId="291" xr:uid="{00000000-0005-0000-0000-00002A010000}"/>
    <cellStyle name="Salida 4" xfId="292" xr:uid="{00000000-0005-0000-0000-00002B010000}"/>
    <cellStyle name="Salida 5" xfId="293" xr:uid="{00000000-0005-0000-0000-00002C010000}"/>
    <cellStyle name="Salida 6" xfId="294" xr:uid="{00000000-0005-0000-0000-00002D010000}"/>
    <cellStyle name="Salida 7" xfId="295" xr:uid="{00000000-0005-0000-0000-00002E010000}"/>
    <cellStyle name="style1691577914692" xfId="345" xr:uid="{00000000-0005-0000-0000-00002F010000}"/>
    <cellStyle name="style1691577914692 2" xfId="491" xr:uid="{A7D095A5-5A08-4E9D-9A9F-1FAD363F9AF3}"/>
    <cellStyle name="style1691577914739" xfId="346" xr:uid="{00000000-0005-0000-0000-000030010000}"/>
    <cellStyle name="style1691577914739 2" xfId="492" xr:uid="{2821B822-9475-4C42-8F99-E5AC75BA4F70}"/>
    <cellStyle name="style1691577914786" xfId="344" xr:uid="{00000000-0005-0000-0000-000031010000}"/>
    <cellStyle name="style1691577914786 2" xfId="490" xr:uid="{3485D537-C588-4F61-9971-F33FDD6FA166}"/>
    <cellStyle name="style1691577914911" xfId="363" xr:uid="{00000000-0005-0000-0000-000032010000}"/>
    <cellStyle name="style1691577914911 2" xfId="509" xr:uid="{F2DECD3E-A14B-4979-B28F-E54A411BC120}"/>
    <cellStyle name="style1691577914958" xfId="364" xr:uid="{00000000-0005-0000-0000-000033010000}"/>
    <cellStyle name="style1691577914958 2" xfId="510" xr:uid="{ACE735E1-4D65-4F50-AEDE-2BD38E25B9FA}"/>
    <cellStyle name="style1691577915005" xfId="368" xr:uid="{00000000-0005-0000-0000-000034010000}"/>
    <cellStyle name="style1691577915005 2" xfId="514" xr:uid="{02FBFC16-BC05-4A2C-96E5-F5A41C58B9E7}"/>
    <cellStyle name="style1691577915051" xfId="369" xr:uid="{00000000-0005-0000-0000-000035010000}"/>
    <cellStyle name="style1691577915051 2" xfId="515" xr:uid="{C7656A8C-6317-4372-8CAA-3FE3E0513E39}"/>
    <cellStyle name="style1691577915426" xfId="347" xr:uid="{00000000-0005-0000-0000-000036010000}"/>
    <cellStyle name="style1691577915426 2" xfId="493" xr:uid="{4617F56B-6F04-42D5-9BE5-ECE461C35199}"/>
    <cellStyle name="style1691577915614" xfId="375" xr:uid="{00000000-0005-0000-0000-000037010000}"/>
    <cellStyle name="style1691577915692" xfId="377" xr:uid="{00000000-0005-0000-0000-000038010000}"/>
    <cellStyle name="style1691577915739" xfId="358" xr:uid="{00000000-0005-0000-0000-000039010000}"/>
    <cellStyle name="style1691577915739 2" xfId="504" xr:uid="{9131DE91-C51D-4D83-B289-4F58477E549F}"/>
    <cellStyle name="style1691577915786" xfId="359" xr:uid="{00000000-0005-0000-0000-00003A010000}"/>
    <cellStyle name="style1691577915786 2" xfId="505" xr:uid="{66456BAB-748A-4064-87D7-1B80BB6F0A46}"/>
    <cellStyle name="style1691577916176" xfId="373" xr:uid="{00000000-0005-0000-0000-00003B010000}"/>
    <cellStyle name="style1691577916584" xfId="351" xr:uid="{00000000-0005-0000-0000-00003C010000}"/>
    <cellStyle name="style1691577916584 2" xfId="497" xr:uid="{51B04204-589E-4C4F-9B55-AA6791F0859F}"/>
    <cellStyle name="style1691577916615" xfId="352" xr:uid="{00000000-0005-0000-0000-00003D010000}"/>
    <cellStyle name="style1691577916615 2" xfId="498" xr:uid="{F59A51DF-A367-4B24-8084-F74360EF8C6C}"/>
    <cellStyle name="style1691577916896" xfId="391" xr:uid="{00000000-0005-0000-0000-00003E010000}"/>
    <cellStyle name="style1691577916928" xfId="356" xr:uid="{00000000-0005-0000-0000-00003F010000}"/>
    <cellStyle name="style1691577916928 2" xfId="502" xr:uid="{F6502296-B807-4066-96ED-CA943D27E1AA}"/>
    <cellStyle name="style1691577916959" xfId="357" xr:uid="{00000000-0005-0000-0000-000040010000}"/>
    <cellStyle name="style1691577916959 2" xfId="503" xr:uid="{1ED97841-AC21-423E-9309-B633302D2B84}"/>
    <cellStyle name="style1691577917131" xfId="348" xr:uid="{00000000-0005-0000-0000-000041010000}"/>
    <cellStyle name="style1691577917131 2" xfId="494" xr:uid="{8DB9A89E-3A17-466B-8DD4-370D8B337341}"/>
    <cellStyle name="style1691577917162" xfId="349" xr:uid="{00000000-0005-0000-0000-000042010000}"/>
    <cellStyle name="style1691577917162 2" xfId="495" xr:uid="{8E882790-407E-45CC-8399-1ED8F3C75B07}"/>
    <cellStyle name="style1691577917178" xfId="353" xr:uid="{00000000-0005-0000-0000-000043010000}"/>
    <cellStyle name="style1691577917178 2" xfId="499" xr:uid="{8279A7EF-330C-454C-8307-4BD4E6E30BC4}"/>
    <cellStyle name="style1691577917225" xfId="354" xr:uid="{00000000-0005-0000-0000-000044010000}"/>
    <cellStyle name="style1691577917225 2" xfId="500" xr:uid="{F230FEB2-5215-414B-A7C1-DEC3443365C1}"/>
    <cellStyle name="style1691577917256" xfId="350" xr:uid="{00000000-0005-0000-0000-000045010000}"/>
    <cellStyle name="style1691577917256 2" xfId="496" xr:uid="{9DE23D0B-93BC-4463-B18C-092F2408E1AB}"/>
    <cellStyle name="style1691577917287" xfId="355" xr:uid="{00000000-0005-0000-0000-000046010000}"/>
    <cellStyle name="style1691577917287 2" xfId="501" xr:uid="{B76384DB-2957-4E56-AD38-266AA9DD2752}"/>
    <cellStyle name="style1691577917350" xfId="360" xr:uid="{00000000-0005-0000-0000-000047010000}"/>
    <cellStyle name="style1691577917350 2" xfId="506" xr:uid="{937A5297-25B8-4CA6-B0C1-08F6E36E3660}"/>
    <cellStyle name="style1691577917365" xfId="361" xr:uid="{00000000-0005-0000-0000-000048010000}"/>
    <cellStyle name="style1691577917365 2" xfId="507" xr:uid="{DFC2590E-EE38-4EA3-86B5-CE02AC8A9352}"/>
    <cellStyle name="style1691577917396" xfId="362" xr:uid="{00000000-0005-0000-0000-000049010000}"/>
    <cellStyle name="style1691577917396 2" xfId="508" xr:uid="{5C890667-A780-4D12-B782-028618717AC7}"/>
    <cellStyle name="style1691577917428" xfId="365" xr:uid="{00000000-0005-0000-0000-00004A010000}"/>
    <cellStyle name="style1691577917428 2" xfId="511" xr:uid="{4014D147-61D3-439B-90A3-E9818BF57A6E}"/>
    <cellStyle name="style1691577917459" xfId="366" xr:uid="{00000000-0005-0000-0000-00004B010000}"/>
    <cellStyle name="style1691577917459 2" xfId="512" xr:uid="{BDAC7684-A5FC-4BFF-85B7-A6408BDC446E}"/>
    <cellStyle name="style1691577917490" xfId="367" xr:uid="{00000000-0005-0000-0000-00004C010000}"/>
    <cellStyle name="style1691577917490 2" xfId="513" xr:uid="{DF412E2A-8DB1-4E62-B310-9251517047FF}"/>
    <cellStyle name="style1691577917521" xfId="370" xr:uid="{00000000-0005-0000-0000-00004D010000}"/>
    <cellStyle name="style1691577917521 2" xfId="516" xr:uid="{123D4569-FA73-4DE2-8B1E-04B30F2FC991}"/>
    <cellStyle name="style1691577917568" xfId="371" xr:uid="{00000000-0005-0000-0000-00004E010000}"/>
    <cellStyle name="style1691577917568 2" xfId="517" xr:uid="{78A7462E-735F-4B50-A9AE-442DE6DEFFAE}"/>
    <cellStyle name="style1691577917584" xfId="372" xr:uid="{00000000-0005-0000-0000-00004F010000}"/>
    <cellStyle name="style1691577917584 2" xfId="518" xr:uid="{4AB726C7-57DD-4A43-90E9-BFBA223406E6}"/>
    <cellStyle name="style1691577917615" xfId="390" xr:uid="{00000000-0005-0000-0000-000050010000}"/>
    <cellStyle name="style1691577917693" xfId="380" xr:uid="{00000000-0005-0000-0000-000051010000}"/>
    <cellStyle name="style1691577917725" xfId="384" xr:uid="{00000000-0005-0000-0000-000052010000}"/>
    <cellStyle name="style1691577917787" xfId="388" xr:uid="{00000000-0005-0000-0000-000053010000}"/>
    <cellStyle name="style1691577918037" xfId="376" xr:uid="{00000000-0005-0000-0000-000054010000}"/>
    <cellStyle name="style1691577918945" xfId="374" xr:uid="{00000000-0005-0000-0000-000055010000}"/>
    <cellStyle name="style1691577918992" xfId="378" xr:uid="{00000000-0005-0000-0000-000056010000}"/>
    <cellStyle name="style1691577919023" xfId="382" xr:uid="{00000000-0005-0000-0000-000057010000}"/>
    <cellStyle name="style1691577919054" xfId="386" xr:uid="{00000000-0005-0000-0000-000058010000}"/>
    <cellStyle name="style1691577919101" xfId="379" xr:uid="{00000000-0005-0000-0000-000059010000}"/>
    <cellStyle name="style1691577919132" xfId="381" xr:uid="{00000000-0005-0000-0000-00005A010000}"/>
    <cellStyle name="style1691577919148" xfId="383" xr:uid="{00000000-0005-0000-0000-00005B010000}"/>
    <cellStyle name="style1691577919179" xfId="385" xr:uid="{00000000-0005-0000-0000-00005C010000}"/>
    <cellStyle name="style1691577919210" xfId="387" xr:uid="{00000000-0005-0000-0000-00005D010000}"/>
    <cellStyle name="style1691577919242" xfId="389" xr:uid="{00000000-0005-0000-0000-00005E010000}"/>
    <cellStyle name="style1698312503267" xfId="419" xr:uid="{00000000-0005-0000-0000-00005F010000}"/>
    <cellStyle name="style1698312503314" xfId="420" xr:uid="{00000000-0005-0000-0000-000060010000}"/>
    <cellStyle name="style1698312503345" xfId="418" xr:uid="{00000000-0005-0000-0000-000061010000}"/>
    <cellStyle name="style1698312503470" xfId="440" xr:uid="{00000000-0005-0000-0000-000062010000}"/>
    <cellStyle name="style1698312503517" xfId="441" xr:uid="{00000000-0005-0000-0000-000063010000}"/>
    <cellStyle name="style1698312503548" xfId="446" xr:uid="{00000000-0005-0000-0000-000064010000}"/>
    <cellStyle name="style1698312503595" xfId="447" xr:uid="{00000000-0005-0000-0000-000065010000}"/>
    <cellStyle name="style1698312503986" xfId="421" xr:uid="{00000000-0005-0000-0000-000066010000}"/>
    <cellStyle name="style1698312504298" xfId="434" xr:uid="{00000000-0005-0000-0000-000067010000}"/>
    <cellStyle name="style1698312504345" xfId="435" xr:uid="{00000000-0005-0000-0000-000068010000}"/>
    <cellStyle name="style1698312505127" xfId="425" xr:uid="{00000000-0005-0000-0000-000069010000}"/>
    <cellStyle name="style1698312505158" xfId="427" xr:uid="{00000000-0005-0000-0000-00006A010000}"/>
    <cellStyle name="style1698312505424" xfId="432" xr:uid="{00000000-0005-0000-0000-00006B010000}"/>
    <cellStyle name="style1698312505470" xfId="431" xr:uid="{00000000-0005-0000-0000-00006C010000}"/>
    <cellStyle name="style1698312505502" xfId="433" xr:uid="{00000000-0005-0000-0000-00006D010000}"/>
    <cellStyle name="style1698312505674" xfId="422" xr:uid="{00000000-0005-0000-0000-00006E010000}"/>
    <cellStyle name="style1698312505689" xfId="423" xr:uid="{00000000-0005-0000-0000-00006F010000}"/>
    <cellStyle name="style1698312505721" xfId="428" xr:uid="{00000000-0005-0000-0000-000070010000}"/>
    <cellStyle name="style1698312505752" xfId="429" xr:uid="{00000000-0005-0000-0000-000071010000}"/>
    <cellStyle name="style1698312505799" xfId="424" xr:uid="{00000000-0005-0000-0000-000072010000}"/>
    <cellStyle name="style1698312505830" xfId="430" xr:uid="{00000000-0005-0000-0000-000073010000}"/>
    <cellStyle name="style1698312505877" xfId="436" xr:uid="{00000000-0005-0000-0000-000074010000}"/>
    <cellStyle name="style1698312505908" xfId="437" xr:uid="{00000000-0005-0000-0000-000075010000}"/>
    <cellStyle name="style1698312505924" xfId="439" xr:uid="{00000000-0005-0000-0000-000076010000}"/>
    <cellStyle name="style1698312505955" xfId="442" xr:uid="{00000000-0005-0000-0000-000077010000}"/>
    <cellStyle name="style1698312505986" xfId="443" xr:uid="{00000000-0005-0000-0000-000078010000}"/>
    <cellStyle name="style1698312506018" xfId="445" xr:uid="{00000000-0005-0000-0000-000079010000}"/>
    <cellStyle name="style1698312506049" xfId="448" xr:uid="{00000000-0005-0000-0000-00007A010000}"/>
    <cellStyle name="style1698312506080" xfId="449" xr:uid="{00000000-0005-0000-0000-00007B010000}"/>
    <cellStyle name="style1698312506111" xfId="451" xr:uid="{00000000-0005-0000-0000-00007C010000}"/>
    <cellStyle name="style1698312506143" xfId="426" xr:uid="{00000000-0005-0000-0000-00007D010000}"/>
    <cellStyle name="style1698312506205" xfId="438" xr:uid="{00000000-0005-0000-0000-00007E010000}"/>
    <cellStyle name="style1698312506252" xfId="444" xr:uid="{00000000-0005-0000-0000-00007F010000}"/>
    <cellStyle name="style1698312506314" xfId="450" xr:uid="{00000000-0005-0000-0000-000080010000}"/>
    <cellStyle name="style1698312825268" xfId="408" xr:uid="{00000000-0005-0000-0000-000081010000}"/>
    <cellStyle name="style1698312825314" xfId="409" xr:uid="{00000000-0005-0000-0000-000082010000}"/>
    <cellStyle name="style1698312825361" xfId="413" xr:uid="{00000000-0005-0000-0000-000083010000}"/>
    <cellStyle name="style1698312825393" xfId="414" xr:uid="{00000000-0005-0000-0000-000084010000}"/>
    <cellStyle name="style1698312826080" xfId="403" xr:uid="{00000000-0005-0000-0000-000085010000}"/>
    <cellStyle name="style1698312826111" xfId="404" xr:uid="{00000000-0005-0000-0000-000086010000}"/>
    <cellStyle name="style1698312826908" xfId="396" xr:uid="{00000000-0005-0000-0000-000087010000}"/>
    <cellStyle name="style1698312826939" xfId="397" xr:uid="{00000000-0005-0000-0000-000088010000}"/>
    <cellStyle name="style1698312827252" xfId="401" xr:uid="{00000000-0005-0000-0000-000089010000}"/>
    <cellStyle name="style1698312827299" xfId="402" xr:uid="{00000000-0005-0000-0000-00008A010000}"/>
    <cellStyle name="style1698312827471" xfId="393" xr:uid="{00000000-0005-0000-0000-00008B010000}"/>
    <cellStyle name="style1698312827502" xfId="394" xr:uid="{00000000-0005-0000-0000-00008C010000}"/>
    <cellStyle name="style1698312827533" xfId="398" xr:uid="{00000000-0005-0000-0000-00008D010000}"/>
    <cellStyle name="style1698312827565" xfId="399" xr:uid="{00000000-0005-0000-0000-00008E010000}"/>
    <cellStyle name="style1698312827596" xfId="395" xr:uid="{00000000-0005-0000-0000-00008F010000}"/>
    <cellStyle name="style1698312827643" xfId="400" xr:uid="{00000000-0005-0000-0000-000090010000}"/>
    <cellStyle name="style1698312827690" xfId="405" xr:uid="{00000000-0005-0000-0000-000091010000}"/>
    <cellStyle name="style1698312827705" xfId="406" xr:uid="{00000000-0005-0000-0000-000092010000}"/>
    <cellStyle name="style1698312827736" xfId="407" xr:uid="{00000000-0005-0000-0000-000093010000}"/>
    <cellStyle name="style1698312827768" xfId="410" xr:uid="{00000000-0005-0000-0000-000094010000}"/>
    <cellStyle name="style1698312827783" xfId="411" xr:uid="{00000000-0005-0000-0000-000095010000}"/>
    <cellStyle name="style1698312827814" xfId="412" xr:uid="{00000000-0005-0000-0000-000096010000}"/>
    <cellStyle name="style1698312827846" xfId="415" xr:uid="{00000000-0005-0000-0000-000097010000}"/>
    <cellStyle name="style1698312827877" xfId="416" xr:uid="{00000000-0005-0000-0000-000098010000}"/>
    <cellStyle name="style1698312827908" xfId="417" xr:uid="{00000000-0005-0000-0000-000099010000}"/>
    <cellStyle name="style1723807117965" xfId="479" xr:uid="{158D6C48-47B8-4E0A-9E88-240D81A55A34}"/>
    <cellStyle name="style1723807118002" xfId="462" xr:uid="{37820FE7-0E77-41E7-85E0-008746231A15}"/>
    <cellStyle name="style1723807118043" xfId="483" xr:uid="{CBE6321E-7C3B-4042-A786-023C3DCD86B4}"/>
    <cellStyle name="style1723807118089" xfId="484" xr:uid="{CFA7A13D-025A-4402-B358-260B5295A663}"/>
    <cellStyle name="style1723807118814" xfId="475" xr:uid="{1697ABBB-D853-4D99-AD6D-D6D51DD4D743}"/>
    <cellStyle name="style1723807118853" xfId="461" xr:uid="{FDC85DC8-DDA5-49E4-B0F3-F63903FBBC4C}"/>
    <cellStyle name="style1723807119514" xfId="466" xr:uid="{05C586FE-8E9F-4FD7-8C1B-EFD8C2691862}"/>
    <cellStyle name="style1723807119553" xfId="468" xr:uid="{A5EB9248-6604-4448-9DC1-70E5A79D5683}"/>
    <cellStyle name="style1723807119814" xfId="473" xr:uid="{BEB6DBCC-AE77-4924-BFDD-40E0C6F2FA6A}"/>
    <cellStyle name="style1723807119854" xfId="472" xr:uid="{6B2DD7F4-2436-4558-9623-DCDFBC1A6872}"/>
    <cellStyle name="style1723807119893" xfId="474" xr:uid="{62B0A670-7BB4-4576-BC39-7EB23D906A0C}"/>
    <cellStyle name="style1723807120133" xfId="463" xr:uid="{66F3C575-4D36-4848-978C-E4DE30CA2FA2}"/>
    <cellStyle name="style1723807120167" xfId="464" xr:uid="{AC0131B7-F930-428C-808A-328E8B848C19}"/>
    <cellStyle name="style1723807120202" xfId="469" xr:uid="{3B598D6B-C9B8-404E-897F-E09C43E39A4C}"/>
    <cellStyle name="style1723807120246" xfId="470" xr:uid="{2EB98659-A67F-4729-9130-741E5EC0EF8B}"/>
    <cellStyle name="style1723807120284" xfId="465" xr:uid="{55140A0C-064E-4424-A098-53F3EEE5B937}"/>
    <cellStyle name="style1723807120323" xfId="467" xr:uid="{CB6B73EE-1930-4396-B554-C0E349D771E0}"/>
    <cellStyle name="style1723807120363" xfId="471" xr:uid="{01B3E829-7211-48EB-80C4-4FC4B6256610}"/>
    <cellStyle name="style1723807120413" xfId="476" xr:uid="{DC233536-2F63-465E-AFFF-2683F7A22031}"/>
    <cellStyle name="style1723807120442" xfId="477" xr:uid="{5020EE90-CA11-4B3D-82FF-34651BF03010}"/>
    <cellStyle name="style1723807120469" xfId="455" xr:uid="{89CC37E1-88C3-40FF-9CED-2E7379C179C9}"/>
    <cellStyle name="style1723807120513" xfId="478" xr:uid="{EB9C070A-5EB9-429B-9051-A13C36DBB9D1}"/>
    <cellStyle name="style1723807120545" xfId="480" xr:uid="{1A4C206A-EE63-401C-BF46-3DB49087A2C3}"/>
    <cellStyle name="style1723807120573" xfId="481" xr:uid="{6BC42DAB-EA28-4934-BC50-975E7A2DF1EC}"/>
    <cellStyle name="style1723807120599" xfId="456" xr:uid="{5A4A6E86-867E-44E7-B76D-81E2CA6B6E2C}"/>
    <cellStyle name="style1723807120641" xfId="482" xr:uid="{A1DDAE70-3E7E-48E4-8549-8DCBE427B1A6}"/>
    <cellStyle name="style1723807120888" xfId="485" xr:uid="{6AE4E53A-0847-4E19-8A18-8FEBB2D8F309}"/>
    <cellStyle name="style1723807120923" xfId="486" xr:uid="{FD5399D5-ED1E-491F-926D-DE0CA72869B7}"/>
    <cellStyle name="style1723807120959" xfId="457" xr:uid="{55280B88-7E62-4977-AED3-7D5EE5B9A72F}"/>
    <cellStyle name="style1723807121002" xfId="487" xr:uid="{975192AB-A625-4088-8C48-A05999C5A02E}"/>
    <cellStyle name="style1723807121833" xfId="452" xr:uid="{8D1C61D0-B3CF-489C-9A45-64D55524F418}"/>
    <cellStyle name="style1723807121862" xfId="458" xr:uid="{0045F0E4-CAD0-46E5-BCD8-C79369B970A0}"/>
    <cellStyle name="style1723807121890" xfId="453" xr:uid="{B6161662-AD7B-41BC-9C43-9A344305AFA6}"/>
    <cellStyle name="style1723807121922" xfId="459" xr:uid="{F042FD6F-4A16-4CC2-8679-C510D3E25656}"/>
    <cellStyle name="style1723807121958" xfId="454" xr:uid="{7334C113-3451-4E00-99D4-28C4EF06325D}"/>
    <cellStyle name="style1723807121991" xfId="460" xr:uid="{91D4B1A3-0544-4FB7-92F4-3EDF4FD392A5}"/>
    <cellStyle name="Texto de advertencia" xfId="296" builtinId="11" customBuiltin="1"/>
    <cellStyle name="Texto de advertencia 2" xfId="297" xr:uid="{00000000-0005-0000-0000-00009B010000}"/>
    <cellStyle name="Texto de advertencia 3" xfId="298" xr:uid="{00000000-0005-0000-0000-00009C010000}"/>
    <cellStyle name="Texto de advertencia 4" xfId="299" xr:uid="{00000000-0005-0000-0000-00009D010000}"/>
    <cellStyle name="Texto de advertencia 5" xfId="300" xr:uid="{00000000-0005-0000-0000-00009E010000}"/>
    <cellStyle name="Texto de advertencia 6" xfId="301" xr:uid="{00000000-0005-0000-0000-00009F010000}"/>
    <cellStyle name="Texto de advertencia 7" xfId="302" xr:uid="{00000000-0005-0000-0000-0000A0010000}"/>
    <cellStyle name="Texto explicativo" xfId="303" builtinId="53" customBuiltin="1"/>
    <cellStyle name="Texto explicativo 2" xfId="304" xr:uid="{00000000-0005-0000-0000-0000A2010000}"/>
    <cellStyle name="Texto explicativo 3" xfId="305" xr:uid="{00000000-0005-0000-0000-0000A3010000}"/>
    <cellStyle name="Texto explicativo 4" xfId="306" xr:uid="{00000000-0005-0000-0000-0000A4010000}"/>
    <cellStyle name="Texto explicativo 5" xfId="307" xr:uid="{00000000-0005-0000-0000-0000A5010000}"/>
    <cellStyle name="Texto explicativo 6" xfId="308" xr:uid="{00000000-0005-0000-0000-0000A6010000}"/>
    <cellStyle name="Texto explicativo 7" xfId="309" xr:uid="{00000000-0005-0000-0000-0000A7010000}"/>
    <cellStyle name="Título" xfId="310" builtinId="15" customBuiltin="1"/>
    <cellStyle name="Título 1 2" xfId="311" xr:uid="{00000000-0005-0000-0000-0000A9010000}"/>
    <cellStyle name="Título 1 3" xfId="312" xr:uid="{00000000-0005-0000-0000-0000AA010000}"/>
    <cellStyle name="Título 1 4" xfId="313" xr:uid="{00000000-0005-0000-0000-0000AB010000}"/>
    <cellStyle name="Título 1 5" xfId="314" xr:uid="{00000000-0005-0000-0000-0000AC010000}"/>
    <cellStyle name="Título 1 6" xfId="315" xr:uid="{00000000-0005-0000-0000-0000AD010000}"/>
    <cellStyle name="Título 1 7" xfId="316" xr:uid="{00000000-0005-0000-0000-0000AE010000}"/>
    <cellStyle name="Título 2" xfId="317" builtinId="17" customBuiltin="1"/>
    <cellStyle name="Título 2 2" xfId="318" xr:uid="{00000000-0005-0000-0000-0000B0010000}"/>
    <cellStyle name="Título 2 3" xfId="319" xr:uid="{00000000-0005-0000-0000-0000B1010000}"/>
    <cellStyle name="Título 2 4" xfId="320" xr:uid="{00000000-0005-0000-0000-0000B2010000}"/>
    <cellStyle name="Título 2 5" xfId="321" xr:uid="{00000000-0005-0000-0000-0000B3010000}"/>
    <cellStyle name="Título 2 6" xfId="322" xr:uid="{00000000-0005-0000-0000-0000B4010000}"/>
    <cellStyle name="Título 2 7" xfId="323" xr:uid="{00000000-0005-0000-0000-0000B5010000}"/>
    <cellStyle name="Título 3" xfId="324" builtinId="18" customBuiltin="1"/>
    <cellStyle name="Título 3 2" xfId="325" xr:uid="{00000000-0005-0000-0000-0000B7010000}"/>
    <cellStyle name="Título 3 3" xfId="326" xr:uid="{00000000-0005-0000-0000-0000B8010000}"/>
    <cellStyle name="Título 3 4" xfId="327" xr:uid="{00000000-0005-0000-0000-0000B9010000}"/>
    <cellStyle name="Título 3 5" xfId="328" xr:uid="{00000000-0005-0000-0000-0000BA010000}"/>
    <cellStyle name="Título 3 6" xfId="329" xr:uid="{00000000-0005-0000-0000-0000BB010000}"/>
    <cellStyle name="Título 3 7" xfId="330" xr:uid="{00000000-0005-0000-0000-0000BC010000}"/>
    <cellStyle name="Título 4" xfId="331" xr:uid="{00000000-0005-0000-0000-0000BD010000}"/>
    <cellStyle name="Título 5" xfId="332" xr:uid="{00000000-0005-0000-0000-0000BE010000}"/>
    <cellStyle name="Título 6" xfId="333" xr:uid="{00000000-0005-0000-0000-0000BF010000}"/>
    <cellStyle name="Título 7" xfId="334" xr:uid="{00000000-0005-0000-0000-0000C0010000}"/>
    <cellStyle name="Título 8" xfId="335" xr:uid="{00000000-0005-0000-0000-0000C1010000}"/>
    <cellStyle name="Título 9" xfId="336" xr:uid="{00000000-0005-0000-0000-0000C2010000}"/>
    <cellStyle name="Total" xfId="337" builtinId="25" customBuiltin="1"/>
    <cellStyle name="Total 2" xfId="338" xr:uid="{00000000-0005-0000-0000-0000C4010000}"/>
    <cellStyle name="Total 3" xfId="339" xr:uid="{00000000-0005-0000-0000-0000C5010000}"/>
    <cellStyle name="Total 4" xfId="340" xr:uid="{00000000-0005-0000-0000-0000C6010000}"/>
    <cellStyle name="Total 5" xfId="341" xr:uid="{00000000-0005-0000-0000-0000C7010000}"/>
    <cellStyle name="Total 6" xfId="342" xr:uid="{00000000-0005-0000-0000-0000C8010000}"/>
    <cellStyle name="Total 7" xfId="343" xr:uid="{00000000-0005-0000-0000-0000C9010000}"/>
  </cellStyles>
  <dxfs count="0"/>
  <tableStyles count="0" defaultTableStyle="TableStyleMedium2" defaultPivotStyle="PivotStyleLight16"/>
  <colors>
    <mruColors>
      <color rgb="FF800080"/>
      <color rgb="FF1F497D"/>
      <color rgb="FF990099"/>
      <color rgb="FF9999FF"/>
      <color rgb="FFCC99FF"/>
      <color rgb="FF9933FF"/>
      <color rgb="FF6600FF"/>
      <color rgb="FF9966FF"/>
      <color rgb="FF99CC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180975</xdr:rowOff>
    </xdr:to>
    <xdr:cxnSp macro="">
      <xdr:nvCxnSpPr>
        <xdr:cNvPr id="2" name="1 Conector recto">
          <a:extLst>
            <a:ext uri="{FF2B5EF4-FFF2-40B4-BE49-F238E27FC236}">
              <a16:creationId xmlns:a16="http://schemas.microsoft.com/office/drawing/2014/main" id="{00000000-0008-0000-0400-000002000000}"/>
            </a:ext>
          </a:extLst>
        </xdr:cNvPr>
        <xdr:cNvCxnSpPr/>
      </xdr:nvCxnSpPr>
      <xdr:spPr>
        <a:xfrm>
          <a:off x="762000" y="571500"/>
          <a:ext cx="2486025" cy="3714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330</xdr:colOff>
      <xdr:row>17</xdr:row>
      <xdr:rowOff>15472</xdr:rowOff>
    </xdr:to>
    <xdr:pic>
      <xdr:nvPicPr>
        <xdr:cNvPr id="2" name="Imagen 1">
          <a:extLst>
            <a:ext uri="{FF2B5EF4-FFF2-40B4-BE49-F238E27FC236}">
              <a16:creationId xmlns:a16="http://schemas.microsoft.com/office/drawing/2014/main" id="{B58FB2B5-2E4F-FA93-10BF-C6D2ABA2565C}"/>
            </a:ext>
          </a:extLst>
        </xdr:cNvPr>
        <xdr:cNvPicPr>
          <a:picLocks noChangeAspect="1"/>
        </xdr:cNvPicPr>
      </xdr:nvPicPr>
      <xdr:blipFill>
        <a:blip xmlns:r="http://schemas.openxmlformats.org/officeDocument/2006/relationships" r:embed="rId1"/>
        <a:stretch>
          <a:fillRect/>
        </a:stretch>
      </xdr:blipFill>
      <xdr:spPr>
        <a:xfrm>
          <a:off x="762000" y="571500"/>
          <a:ext cx="3810330" cy="26824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335333</xdr:colOff>
      <xdr:row>17</xdr:row>
      <xdr:rowOff>9376</xdr:rowOff>
    </xdr:to>
    <xdr:pic>
      <xdr:nvPicPr>
        <xdr:cNvPr id="3" name="Imagen 2">
          <a:extLst>
            <a:ext uri="{FF2B5EF4-FFF2-40B4-BE49-F238E27FC236}">
              <a16:creationId xmlns:a16="http://schemas.microsoft.com/office/drawing/2014/main" id="{BE483FFF-81B6-0F34-4DB0-81F42B493549}"/>
            </a:ext>
          </a:extLst>
        </xdr:cNvPr>
        <xdr:cNvPicPr>
          <a:picLocks noChangeAspect="1"/>
        </xdr:cNvPicPr>
      </xdr:nvPicPr>
      <xdr:blipFill>
        <a:blip xmlns:r="http://schemas.openxmlformats.org/officeDocument/2006/relationships" r:embed="rId1"/>
        <a:stretch>
          <a:fillRect/>
        </a:stretch>
      </xdr:blipFill>
      <xdr:spPr>
        <a:xfrm>
          <a:off x="806450" y="571500"/>
          <a:ext cx="3542083" cy="26763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19050</xdr:colOff>
      <xdr:row>16</xdr:row>
      <xdr:rowOff>187683</xdr:rowOff>
    </xdr:to>
    <xdr:pic>
      <xdr:nvPicPr>
        <xdr:cNvPr id="2" name="Imagen 1">
          <a:extLst>
            <a:ext uri="{FF2B5EF4-FFF2-40B4-BE49-F238E27FC236}">
              <a16:creationId xmlns:a16="http://schemas.microsoft.com/office/drawing/2014/main" id="{A7B55368-BE0D-A975-C263-208B1E242242}"/>
            </a:ext>
          </a:extLst>
        </xdr:cNvPr>
        <xdr:cNvPicPr>
          <a:picLocks noChangeAspect="1"/>
        </xdr:cNvPicPr>
      </xdr:nvPicPr>
      <xdr:blipFill>
        <a:blip xmlns:r="http://schemas.openxmlformats.org/officeDocument/2006/relationships" r:embed="rId1"/>
        <a:stretch>
          <a:fillRect/>
        </a:stretch>
      </xdr:blipFill>
      <xdr:spPr>
        <a:xfrm>
          <a:off x="762000" y="558800"/>
          <a:ext cx="3111500" cy="26641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748297</xdr:colOff>
      <xdr:row>17</xdr:row>
      <xdr:rowOff>9376</xdr:rowOff>
    </xdr:to>
    <xdr:pic>
      <xdr:nvPicPr>
        <xdr:cNvPr id="2" name="Imagen 1">
          <a:extLst>
            <a:ext uri="{FF2B5EF4-FFF2-40B4-BE49-F238E27FC236}">
              <a16:creationId xmlns:a16="http://schemas.microsoft.com/office/drawing/2014/main" id="{06C27732-ECAE-7A15-F681-BE7BCF91A9AE}"/>
            </a:ext>
          </a:extLst>
        </xdr:cNvPr>
        <xdr:cNvPicPr>
          <a:picLocks noChangeAspect="1"/>
        </xdr:cNvPicPr>
      </xdr:nvPicPr>
      <xdr:blipFill>
        <a:blip xmlns:r="http://schemas.openxmlformats.org/officeDocument/2006/relationships" r:embed="rId1"/>
        <a:stretch>
          <a:fillRect/>
        </a:stretch>
      </xdr:blipFill>
      <xdr:spPr>
        <a:xfrm>
          <a:off x="762000" y="558800"/>
          <a:ext cx="3078747" cy="26763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330</xdr:colOff>
      <xdr:row>17</xdr:row>
      <xdr:rowOff>9376</xdr:rowOff>
    </xdr:to>
    <xdr:pic>
      <xdr:nvPicPr>
        <xdr:cNvPr id="3" name="Imagen 2">
          <a:extLst>
            <a:ext uri="{FF2B5EF4-FFF2-40B4-BE49-F238E27FC236}">
              <a16:creationId xmlns:a16="http://schemas.microsoft.com/office/drawing/2014/main" id="{32772897-89C5-B3D7-030E-226B0FC91FB9}"/>
            </a:ext>
          </a:extLst>
        </xdr:cNvPr>
        <xdr:cNvPicPr>
          <a:picLocks noChangeAspect="1"/>
        </xdr:cNvPicPr>
      </xdr:nvPicPr>
      <xdr:blipFill>
        <a:blip xmlns:r="http://schemas.openxmlformats.org/officeDocument/2006/relationships" r:embed="rId1"/>
        <a:stretch>
          <a:fillRect/>
        </a:stretch>
      </xdr:blipFill>
      <xdr:spPr>
        <a:xfrm>
          <a:off x="762000" y="571500"/>
          <a:ext cx="3810330" cy="26763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cxnSp macro="">
      <xdr:nvCxnSpPr>
        <xdr:cNvPr id="2" name="1 Conector recto">
          <a:extLst>
            <a:ext uri="{FF2B5EF4-FFF2-40B4-BE49-F238E27FC236}">
              <a16:creationId xmlns:a16="http://schemas.microsoft.com/office/drawing/2014/main" id="{ED99287A-595A-42B5-9C3E-36347FCA62FF}"/>
            </a:ext>
          </a:extLst>
        </xdr:cNvPr>
        <xdr:cNvCxnSpPr/>
      </xdr:nvCxnSpPr>
      <xdr:spPr>
        <a:xfrm>
          <a:off x="762000" y="571500"/>
          <a:ext cx="2571750" cy="381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cxnSp macro="">
      <xdr:nvCxnSpPr>
        <xdr:cNvPr id="2" name="1 Conector recto">
          <a:extLst>
            <a:ext uri="{FF2B5EF4-FFF2-40B4-BE49-F238E27FC236}">
              <a16:creationId xmlns:a16="http://schemas.microsoft.com/office/drawing/2014/main" id="{00000000-0008-0000-1500-000002000000}"/>
            </a:ext>
          </a:extLst>
        </xdr:cNvPr>
        <xdr:cNvCxnSpPr/>
      </xdr:nvCxnSpPr>
      <xdr:spPr>
        <a:xfrm>
          <a:off x="762000" y="571500"/>
          <a:ext cx="1666875" cy="381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1700-000002000000}"/>
            </a:ext>
          </a:extLst>
        </xdr:cNvPr>
        <xdr:cNvCxnSpPr/>
      </xdr:nvCxnSpPr>
      <xdr:spPr>
        <a:xfrm>
          <a:off x="762000" y="571500"/>
          <a:ext cx="1962150" cy="37338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1800-000002000000}"/>
            </a:ext>
          </a:extLst>
        </xdr:cNvPr>
        <xdr:cNvCxnSpPr/>
      </xdr:nvCxnSpPr>
      <xdr:spPr>
        <a:xfrm>
          <a:off x="826936" y="572494"/>
          <a:ext cx="2099144" cy="37371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1900-000002000000}"/>
            </a:ext>
          </a:extLst>
        </xdr:cNvPr>
        <xdr:cNvCxnSpPr/>
      </xdr:nvCxnSpPr>
      <xdr:spPr>
        <a:xfrm>
          <a:off x="762000" y="571500"/>
          <a:ext cx="3590925" cy="37338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180975</xdr:rowOff>
    </xdr:to>
    <xdr:cxnSp macro="">
      <xdr:nvCxnSpPr>
        <xdr:cNvPr id="2" name="1 Conector recto">
          <a:extLst>
            <a:ext uri="{FF2B5EF4-FFF2-40B4-BE49-F238E27FC236}">
              <a16:creationId xmlns:a16="http://schemas.microsoft.com/office/drawing/2014/main" id="{00000000-0008-0000-0500-000002000000}"/>
            </a:ext>
          </a:extLst>
        </xdr:cNvPr>
        <xdr:cNvCxnSpPr/>
      </xdr:nvCxnSpPr>
      <xdr:spPr>
        <a:xfrm>
          <a:off x="762000" y="571500"/>
          <a:ext cx="3248025" cy="3714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347964</xdr:colOff>
      <xdr:row>27</xdr:row>
      <xdr:rowOff>18686</xdr:rowOff>
    </xdr:to>
    <xdr:pic>
      <xdr:nvPicPr>
        <xdr:cNvPr id="4" name="Imagen 3">
          <a:extLst>
            <a:ext uri="{FF2B5EF4-FFF2-40B4-BE49-F238E27FC236}">
              <a16:creationId xmlns:a16="http://schemas.microsoft.com/office/drawing/2014/main" id="{09377B81-F7F0-D882-1F33-209670BDA06F}"/>
            </a:ext>
          </a:extLst>
        </xdr:cNvPr>
        <xdr:cNvPicPr>
          <a:picLocks noChangeAspect="1"/>
        </xdr:cNvPicPr>
      </xdr:nvPicPr>
      <xdr:blipFill>
        <a:blip xmlns:r="http://schemas.openxmlformats.org/officeDocument/2006/relationships" r:embed="rId1"/>
        <a:stretch>
          <a:fillRect/>
        </a:stretch>
      </xdr:blipFill>
      <xdr:spPr>
        <a:xfrm>
          <a:off x="762000" y="571500"/>
          <a:ext cx="5681964" cy="45906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cxnSp macro="">
      <xdr:nvCxnSpPr>
        <xdr:cNvPr id="2" name="1 Conector recto">
          <a:extLst>
            <a:ext uri="{FF2B5EF4-FFF2-40B4-BE49-F238E27FC236}">
              <a16:creationId xmlns:a16="http://schemas.microsoft.com/office/drawing/2014/main" id="{00000000-0008-0000-1C00-000002000000}"/>
            </a:ext>
          </a:extLst>
        </xdr:cNvPr>
        <xdr:cNvCxnSpPr/>
      </xdr:nvCxnSpPr>
      <xdr:spPr>
        <a:xfrm>
          <a:off x="826936" y="572494"/>
          <a:ext cx="3538330" cy="381663"/>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476</xdr:colOff>
      <xdr:row>17</xdr:row>
      <xdr:rowOff>15472</xdr:rowOff>
    </xdr:to>
    <xdr:pic>
      <xdr:nvPicPr>
        <xdr:cNvPr id="4" name="Imagen 3">
          <a:extLst>
            <a:ext uri="{FF2B5EF4-FFF2-40B4-BE49-F238E27FC236}">
              <a16:creationId xmlns:a16="http://schemas.microsoft.com/office/drawing/2014/main" id="{09E91C0F-F17B-31DF-89CA-29BF397A4D34}"/>
            </a:ext>
          </a:extLst>
        </xdr:cNvPr>
        <xdr:cNvPicPr>
          <a:picLocks noChangeAspect="1"/>
        </xdr:cNvPicPr>
      </xdr:nvPicPr>
      <xdr:blipFill>
        <a:blip xmlns:r="http://schemas.openxmlformats.org/officeDocument/2006/relationships" r:embed="rId1"/>
        <a:stretch>
          <a:fillRect/>
        </a:stretch>
      </xdr:blipFill>
      <xdr:spPr>
        <a:xfrm>
          <a:off x="762000" y="571500"/>
          <a:ext cx="5486876" cy="26824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462</xdr:colOff>
      <xdr:row>17</xdr:row>
      <xdr:rowOff>9376</xdr:rowOff>
    </xdr:to>
    <xdr:pic>
      <xdr:nvPicPr>
        <xdr:cNvPr id="4" name="Imagen 3">
          <a:extLst>
            <a:ext uri="{FF2B5EF4-FFF2-40B4-BE49-F238E27FC236}">
              <a16:creationId xmlns:a16="http://schemas.microsoft.com/office/drawing/2014/main" id="{D39E929A-6CA2-2B88-5A71-C2516EAAD84B}"/>
            </a:ext>
          </a:extLst>
        </xdr:cNvPr>
        <xdr:cNvPicPr>
          <a:picLocks noChangeAspect="1"/>
        </xdr:cNvPicPr>
      </xdr:nvPicPr>
      <xdr:blipFill>
        <a:blip xmlns:r="http://schemas.openxmlformats.org/officeDocument/2006/relationships" r:embed="rId1"/>
        <a:stretch>
          <a:fillRect/>
        </a:stretch>
      </xdr:blipFill>
      <xdr:spPr>
        <a:xfrm>
          <a:off x="762000" y="571500"/>
          <a:ext cx="5334462" cy="267637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1944</xdr:colOff>
      <xdr:row>17</xdr:row>
      <xdr:rowOff>9376</xdr:rowOff>
    </xdr:to>
    <xdr:pic>
      <xdr:nvPicPr>
        <xdr:cNvPr id="2" name="Imagen 1">
          <a:extLst>
            <a:ext uri="{FF2B5EF4-FFF2-40B4-BE49-F238E27FC236}">
              <a16:creationId xmlns:a16="http://schemas.microsoft.com/office/drawing/2014/main" id="{79A54A31-9E77-9F66-F65B-F298BEEF2D39}"/>
            </a:ext>
          </a:extLst>
        </xdr:cNvPr>
        <xdr:cNvPicPr>
          <a:picLocks noChangeAspect="1"/>
        </xdr:cNvPicPr>
      </xdr:nvPicPr>
      <xdr:blipFill>
        <a:blip xmlns:r="http://schemas.openxmlformats.org/officeDocument/2006/relationships" r:embed="rId1"/>
        <a:stretch>
          <a:fillRect/>
        </a:stretch>
      </xdr:blipFill>
      <xdr:spPr>
        <a:xfrm>
          <a:off x="762000" y="558800"/>
          <a:ext cx="4840644" cy="267637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665493</xdr:colOff>
      <xdr:row>17</xdr:row>
      <xdr:rowOff>9376</xdr:rowOff>
    </xdr:to>
    <xdr:pic>
      <xdr:nvPicPr>
        <xdr:cNvPr id="2" name="Imagen 1">
          <a:extLst>
            <a:ext uri="{FF2B5EF4-FFF2-40B4-BE49-F238E27FC236}">
              <a16:creationId xmlns:a16="http://schemas.microsoft.com/office/drawing/2014/main" id="{A3F322AA-3AE8-4DD7-CAE3-8004EAA81326}"/>
            </a:ext>
          </a:extLst>
        </xdr:cNvPr>
        <xdr:cNvPicPr>
          <a:picLocks noChangeAspect="1"/>
        </xdr:cNvPicPr>
      </xdr:nvPicPr>
      <xdr:blipFill>
        <a:blip xmlns:r="http://schemas.openxmlformats.org/officeDocument/2006/relationships" r:embed="rId1"/>
        <a:stretch>
          <a:fillRect/>
        </a:stretch>
      </xdr:blipFill>
      <xdr:spPr>
        <a:xfrm>
          <a:off x="762000" y="558800"/>
          <a:ext cx="3084843" cy="267637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736555</xdr:colOff>
      <xdr:row>16</xdr:row>
      <xdr:rowOff>169393</xdr:rowOff>
    </xdr:to>
    <xdr:pic>
      <xdr:nvPicPr>
        <xdr:cNvPr id="2" name="Imagen 1">
          <a:extLst>
            <a:ext uri="{FF2B5EF4-FFF2-40B4-BE49-F238E27FC236}">
              <a16:creationId xmlns:a16="http://schemas.microsoft.com/office/drawing/2014/main" id="{CABD4BBB-43E0-BEDC-82CB-10A41B2DF771}"/>
            </a:ext>
          </a:extLst>
        </xdr:cNvPr>
        <xdr:cNvPicPr>
          <a:picLocks noChangeAspect="1"/>
        </xdr:cNvPicPr>
      </xdr:nvPicPr>
      <xdr:blipFill>
        <a:blip xmlns:r="http://schemas.openxmlformats.org/officeDocument/2006/relationships" r:embed="rId1"/>
        <a:stretch>
          <a:fillRect/>
        </a:stretch>
      </xdr:blipFill>
      <xdr:spPr>
        <a:xfrm>
          <a:off x="762000" y="571500"/>
          <a:ext cx="5346655" cy="264589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1864</xdr:colOff>
      <xdr:row>17</xdr:row>
      <xdr:rowOff>9376</xdr:rowOff>
    </xdr:to>
    <xdr:pic>
      <xdr:nvPicPr>
        <xdr:cNvPr id="2" name="Imagen 1">
          <a:extLst>
            <a:ext uri="{FF2B5EF4-FFF2-40B4-BE49-F238E27FC236}">
              <a16:creationId xmlns:a16="http://schemas.microsoft.com/office/drawing/2014/main" id="{FE56D02E-0156-6BD9-C044-EA7D812A4BA0}"/>
            </a:ext>
          </a:extLst>
        </xdr:cNvPr>
        <xdr:cNvPicPr>
          <a:picLocks noChangeAspect="1"/>
        </xdr:cNvPicPr>
      </xdr:nvPicPr>
      <xdr:blipFill>
        <a:blip xmlns:r="http://schemas.openxmlformats.org/officeDocument/2006/relationships" r:embed="rId1"/>
        <a:stretch>
          <a:fillRect/>
        </a:stretch>
      </xdr:blipFill>
      <xdr:spPr>
        <a:xfrm>
          <a:off x="800100" y="571500"/>
          <a:ext cx="3926164" cy="267637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7951</xdr:colOff>
      <xdr:row>5</xdr:row>
      <xdr:rowOff>0</xdr:rowOff>
    </xdr:to>
    <xdr:cxnSp macro="">
      <xdr:nvCxnSpPr>
        <xdr:cNvPr id="2" name="1 Conector recto">
          <a:extLst>
            <a:ext uri="{FF2B5EF4-FFF2-40B4-BE49-F238E27FC236}">
              <a16:creationId xmlns:a16="http://schemas.microsoft.com/office/drawing/2014/main" id="{55B1E27F-4AB8-47D7-8AFF-35814BD8216B}"/>
            </a:ext>
          </a:extLst>
        </xdr:cNvPr>
        <xdr:cNvCxnSpPr/>
      </xdr:nvCxnSpPr>
      <xdr:spPr>
        <a:xfrm>
          <a:off x="762000" y="571500"/>
          <a:ext cx="2154251" cy="7683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12655</xdr:colOff>
      <xdr:row>17</xdr:row>
      <xdr:rowOff>9376</xdr:rowOff>
    </xdr:to>
    <xdr:pic>
      <xdr:nvPicPr>
        <xdr:cNvPr id="2" name="Imagen 1">
          <a:extLst>
            <a:ext uri="{FF2B5EF4-FFF2-40B4-BE49-F238E27FC236}">
              <a16:creationId xmlns:a16="http://schemas.microsoft.com/office/drawing/2014/main" id="{50FD52E0-FE29-498E-19BF-7F952762C1F8}"/>
            </a:ext>
          </a:extLst>
        </xdr:cNvPr>
        <xdr:cNvPicPr>
          <a:picLocks noChangeAspect="1"/>
        </xdr:cNvPicPr>
      </xdr:nvPicPr>
      <xdr:blipFill>
        <a:blip xmlns:r="http://schemas.openxmlformats.org/officeDocument/2006/relationships" r:embed="rId1"/>
        <a:stretch>
          <a:fillRect/>
        </a:stretch>
      </xdr:blipFill>
      <xdr:spPr>
        <a:xfrm>
          <a:off x="762000" y="571500"/>
          <a:ext cx="5346655" cy="2676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462</xdr:colOff>
      <xdr:row>17</xdr:row>
      <xdr:rowOff>15472</xdr:rowOff>
    </xdr:to>
    <xdr:pic>
      <xdr:nvPicPr>
        <xdr:cNvPr id="3" name="Imagen 2">
          <a:extLst>
            <a:ext uri="{FF2B5EF4-FFF2-40B4-BE49-F238E27FC236}">
              <a16:creationId xmlns:a16="http://schemas.microsoft.com/office/drawing/2014/main" id="{91BD3160-BAE3-83A0-8131-6991C02D3245}"/>
            </a:ext>
          </a:extLst>
        </xdr:cNvPr>
        <xdr:cNvPicPr>
          <a:picLocks noChangeAspect="1"/>
        </xdr:cNvPicPr>
      </xdr:nvPicPr>
      <xdr:blipFill>
        <a:blip xmlns:r="http://schemas.openxmlformats.org/officeDocument/2006/relationships" r:embed="rId1"/>
        <a:stretch>
          <a:fillRect/>
        </a:stretch>
      </xdr:blipFill>
      <xdr:spPr>
        <a:xfrm>
          <a:off x="762000" y="571500"/>
          <a:ext cx="5334462" cy="268247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2010</xdr:colOff>
      <xdr:row>27</xdr:row>
      <xdr:rowOff>6493</xdr:rowOff>
    </xdr:to>
    <xdr:pic>
      <xdr:nvPicPr>
        <xdr:cNvPr id="3" name="Imagen 2">
          <a:extLst>
            <a:ext uri="{FF2B5EF4-FFF2-40B4-BE49-F238E27FC236}">
              <a16:creationId xmlns:a16="http://schemas.microsoft.com/office/drawing/2014/main" id="{FC178C78-905D-847D-5DD3-468629F8E1F9}"/>
            </a:ext>
          </a:extLst>
        </xdr:cNvPr>
        <xdr:cNvPicPr>
          <a:picLocks noChangeAspect="1"/>
        </xdr:cNvPicPr>
      </xdr:nvPicPr>
      <xdr:blipFill>
        <a:blip xmlns:r="http://schemas.openxmlformats.org/officeDocument/2006/relationships" r:embed="rId1"/>
        <a:stretch>
          <a:fillRect/>
        </a:stretch>
      </xdr:blipFill>
      <xdr:spPr>
        <a:xfrm>
          <a:off x="800100" y="571500"/>
          <a:ext cx="5602710" cy="457849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2500-000002000000}"/>
            </a:ext>
          </a:extLst>
        </xdr:cNvPr>
        <xdr:cNvCxnSpPr/>
      </xdr:nvCxnSpPr>
      <xdr:spPr>
        <a:xfrm>
          <a:off x="826936" y="572494"/>
          <a:ext cx="2099144" cy="37371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3</xdr:col>
      <xdr:colOff>0</xdr:colOff>
      <xdr:row>4</xdr:row>
      <xdr:rowOff>182880</xdr:rowOff>
    </xdr:to>
    <xdr:cxnSp macro="">
      <xdr:nvCxnSpPr>
        <xdr:cNvPr id="3" name="1 Conector recto">
          <a:extLst>
            <a:ext uri="{FF2B5EF4-FFF2-40B4-BE49-F238E27FC236}">
              <a16:creationId xmlns:a16="http://schemas.microsoft.com/office/drawing/2014/main" id="{832FBB91-17E8-431C-9448-3E87E127B91B}"/>
            </a:ext>
          </a:extLst>
        </xdr:cNvPr>
        <xdr:cNvCxnSpPr/>
      </xdr:nvCxnSpPr>
      <xdr:spPr>
        <a:xfrm>
          <a:off x="762000" y="571500"/>
          <a:ext cx="2105025" cy="37338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2600-000002000000}"/>
            </a:ext>
          </a:extLst>
        </xdr:cNvPr>
        <xdr:cNvCxnSpPr/>
      </xdr:nvCxnSpPr>
      <xdr:spPr>
        <a:xfrm>
          <a:off x="826936" y="572494"/>
          <a:ext cx="2099144" cy="37371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3</xdr:col>
      <xdr:colOff>0</xdr:colOff>
      <xdr:row>4</xdr:row>
      <xdr:rowOff>182880</xdr:rowOff>
    </xdr:to>
    <xdr:cxnSp macro="">
      <xdr:nvCxnSpPr>
        <xdr:cNvPr id="3" name="1 Conector recto">
          <a:extLst>
            <a:ext uri="{FF2B5EF4-FFF2-40B4-BE49-F238E27FC236}">
              <a16:creationId xmlns:a16="http://schemas.microsoft.com/office/drawing/2014/main" id="{00000000-0008-0000-2600-000003000000}"/>
            </a:ext>
          </a:extLst>
        </xdr:cNvPr>
        <xdr:cNvCxnSpPr/>
      </xdr:nvCxnSpPr>
      <xdr:spPr>
        <a:xfrm>
          <a:off x="762000" y="571500"/>
          <a:ext cx="2105025" cy="37338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462</xdr:colOff>
      <xdr:row>26</xdr:row>
      <xdr:rowOff>26290</xdr:rowOff>
    </xdr:to>
    <xdr:pic>
      <xdr:nvPicPr>
        <xdr:cNvPr id="3" name="Imagen 2">
          <a:extLst>
            <a:ext uri="{FF2B5EF4-FFF2-40B4-BE49-F238E27FC236}">
              <a16:creationId xmlns:a16="http://schemas.microsoft.com/office/drawing/2014/main" id="{5173F6F3-F4A4-21E4-48D8-C8989497BD33}"/>
            </a:ext>
          </a:extLst>
        </xdr:cNvPr>
        <xdr:cNvPicPr>
          <a:picLocks noChangeAspect="1"/>
        </xdr:cNvPicPr>
      </xdr:nvPicPr>
      <xdr:blipFill>
        <a:blip xmlns:r="http://schemas.openxmlformats.org/officeDocument/2006/relationships" r:embed="rId1"/>
        <a:stretch>
          <a:fillRect/>
        </a:stretch>
      </xdr:blipFill>
      <xdr:spPr>
        <a:xfrm>
          <a:off x="762000" y="571500"/>
          <a:ext cx="5334462" cy="440779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7951</xdr:colOff>
      <xdr:row>6</xdr:row>
      <xdr:rowOff>0</xdr:rowOff>
    </xdr:to>
    <xdr:cxnSp macro="">
      <xdr:nvCxnSpPr>
        <xdr:cNvPr id="2" name="1 Conector recto">
          <a:extLst>
            <a:ext uri="{FF2B5EF4-FFF2-40B4-BE49-F238E27FC236}">
              <a16:creationId xmlns:a16="http://schemas.microsoft.com/office/drawing/2014/main" id="{00000000-0008-0000-2800-000002000000}"/>
            </a:ext>
          </a:extLst>
        </xdr:cNvPr>
        <xdr:cNvCxnSpPr/>
      </xdr:nvCxnSpPr>
      <xdr:spPr>
        <a:xfrm>
          <a:off x="762000" y="571500"/>
          <a:ext cx="3659201" cy="7683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3517</xdr:colOff>
      <xdr:row>17</xdr:row>
      <xdr:rowOff>15472</xdr:rowOff>
    </xdr:to>
    <xdr:pic>
      <xdr:nvPicPr>
        <xdr:cNvPr id="3" name="Imagen 2">
          <a:extLst>
            <a:ext uri="{FF2B5EF4-FFF2-40B4-BE49-F238E27FC236}">
              <a16:creationId xmlns:a16="http://schemas.microsoft.com/office/drawing/2014/main" id="{AEEB80A9-8C83-7948-C246-5FCA797AB570}"/>
            </a:ext>
          </a:extLst>
        </xdr:cNvPr>
        <xdr:cNvPicPr>
          <a:picLocks noChangeAspect="1"/>
        </xdr:cNvPicPr>
      </xdr:nvPicPr>
      <xdr:blipFill>
        <a:blip xmlns:r="http://schemas.openxmlformats.org/officeDocument/2006/relationships" r:embed="rId1"/>
        <a:stretch>
          <a:fillRect/>
        </a:stretch>
      </xdr:blipFill>
      <xdr:spPr>
        <a:xfrm>
          <a:off x="762000" y="571500"/>
          <a:ext cx="5413717" cy="268247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15578</xdr:colOff>
      <xdr:row>16</xdr:row>
      <xdr:rowOff>187683</xdr:rowOff>
    </xdr:to>
    <xdr:pic>
      <xdr:nvPicPr>
        <xdr:cNvPr id="2" name="Imagen 1">
          <a:extLst>
            <a:ext uri="{FF2B5EF4-FFF2-40B4-BE49-F238E27FC236}">
              <a16:creationId xmlns:a16="http://schemas.microsoft.com/office/drawing/2014/main" id="{1139ED4E-04B7-C600-C1EA-21D92BF35517}"/>
            </a:ext>
          </a:extLst>
        </xdr:cNvPr>
        <xdr:cNvPicPr>
          <a:picLocks noChangeAspect="1"/>
        </xdr:cNvPicPr>
      </xdr:nvPicPr>
      <xdr:blipFill>
        <a:blip xmlns:r="http://schemas.openxmlformats.org/officeDocument/2006/relationships" r:embed="rId1"/>
        <a:stretch>
          <a:fillRect/>
        </a:stretch>
      </xdr:blipFill>
      <xdr:spPr>
        <a:xfrm>
          <a:off x="762000" y="571500"/>
          <a:ext cx="3901778" cy="266418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330</xdr:colOff>
      <xdr:row>16</xdr:row>
      <xdr:rowOff>187683</xdr:rowOff>
    </xdr:to>
    <xdr:pic>
      <xdr:nvPicPr>
        <xdr:cNvPr id="2" name="Imagen 1">
          <a:extLst>
            <a:ext uri="{FF2B5EF4-FFF2-40B4-BE49-F238E27FC236}">
              <a16:creationId xmlns:a16="http://schemas.microsoft.com/office/drawing/2014/main" id="{055D1BB9-751C-3C76-4B81-AD73B938C624}"/>
            </a:ext>
          </a:extLst>
        </xdr:cNvPr>
        <xdr:cNvPicPr>
          <a:picLocks noChangeAspect="1"/>
        </xdr:cNvPicPr>
      </xdr:nvPicPr>
      <xdr:blipFill>
        <a:blip xmlns:r="http://schemas.openxmlformats.org/officeDocument/2006/relationships" r:embed="rId1"/>
        <a:stretch>
          <a:fillRect/>
        </a:stretch>
      </xdr:blipFill>
      <xdr:spPr>
        <a:xfrm>
          <a:off x="762000" y="571500"/>
          <a:ext cx="3810330" cy="266418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3464</xdr:colOff>
      <xdr:row>17</xdr:row>
      <xdr:rowOff>9376</xdr:rowOff>
    </xdr:to>
    <xdr:pic>
      <xdr:nvPicPr>
        <xdr:cNvPr id="2" name="Imagen 1">
          <a:extLst>
            <a:ext uri="{FF2B5EF4-FFF2-40B4-BE49-F238E27FC236}">
              <a16:creationId xmlns:a16="http://schemas.microsoft.com/office/drawing/2014/main" id="{063A5CDC-3984-8B17-6553-19A58E1D1F4D}"/>
            </a:ext>
          </a:extLst>
        </xdr:cNvPr>
        <xdr:cNvPicPr>
          <a:picLocks noChangeAspect="1"/>
        </xdr:cNvPicPr>
      </xdr:nvPicPr>
      <xdr:blipFill>
        <a:blip xmlns:r="http://schemas.openxmlformats.org/officeDocument/2006/relationships" r:embed="rId1"/>
        <a:stretch>
          <a:fillRect/>
        </a:stretch>
      </xdr:blipFill>
      <xdr:spPr>
        <a:xfrm>
          <a:off x="800100" y="571500"/>
          <a:ext cx="4804064" cy="267637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180975</xdr:rowOff>
    </xdr:to>
    <xdr:cxnSp macro="">
      <xdr:nvCxnSpPr>
        <xdr:cNvPr id="2" name="1 Conector recto">
          <a:extLst>
            <a:ext uri="{FF2B5EF4-FFF2-40B4-BE49-F238E27FC236}">
              <a16:creationId xmlns:a16="http://schemas.microsoft.com/office/drawing/2014/main" id="{4BCF1901-B8AC-41F4-8BC0-172141EE02D4}"/>
            </a:ext>
          </a:extLst>
        </xdr:cNvPr>
        <xdr:cNvCxnSpPr/>
      </xdr:nvCxnSpPr>
      <xdr:spPr>
        <a:xfrm>
          <a:off x="762000" y="571500"/>
          <a:ext cx="2447925" cy="3683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5305</xdr:colOff>
      <xdr:row>17</xdr:row>
      <xdr:rowOff>9376</xdr:rowOff>
    </xdr:to>
    <xdr:pic>
      <xdr:nvPicPr>
        <xdr:cNvPr id="2" name="Imagen 1">
          <a:extLst>
            <a:ext uri="{FF2B5EF4-FFF2-40B4-BE49-F238E27FC236}">
              <a16:creationId xmlns:a16="http://schemas.microsoft.com/office/drawing/2014/main" id="{A9169C3F-5ADD-C1D4-138D-204470E4BCA2}"/>
            </a:ext>
          </a:extLst>
        </xdr:cNvPr>
        <xdr:cNvPicPr>
          <a:picLocks noChangeAspect="1"/>
        </xdr:cNvPicPr>
      </xdr:nvPicPr>
      <xdr:blipFill>
        <a:blip xmlns:r="http://schemas.openxmlformats.org/officeDocument/2006/relationships" r:embed="rId1"/>
        <a:stretch>
          <a:fillRect/>
        </a:stretch>
      </xdr:blipFill>
      <xdr:spPr>
        <a:xfrm>
          <a:off x="762000" y="571500"/>
          <a:ext cx="5523455" cy="267637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180975</xdr:rowOff>
    </xdr:to>
    <xdr:cxnSp macro="">
      <xdr:nvCxnSpPr>
        <xdr:cNvPr id="2" name="1 Conector recto">
          <a:extLst>
            <a:ext uri="{FF2B5EF4-FFF2-40B4-BE49-F238E27FC236}">
              <a16:creationId xmlns:a16="http://schemas.microsoft.com/office/drawing/2014/main" id="{D7D203F2-FD3F-439E-8B04-539D4D252010}"/>
            </a:ext>
          </a:extLst>
        </xdr:cNvPr>
        <xdr:cNvCxnSpPr/>
      </xdr:nvCxnSpPr>
      <xdr:spPr>
        <a:xfrm>
          <a:off x="762000" y="571500"/>
          <a:ext cx="2447925" cy="3683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180975</xdr:rowOff>
    </xdr:to>
    <xdr:cxnSp macro="">
      <xdr:nvCxnSpPr>
        <xdr:cNvPr id="2" name="1 Conector recto">
          <a:extLst>
            <a:ext uri="{FF2B5EF4-FFF2-40B4-BE49-F238E27FC236}">
              <a16:creationId xmlns:a16="http://schemas.microsoft.com/office/drawing/2014/main" id="{83E0ED97-222E-4418-9A7C-797A80AE33E3}"/>
            </a:ext>
          </a:extLst>
        </xdr:cNvPr>
        <xdr:cNvCxnSpPr/>
      </xdr:nvCxnSpPr>
      <xdr:spPr>
        <a:xfrm>
          <a:off x="762000" y="571500"/>
          <a:ext cx="2447925" cy="3683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7951</xdr:colOff>
      <xdr:row>5</xdr:row>
      <xdr:rowOff>0</xdr:rowOff>
    </xdr:to>
    <xdr:cxnSp macro="">
      <xdr:nvCxnSpPr>
        <xdr:cNvPr id="2" name="1 Conector recto">
          <a:extLst>
            <a:ext uri="{FF2B5EF4-FFF2-40B4-BE49-F238E27FC236}">
              <a16:creationId xmlns:a16="http://schemas.microsoft.com/office/drawing/2014/main" id="{12CDAE24-3B15-4C39-96A8-956DCD25B51A}"/>
            </a:ext>
          </a:extLst>
        </xdr:cNvPr>
        <xdr:cNvCxnSpPr/>
      </xdr:nvCxnSpPr>
      <xdr:spPr>
        <a:xfrm>
          <a:off x="762000" y="571500"/>
          <a:ext cx="2452701" cy="6604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7951</xdr:colOff>
      <xdr:row>5</xdr:row>
      <xdr:rowOff>0</xdr:rowOff>
    </xdr:to>
    <xdr:cxnSp macro="">
      <xdr:nvCxnSpPr>
        <xdr:cNvPr id="2" name="1 Conector recto">
          <a:extLst>
            <a:ext uri="{FF2B5EF4-FFF2-40B4-BE49-F238E27FC236}">
              <a16:creationId xmlns:a16="http://schemas.microsoft.com/office/drawing/2014/main" id="{0FB4AD40-DF2A-479E-B544-BE00B55056B8}"/>
            </a:ext>
          </a:extLst>
        </xdr:cNvPr>
        <xdr:cNvCxnSpPr/>
      </xdr:nvCxnSpPr>
      <xdr:spPr>
        <a:xfrm>
          <a:off x="762000" y="571500"/>
          <a:ext cx="2452701" cy="6604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182880</xdr:rowOff>
    </xdr:to>
    <xdr:cxnSp macro="">
      <xdr:nvCxnSpPr>
        <xdr:cNvPr id="2" name="1 Conector recto">
          <a:extLst>
            <a:ext uri="{FF2B5EF4-FFF2-40B4-BE49-F238E27FC236}">
              <a16:creationId xmlns:a16="http://schemas.microsoft.com/office/drawing/2014/main" id="{00000000-0008-0000-0900-000002000000}"/>
            </a:ext>
          </a:extLst>
        </xdr:cNvPr>
        <xdr:cNvCxnSpPr/>
      </xdr:nvCxnSpPr>
      <xdr:spPr>
        <a:xfrm>
          <a:off x="826936" y="572494"/>
          <a:ext cx="2099144" cy="37371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5051</xdr:colOff>
      <xdr:row>27</xdr:row>
      <xdr:rowOff>396</xdr:rowOff>
    </xdr:to>
    <xdr:pic>
      <xdr:nvPicPr>
        <xdr:cNvPr id="3" name="Imagen 2">
          <a:extLst>
            <a:ext uri="{FF2B5EF4-FFF2-40B4-BE49-F238E27FC236}">
              <a16:creationId xmlns:a16="http://schemas.microsoft.com/office/drawing/2014/main" id="{0180B034-49D1-67F0-E875-32A99185FC67}"/>
            </a:ext>
          </a:extLst>
        </xdr:cNvPr>
        <xdr:cNvPicPr>
          <a:picLocks noChangeAspect="1"/>
        </xdr:cNvPicPr>
      </xdr:nvPicPr>
      <xdr:blipFill>
        <a:blip xmlns:r="http://schemas.openxmlformats.org/officeDocument/2006/relationships" r:embed="rId1"/>
        <a:stretch>
          <a:fillRect/>
        </a:stretch>
      </xdr:blipFill>
      <xdr:spPr>
        <a:xfrm>
          <a:off x="762000" y="571500"/>
          <a:ext cx="5529551" cy="45723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797521</xdr:colOff>
      <xdr:row>17</xdr:row>
      <xdr:rowOff>9376</xdr:rowOff>
    </xdr:to>
    <xdr:pic>
      <xdr:nvPicPr>
        <xdr:cNvPr id="2" name="Imagen 1">
          <a:extLst>
            <a:ext uri="{FF2B5EF4-FFF2-40B4-BE49-F238E27FC236}">
              <a16:creationId xmlns:a16="http://schemas.microsoft.com/office/drawing/2014/main" id="{A941A885-E5E5-524F-6B8E-9F12BC5422D9}"/>
            </a:ext>
          </a:extLst>
        </xdr:cNvPr>
        <xdr:cNvPicPr>
          <a:picLocks noChangeAspect="1"/>
        </xdr:cNvPicPr>
      </xdr:nvPicPr>
      <xdr:blipFill>
        <a:blip xmlns:r="http://schemas.openxmlformats.org/officeDocument/2006/relationships" r:embed="rId1"/>
        <a:stretch>
          <a:fillRect/>
        </a:stretch>
      </xdr:blipFill>
      <xdr:spPr>
        <a:xfrm>
          <a:off x="762000" y="571500"/>
          <a:ext cx="5407621" cy="26763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cxnSp macro="">
      <xdr:nvCxnSpPr>
        <xdr:cNvPr id="2" name="1 Conector recto">
          <a:extLst>
            <a:ext uri="{FF2B5EF4-FFF2-40B4-BE49-F238E27FC236}">
              <a16:creationId xmlns:a16="http://schemas.microsoft.com/office/drawing/2014/main" id="{00000000-0008-0000-0E00-000002000000}"/>
            </a:ext>
          </a:extLst>
        </xdr:cNvPr>
        <xdr:cNvCxnSpPr/>
      </xdr:nvCxnSpPr>
      <xdr:spPr>
        <a:xfrm>
          <a:off x="762000" y="571500"/>
          <a:ext cx="3600450" cy="381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1996</xdr:colOff>
      <xdr:row>17</xdr:row>
      <xdr:rowOff>9376</xdr:rowOff>
    </xdr:to>
    <xdr:pic>
      <xdr:nvPicPr>
        <xdr:cNvPr id="3" name="Imagen 2">
          <a:extLst>
            <a:ext uri="{FF2B5EF4-FFF2-40B4-BE49-F238E27FC236}">
              <a16:creationId xmlns:a16="http://schemas.microsoft.com/office/drawing/2014/main" id="{324A40EA-7FFD-70DA-3F88-F3410F1BD0E8}"/>
            </a:ext>
          </a:extLst>
        </xdr:cNvPr>
        <xdr:cNvPicPr>
          <a:picLocks noChangeAspect="1"/>
        </xdr:cNvPicPr>
      </xdr:nvPicPr>
      <xdr:blipFill>
        <a:blip xmlns:r="http://schemas.openxmlformats.org/officeDocument/2006/relationships" r:embed="rId1"/>
        <a:stretch>
          <a:fillRect/>
        </a:stretch>
      </xdr:blipFill>
      <xdr:spPr>
        <a:xfrm>
          <a:off x="800100" y="571500"/>
          <a:ext cx="5450296" cy="26763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D270"/>
  <sheetViews>
    <sheetView tabSelected="1" showOutlineSymbols="0" workbookViewId="0"/>
  </sheetViews>
  <sheetFormatPr baseColWidth="10" defaultColWidth="11.42578125" defaultRowHeight="12.75" x14ac:dyDescent="0.2"/>
  <cols>
    <col min="1" max="1" width="3.7109375" style="12" customWidth="1"/>
    <col min="2" max="2" width="12.7109375" style="12" customWidth="1"/>
    <col min="3" max="3" width="115.7109375" style="12" customWidth="1"/>
    <col min="4" max="4" width="3.7109375" style="12" customWidth="1"/>
    <col min="5" max="16384" width="11.42578125" style="12"/>
  </cols>
  <sheetData>
    <row r="1" spans="2:4" s="269" customFormat="1" ht="13.5" customHeight="1" x14ac:dyDescent="0.2"/>
    <row r="2" spans="2:4" s="269" customFormat="1" ht="21.75" customHeight="1" x14ac:dyDescent="0.2">
      <c r="B2" s="275" t="s">
        <v>454</v>
      </c>
      <c r="C2" s="275"/>
    </row>
    <row r="3" spans="2:4" s="269" customFormat="1" ht="15.75" x14ac:dyDescent="0.2">
      <c r="B3" s="274" t="s">
        <v>357</v>
      </c>
      <c r="C3" s="274"/>
    </row>
    <row r="4" spans="2:4" s="271" customFormat="1" ht="15" x14ac:dyDescent="0.2">
      <c r="B4" s="273"/>
      <c r="C4" s="273"/>
      <c r="D4" s="273"/>
    </row>
    <row r="5" spans="2:4" s="271" customFormat="1" ht="21.4" customHeight="1" x14ac:dyDescent="0.2">
      <c r="B5" s="272" t="s">
        <v>356</v>
      </c>
      <c r="C5" s="272"/>
      <c r="D5" s="272"/>
    </row>
    <row r="6" spans="2:4" s="271" customFormat="1" ht="15" x14ac:dyDescent="0.2">
      <c r="B6" s="519" t="s">
        <v>358</v>
      </c>
      <c r="C6" s="519"/>
      <c r="D6" s="270"/>
    </row>
    <row r="7" spans="2:4" s="269" customFormat="1" ht="15" x14ac:dyDescent="0.2">
      <c r="B7" s="270" t="s">
        <v>387</v>
      </c>
      <c r="C7" s="270"/>
      <c r="D7" s="276"/>
    </row>
    <row r="8" spans="2:4" s="269" customFormat="1" ht="15" x14ac:dyDescent="0.2">
      <c r="B8" s="270"/>
      <c r="C8" s="270"/>
      <c r="D8" s="276"/>
    </row>
    <row r="9" spans="2:4" s="269" customFormat="1" ht="16.5" thickBot="1" x14ac:dyDescent="0.25">
      <c r="B9" s="268"/>
      <c r="C9" s="268"/>
    </row>
    <row r="10" spans="2:4" s="265" customFormat="1" ht="30.75" thickTop="1" x14ac:dyDescent="0.2">
      <c r="B10" s="277" t="str">
        <f>LEFT('T.12.1'!B$1,11)</f>
        <v>Tabla 12.1.</v>
      </c>
      <c r="C10" s="267" t="str">
        <f>CONCATENATE(MID('T.12.1'!B$1,13,300)," ",'T.12.1'!B$2)</f>
        <v>Población reclusa en centros penitenciarios de la AGE y País Vasco, por situación procesal penal y sexo. Datos a 31 de diciembre de 2009 y de 2020 a 2024.</v>
      </c>
    </row>
    <row r="11" spans="2:4" s="265" customFormat="1" ht="30" x14ac:dyDescent="0.2">
      <c r="B11" s="278" t="str">
        <f>LEFT('T.12.2'!B$1,11)</f>
        <v>Tabla 12.2.</v>
      </c>
      <c r="C11" s="266" t="str">
        <f>CONCATENATE(MID('T.12.2'!B$1,13,300)," ",'T.12.2'!B$2)</f>
        <v>Reclusos e internos penados con delitos por violencia en la pareja o expareja que cumplen condena en centros penitenciarios de la AGE y País Vasco, por nacionalidad. Datos a 31 de diciembre de 2009 y de 2020 a 2024.</v>
      </c>
    </row>
    <row r="12" spans="2:4" s="265" customFormat="1" ht="30" x14ac:dyDescent="0.2">
      <c r="B12" s="278" t="str">
        <f>LEFT('T.12.3'!B$1,11)</f>
        <v>Tabla 12.3.</v>
      </c>
      <c r="C12" s="266" t="str">
        <f>CONCATENATE(MID('T.12.3'!B$1,13,300)," ",'T.12.3'!B$2)</f>
        <v>Reclusos e internos penados con delitos por violencia en la pareja o expareja que cumplen condena en centros penitenciarios de la AGE y País Vasco. Datos a 31 de diciembre de 2009 a 2024.</v>
      </c>
    </row>
    <row r="13" spans="2:4" s="265" customFormat="1" ht="30" x14ac:dyDescent="0.2">
      <c r="B13" s="278" t="str">
        <f>LEFT('G.12.1'!B$1,13)</f>
        <v>Gráfico 12.1.</v>
      </c>
      <c r="C13" s="266" t="str">
        <f>CONCATENATE(MID('G.12.1'!B$1,15,300)," ",'G.12.1'!B$2)</f>
        <v>Internos penados con delitos por violencia en la pareja o expareja que cumplen condena en centros penitenciarios de la AGE y País Vasco. Datos a 31 de diciembre de 2009 a 2024.</v>
      </c>
    </row>
    <row r="14" spans="2:4" s="265" customFormat="1" ht="30" x14ac:dyDescent="0.2">
      <c r="B14" s="278" t="str">
        <f>LEFT('G.12.2'!B$1,13)</f>
        <v>Gráfico 12.2.</v>
      </c>
      <c r="C14" s="266" t="str">
        <f>CONCATENATE(MID('G.12.2'!B$1,15,300)," ",'G.12.2'!B$2)</f>
        <v>Internos penados que cumplen condena en centros penitenciarios de la AGE y País Vasco con delitos por violencia en la pareja o expareja y con delitos de homicidio o asesinato por violencia en la pareja o expareja. Datos a 31 de diciembre de 2020 a 2024.</v>
      </c>
    </row>
    <row r="15" spans="2:4" s="265" customFormat="1" ht="30" x14ac:dyDescent="0.2">
      <c r="B15" s="278" t="str">
        <f>LEFT('T.12.4'!B$1,11)</f>
        <v>Tabla 12.4.</v>
      </c>
      <c r="C15" s="266" t="str">
        <f>CONCATENATE(MID('T.12.4'!B$1,13,300)," ",'T.12.4'!B$2)</f>
        <v>Internos penados con delitos por violencia en la pareja o expareja que cumplen condena en centros penitenciarios de la AGE y País Vasco, por comunidad autónoma de residencia habitual declarada. Datos a 31 de diciembre de 2009 y de 2020 a 2024.</v>
      </c>
    </row>
    <row r="16" spans="2:4" s="265" customFormat="1" ht="30" x14ac:dyDescent="0.2">
      <c r="B16" s="278" t="str">
        <f>LEFT('G.12.3'!B$1,13)</f>
        <v>Gráfico 12.3.</v>
      </c>
      <c r="C16" s="266" t="str">
        <f>CONCATENATE(MID('G.12.3'!B$1,15,300)," ",'G.12.3'!B$2)</f>
        <v>Internos penados con delitos por violencia en la pareja o expareja que cumplen condena en centros penitenciarios de la AGE y País Vasco, por comunidad autónoma de residencia habitual declarada. Datos a 31 de diciembre de 2023 y de 2024.</v>
      </c>
    </row>
    <row r="17" spans="2:3" s="265" customFormat="1" ht="45" customHeight="1" x14ac:dyDescent="0.2">
      <c r="B17" s="278" t="str">
        <f>LEFT('G.12.4'!B$1,13)</f>
        <v>Gráfico 12.4.</v>
      </c>
      <c r="C17" s="266" t="str">
        <f>CONCATENATE(MID('G.12.4'!B$1,15,300)," ",'G.12.4'!B$2)</f>
        <v>Internos penados con delitos por violencia en la pareja o expareja que cumplen condena en centros penitenciarios de la AGE y País Vasco, por comunidad autónoma de residencia habitual declarada. Tasas por millón de hombres de 18 y más años. Datos a 31 de diciembre de 2024.</v>
      </c>
    </row>
    <row r="18" spans="2:3" s="265" customFormat="1" ht="29.1" customHeight="1" x14ac:dyDescent="0.2">
      <c r="B18" s="278" t="str">
        <f>LEFT('T.12.5'!B$1,11)</f>
        <v>Tabla 12.5.</v>
      </c>
      <c r="C18" s="266" t="str">
        <f>CONCATENATE(MID('T.12.5'!B$1,13,300)," ",'T.12.5'!B$2)</f>
        <v>Internos penados con delitos por violencia en la pareja o expareja que cumplen condena en centros penitenciarios de la AGE y País Vasco, por tipo de delito principal¹. Datos a 31 de diciembre de 2024.</v>
      </c>
    </row>
    <row r="19" spans="2:3" s="265" customFormat="1" ht="30" x14ac:dyDescent="0.2">
      <c r="B19" s="278" t="str">
        <f>LEFT('T.12.6'!B$1,11)</f>
        <v>Tabla 12.6.</v>
      </c>
      <c r="C19" s="266" t="str">
        <f>CONCATENATE(MID('T.12.6'!B$1,13,300)," ",'T.12.6'!B$2)</f>
        <v>Internos penados con delitos por violencia en la pareja o expareja que cumplen condena en centros penitenciarios de la AGE y País Vasco, por tipo de delito principal. Datos a 31 de diciembre de 2009 y de 2020 a 2024.</v>
      </c>
    </row>
    <row r="20" spans="2:3" s="265" customFormat="1" ht="30" x14ac:dyDescent="0.2">
      <c r="B20" s="278" t="str">
        <f>LEFT('G.12.5'!B$1,13)</f>
        <v>Gráfico 12.5.</v>
      </c>
      <c r="C20" s="266" t="str">
        <f>CONCATENATE(MID('G.12.5'!B$1,15,300)," ",'G.12.5'!B$2)</f>
        <v>Variación interanual del número de internos penados con delitos por violencia en la pareja o expareja que cumplen condena en centros penitenciarios de la AGE y País Vasco, por tipo de delito principal. Datos a 31 de diciembre de 2024.</v>
      </c>
    </row>
    <row r="21" spans="2:3" s="265" customFormat="1" ht="30" x14ac:dyDescent="0.2">
      <c r="B21" s="278" t="str">
        <f>LEFT('G.12.6'!B$1,13)</f>
        <v>Gráfico 12.6.</v>
      </c>
      <c r="C21" s="266" t="str">
        <f>CONCATENATE(MID('G.12.6'!B$1,15,300)," ",'G.12.6'!B$2)</f>
        <v>Distribución porcentual de los internos penados con delitos por violencia en la pareja o expareja que cumplen condena en centros penitenciarios de la AGE y País Vasco según el tipo de delito principal. Datos a 31 de diciembre de 2024.</v>
      </c>
    </row>
    <row r="22" spans="2:3" s="265" customFormat="1" ht="30" x14ac:dyDescent="0.2">
      <c r="B22" s="278" t="str">
        <f>LEFT('G.12.7'!B$1,13)</f>
        <v>Gráfico 12.7.</v>
      </c>
      <c r="C22" s="266" t="str">
        <f>CONCATENATE(MID('G.12.7'!B$1,15,300)," ",'G.12.7'!B$2)</f>
        <v>Distribución porcentual de los internos penados que cumplen condena en centros penitenciarios de la AGE y País Vasco con delitos de homicidio o asesinato por violencia en la pareja o expareja según el tipo de delito.  Datos a 31 de diciembre de 2024.</v>
      </c>
    </row>
    <row r="23" spans="2:3" s="265" customFormat="1" ht="33" customHeight="1" x14ac:dyDescent="0.2">
      <c r="B23" s="278" t="str">
        <f>LEFT('G.12.8'!B$1,13)</f>
        <v>Gráfico 12.8.</v>
      </c>
      <c r="C23" s="266" t="str">
        <f>CONCATENATE(MID('G.12.8'!B$1,15,300)," ",'G.12.8'!B$2)</f>
        <v>Distribución porcentual de los internos penados con delitos por violencia en la pareja o expareja que cumplen condena en centros penitenciarios de la AGE y País Vasco según la duración de la condena total activa del interno. Datos a 31 de diciembre de 2024.</v>
      </c>
    </row>
    <row r="24" spans="2:3" s="265" customFormat="1" ht="45" x14ac:dyDescent="0.2">
      <c r="B24" s="278" t="str">
        <f>LEFT('G.12.9'!B$1,13)</f>
        <v>Gráfico 12.9.</v>
      </c>
      <c r="C24" s="266" t="str">
        <f>CONCATENATE(MID('G.12.9'!B$1,15,300)," ",'G.12.9'!B2)</f>
        <v>Distribución porcentual de los internos con delitos por violencia en la pareja o expareja que cumplen condena en centros penitenciarios de la AGE y País Vasco según la duración de la mayor condena por violencia en la pareja o expareja. Datos a 31 de diciembre de 2024.</v>
      </c>
    </row>
    <row r="25" spans="2:3" s="265" customFormat="1" ht="30" x14ac:dyDescent="0.2">
      <c r="B25" s="278" t="str">
        <f>LEFT('G.12.10'!B$1,13)</f>
        <v>Gráfico 12.10</v>
      </c>
      <c r="C25" s="266" t="str">
        <f>CONCATENATE(MID('G.12.10'!B$1,15,300)," ",'G.12.10'!B$2)</f>
        <v xml:space="preserve"> Distribución porcentual de los internos con delitos por violencia en la pareja o expareja que cumplen condena en centros penitenciarios de la AGE y País Vasco según grupo de edad. Datos a 31 de diciembre de 2024.</v>
      </c>
    </row>
    <row r="26" spans="2:3" s="265" customFormat="1" ht="30" x14ac:dyDescent="0.2">
      <c r="B26" s="278" t="str">
        <f>LEFT('T.12.7'!B$1,11)</f>
        <v>Tabla 12.7.</v>
      </c>
      <c r="C26" s="266" t="str">
        <f>CONCATENATE(MID('T.12.7'!B$1,13,300)," ",'T.12.7'!B$2)</f>
        <v>Internos penados con delitos por violencia en la pareja o expareja que cumplen condena en centros penitenciarios de la AGE y País Vasco, por nacionalidad y grupo de edad. Datos a 31 de diciembre de 2009 y de 2020 a 2024.</v>
      </c>
    </row>
    <row r="27" spans="2:3" s="265" customFormat="1" ht="45" x14ac:dyDescent="0.2">
      <c r="B27" s="278" t="str">
        <f>LEFT('T.12.8'!B$1,11)</f>
        <v>Tabla 12.8.</v>
      </c>
      <c r="C27" s="266" t="str">
        <f>CONCATENATE(MID('T.12.8'!B$1,13,300)," ",'T.12.8'!B$2)</f>
        <v>Distribución porcentual según el grupo de edad de los internos penados con delitos por violencia en la pareja o expareja que cumplen condena en centros penitenciarios de la AGE y País Vasco, por nacionalidad. Datos a 31 de diciembre de 2009 y de 2020 a 2024.</v>
      </c>
    </row>
    <row r="28" spans="2:3" s="265" customFormat="1" ht="30" x14ac:dyDescent="0.2">
      <c r="B28" s="278" t="str">
        <f>LEFT('T.12.9'!B$1,11)</f>
        <v>Tabla 12.9.</v>
      </c>
      <c r="C28" s="266" t="str">
        <f>CONCATENATE(MID('T.12.9'!B$1,13,300)," ",'T.12.9'!B$2)</f>
        <v>Internos penados con delitos por violencia en la pareja o expareja que cumplen condena en centros penitenciarios de la AGE y País Vasco, por comunidad autónoma de residencia habitual declarada y grupo de edad. Datos a 31 de diciembre de 2024.</v>
      </c>
    </row>
    <row r="29" spans="2:3" s="265" customFormat="1" ht="45" x14ac:dyDescent="0.2">
      <c r="B29" s="278" t="str">
        <f>LEFT('T.12.10'!B$1,12)</f>
        <v>Tabla 12.10.</v>
      </c>
      <c r="C29" s="266" t="str">
        <f>CONCATENATE(MID('T.12.10'!B$1,14,300)," ",'T.12.10'!B$2)</f>
        <v>Distribución porcentual según el grupo de edad de los internos penados con delitos por violencia en la pareja o expareja que cumplen condena en centros penitenciarios de la AGE y País Vasco, por comunidad autónoma de residencia habitual declarada. Datos a 31 de diciembre de 2024.</v>
      </c>
    </row>
    <row r="30" spans="2:3" s="265" customFormat="1" ht="30" x14ac:dyDescent="0.2">
      <c r="B30" s="278" t="str">
        <f>LEFT('T.12.11'!B$1,12)</f>
        <v>Tabla 12.11.</v>
      </c>
      <c r="C30" s="266" t="str">
        <f>CONCATENATE(MID('T.12.11'!B$1,14,300)," ",'T.12.11'!B$2)</f>
        <v>Internos penados con delitos por violencia en la pareja o expareja que cumplen condena en centros penitenciarios de la AGE y País Vasco, por tipo de delito principal y grupo de edad. Datos a 31 de diciembre de 2024.</v>
      </c>
    </row>
    <row r="31" spans="2:3" s="265" customFormat="1" ht="30" x14ac:dyDescent="0.2">
      <c r="B31" s="278" t="str">
        <f>LEFT('T.12.12'!B$1,12)</f>
        <v>Tabla 12.12.</v>
      </c>
      <c r="C31" s="266" t="str">
        <f>CONCATENATE(MID('T.12.12'!B$1,14,300)," ",'T.12.12'!B$2)</f>
        <v>Edad media de los internos penados con delitos por violencia en la pareja o expareja que cumplen condena en centros penitenciarios de la AGE y País Vasco, por tipo de delito principal. Datos a 31 de diciembre de 2009 y de 2020 a 2024.</v>
      </c>
    </row>
    <row r="32" spans="2:3" s="265" customFormat="1" ht="30" customHeight="1" x14ac:dyDescent="0.2">
      <c r="B32" s="278" t="str">
        <f>LEFT('G.12.11'!B$1,14)</f>
        <v>Gráfico 12.11.</v>
      </c>
      <c r="C32" s="266" t="str">
        <f>CONCATENATE(MID('G.12.11'!B$1,16,300)," ",'G.12.11'!B$2)</f>
        <v>Distribución porcentual según el grupo de edad de los internos penados con delitos por violencia en la pareja o expareja que cumplen condena en centros penitenciarios de la AGE y País Vasco, por tipo de delito principal. Datos a 31 de diciembre de 2024.</v>
      </c>
    </row>
    <row r="33" spans="2:3" s="265" customFormat="1" ht="30" customHeight="1" x14ac:dyDescent="0.2">
      <c r="B33" s="278" t="str">
        <f>LEFT('T.12.12'!B$1,12)</f>
        <v>Tabla 12.12.</v>
      </c>
      <c r="C33" s="266" t="str">
        <f>CONCATENATE(MID('T.12.12'!B$1,14,300)," ",'T.12.12'!B$2)</f>
        <v>Edad media de los internos penados con delitos por violencia en la pareja o expareja que cumplen condena en centros penitenciarios de la AGE y País Vasco, por tipo de delito principal. Datos a 31 de diciembre de 2009 y de 2020 a 2024.</v>
      </c>
    </row>
    <row r="34" spans="2:3" s="265" customFormat="1" ht="30" x14ac:dyDescent="0.2">
      <c r="B34" s="278" t="str">
        <f>LEFT('G.12.12'!B$1,14)</f>
        <v>Gráfico 12.12.</v>
      </c>
      <c r="C34" s="266" t="str">
        <f>CONCATENATE(MID('G.12.12'!B$1,16,300)," ",'G.12.12'!B$2)</f>
        <v>Distribución porcentual de los internos penados con delitos por violencia en la pareja o expareja que cumplen condena en centros penitenciarios de la AGE y País Vasco según su nacionalidad. Datos a 31 de diciembre de 2009 y de 2020 a 2024.</v>
      </c>
    </row>
    <row r="35" spans="2:3" s="265" customFormat="1" ht="30" x14ac:dyDescent="0.2">
      <c r="B35" s="278" t="str">
        <f>LEFT('G.12.13'!B$1,14)</f>
        <v>Gráfico 12.13.</v>
      </c>
      <c r="C35" s="266" t="str">
        <f>CONCATENATE(MID('G.12.13'!B$1,16,300)," ",'G.12.13'!B$2)</f>
        <v>Internos penados con delitos por violencia en la pareja o expareja que cumplen condena en centros penitenciarios de la AGE y País Vasco, por nacionalidad. Tasas por millón de hombres de 18 y más años. Datos a 31 de diciembre de 2009 y de 2020 a 2024.</v>
      </c>
    </row>
    <row r="36" spans="2:3" s="265" customFormat="1" ht="30" x14ac:dyDescent="0.2">
      <c r="B36" s="278" t="str">
        <f>LEFT('G.12.14'!B$1,14)</f>
        <v>Gráfico 12.14.</v>
      </c>
      <c r="C36" s="266" t="str">
        <f>CONCATENATE(MID('G.12.14'!B$1,16,300)," ",'G.12.14'!B$2)</f>
        <v>Distribución porcentual de los internos penados con delitos por violencia en la pareja o expareja que cumplen condena en centros penitenciarios de la AGE y País Vasco según la región geográfica de nacionalidad. Datos a 31 de diciembre de 2024.</v>
      </c>
    </row>
    <row r="37" spans="2:3" s="265" customFormat="1" ht="45" x14ac:dyDescent="0.2">
      <c r="B37" s="278" t="str">
        <f>LEFT('G.12.15'!B$1,14)</f>
        <v>Gráfico 12.15.</v>
      </c>
      <c r="C37" s="266" t="str">
        <f>CONCATENATE(MID('G.12.15'!B$1,16,300)," ",'G.12.15'!B$2)</f>
        <v>Distribución porcentual de los internos extranjeros penados con delitos por violencia en la pareja o expareja que cumplen condena en centros penitenciarios de la AGE y País Vasco según la región geográfica de nacionalidad. Datos a 31 de diciembre de 2024.</v>
      </c>
    </row>
    <row r="38" spans="2:3" s="265" customFormat="1" ht="45" x14ac:dyDescent="0.2">
      <c r="B38" s="278" t="str">
        <f>LEFT('G.12.16'!B$1,14)</f>
        <v>Gráfico 12.16.</v>
      </c>
      <c r="C38" s="266" t="str">
        <f>CONCATENATE(MID('G.12.16'!B$1,16,300)," ",'G.12.16'!B$2)</f>
        <v>Internos penados con delitos por violencia en la pareja o expareja que cumplen condena en centros penitenciarios de la AGE y País Vasco, por región geográfica de nacionalidad. Tasas por millón de hombres de 18 y más años¹. Datos a 31 de diciembre de 2024.</v>
      </c>
    </row>
    <row r="39" spans="2:3" s="265" customFormat="1" ht="30" x14ac:dyDescent="0.2">
      <c r="B39" s="278" t="str">
        <f>LEFT('G.12.17'!B$1,14)</f>
        <v>Gráfico 12.17.</v>
      </c>
      <c r="C39" s="266" t="str">
        <f>CONCATENATE(MID('G.12.17'!B$1,16,300)," ",'G.12.17'!B$2)</f>
        <v>Distribución porcentual de los internos extranjeros penados con delitos por violencia en la pareja o expareja que cumplen condena en centros penitenciarios de la AGE y País Vasco según la nacionalidad. Datos a 31 de diciembre de 2024.</v>
      </c>
    </row>
    <row r="40" spans="2:3" s="265" customFormat="1" ht="30" x14ac:dyDescent="0.2">
      <c r="B40" s="278" t="str">
        <f>LEFT('T.12.13'!B$1,12)</f>
        <v>Tabla 12.13.</v>
      </c>
      <c r="C40" s="266" t="str">
        <f>CONCATENATE(MID('T.12.13'!B$1,14,300)," ",'T.12.13'!B$2)</f>
        <v>Distribución porcentual de internos penados con delitos por violencia en la pareja o expareja que cumplen condena en centros penitenciarios de la AGE y País Vasco, por nacionalidad. Datos a 31 de diciembre de 2024.</v>
      </c>
    </row>
    <row r="41" spans="2:3" s="265" customFormat="1" ht="30" customHeight="1" x14ac:dyDescent="0.2">
      <c r="B41" s="278" t="str">
        <f>LEFT('G.12.18'!B$1,14)</f>
        <v>Gráfico 12.18.</v>
      </c>
      <c r="C41" s="266" t="str">
        <f>CONCATENATE(MID('G.12.18'!B$1,16,300)," ",'G.12.18'!B$2)</f>
        <v>Distribución porcentual según la nacionalidad de los internos penados con delitos por violencia en la pareja o expareja que cumplen condena en centros penitenciarios de la AGE y País Vasco, por comunidad autónoma de residencia habitual declarada. Datos a 31 de diciembre de 2024.</v>
      </c>
    </row>
    <row r="42" spans="2:3" s="265" customFormat="1" ht="45" x14ac:dyDescent="0.2">
      <c r="B42" s="278" t="str">
        <f>LEFT('G.12.19'!B$1,14)</f>
        <v>Gráfico 12.19.</v>
      </c>
      <c r="C42" s="266" t="str">
        <f>CONCATENATE(MID('G.12.19'!B$1,16,300)," ",'G.12.19'!B$2)</f>
        <v>Internos penados con delitos por violencia en la pareja o expareja que cumplen condena en centros penitenciarios de la AGE y País Vasco, por comunidad autónoma de residencia habitual declarada y nacionalidad. Tasas por millón de hombres de 18 y más años. Datos a 31 de diciembre de 2024.</v>
      </c>
    </row>
    <row r="43" spans="2:3" s="265" customFormat="1" ht="29.1" customHeight="1" x14ac:dyDescent="0.2">
      <c r="B43" s="278" t="str">
        <f>LEFT('T.12.14'!B$1,12)</f>
        <v>Tabla 12.14.</v>
      </c>
      <c r="C43" s="266" t="str">
        <f>CONCATENATE(MID('T.12.14'!B$1,14,300)," ",'T.12.14'!B$2)</f>
        <v>Internos penados con delitos por violencia en la pareja o expareja que cumplen condena en centros penitenciarios de la AGE y País Vasco, por comunidad autónoma de residencia habitual declarada y región geográfica de nacionalidad. Datos a 31 de diciembre de 2024.</v>
      </c>
    </row>
    <row r="44" spans="2:3" s="265" customFormat="1" ht="45" x14ac:dyDescent="0.2">
      <c r="B44" s="278" t="str">
        <f>LEFT('T.12.15'!B$1,12)</f>
        <v>Tabla 12.15.</v>
      </c>
      <c r="C44" s="266" t="str">
        <f>CONCATENATE(MID('T.12.15'!B$1,14,300)," ",'T.12.15'!B$2)</f>
        <v>Distribución porcentual según región geográfica de nacionalidad de los internos penados que cumplen condena en centros penitenciarios de la AGE y País Vasco con delitos de violencia en la pareja o expareja, por comunidad autónoma de residencia habitual declarada. Datos a 31 de diciembre de 2024.</v>
      </c>
    </row>
    <row r="45" spans="2:3" s="265" customFormat="1" ht="45" customHeight="1" x14ac:dyDescent="0.2">
      <c r="B45" s="278" t="str">
        <f>LEFT('G.12.20'!B$1,14)</f>
        <v>Gráfico 12.20.</v>
      </c>
      <c r="C45" s="266" t="str">
        <f>CONCATENATE(MID('G.12.20'!B$1,16,300)," ",'G.12.20'!B$2)</f>
        <v>Distribución porcentual según la región geográfica de nacionalidad de los internos penados con delitos por violencia en la pareja o expareja que cumplen condena en centros penitenciarios de la AGE y País Vasco, por comunidad autónoma de residencia habitual declarada. Datos a 31 de diciembre de 2024.</v>
      </c>
    </row>
    <row r="46" spans="2:3" s="265" customFormat="1" ht="30" x14ac:dyDescent="0.2">
      <c r="B46" s="278" t="str">
        <f>LEFT('T.12.16'!B$1,12)</f>
        <v>Tabla 12.16.</v>
      </c>
      <c r="C46" s="266" t="str">
        <f>CONCATENATE(MID('T.12.16'!B$1,14,300)," ",'T.12.16'!B$2)</f>
        <v>Internos penados con delitos por violencia en la pareja o expareja que cumplen condena en centros penitenciarios de la AGE y País Vasco, por tipo de delito principal y nacionalidad. Datos a 31 de diciembre de 2024.</v>
      </c>
    </row>
    <row r="47" spans="2:3" s="265" customFormat="1" ht="45" x14ac:dyDescent="0.2">
      <c r="B47" s="278" t="str">
        <f>LEFT('G.12.21'!B$1,14)</f>
        <v>Gráfico 12.21.</v>
      </c>
      <c r="C47" s="266" t="str">
        <f>CONCATENATE(MID('G.12.21'!B$1,16,300)," ",'G.12.21'!B$2)</f>
        <v>Distribución porcentual según la región geográfica de nacionalidad de los internos penados con delitos por violencia en la pareja o expareja que cumplen condena en centros penitenciarios de la AGE y País Vasco, por tipo de delito principal. Datos a 31 de diciembre de 2024.</v>
      </c>
    </row>
    <row r="48" spans="2:3" s="265" customFormat="1" ht="45" customHeight="1" x14ac:dyDescent="0.2">
      <c r="B48" s="278" t="str">
        <f>LEFT('G.12.22'!B$1,14)</f>
        <v>Gráfico 12.22.</v>
      </c>
      <c r="C48" s="266" t="str">
        <f>CONCATENATE(MID('G.12.22'!B$1,16,300)," ",'G.12.22'!B$2)</f>
        <v>Distribución porcentual de los internos penados con delito principal de homicidio o asesinato por violencia en la pareja o expareja que cumplen condena en centros penitenciarios de la AGE y País Vasco según la región geográfica de nacionalidad. Datos a 31 de diciembre de 2024.</v>
      </c>
    </row>
    <row r="49" spans="2:3" s="265" customFormat="1" ht="30" x14ac:dyDescent="0.2">
      <c r="B49" s="278" t="str">
        <f>LEFT('T.12.17'!B$1,12)</f>
        <v>Tabla 12.17.</v>
      </c>
      <c r="C49" s="266" t="str">
        <f>CONCATENATE(MID('T.12.17'!B$1,14,300)," ",'T.12.17'!B$2)</f>
        <v>Internos con delitos por violencia en la pareja o expareja en situación preventiva en centros penitenciarios de la AGE y País Vasco, por tipo de delito. Datos a 31 de diciembre de 2024.</v>
      </c>
    </row>
    <row r="50" spans="2:3" s="265" customFormat="1" ht="45" x14ac:dyDescent="0.2">
      <c r="B50" s="278" t="str">
        <f>LEFT('G.12.23'!B$1,14)</f>
        <v>Gráfico 12.23.</v>
      </c>
      <c r="C50" s="266" t="str">
        <f>CONCATENATE(MID('G.12.23'!B$1,16,300)," ",'G.12.23'!B$2)</f>
        <v>Distribución porcentual de los internos en situación preventiva en centros penitenciarios de la AGE y País Vasco con delitos de homicidio o asesinato por violencia en la pareja o expareja según la calificación previa del tipo de delito. Datos a 31 de diciembre de 2024.</v>
      </c>
    </row>
    <row r="51" spans="2:3" s="265" customFormat="1" ht="30" x14ac:dyDescent="0.2">
      <c r="B51" s="278" t="str">
        <f>LEFT('G.12.24'!B$1,14)</f>
        <v>Gráfico 12.24.</v>
      </c>
      <c r="C51" s="266" t="str">
        <f>CONCATENATE(MID('G.12.24'!B$1,16,300)," ",'G.12.24'!B$2)</f>
        <v>Mandamientos en el ámbito de las penas y medidas alternativas para los penados con delitos de violencia en la pareja o expareja. Datos a 31 de diciembre de 2020 a 2024.</v>
      </c>
    </row>
    <row r="52" spans="2:3" s="265" customFormat="1" ht="30" x14ac:dyDescent="0.2">
      <c r="B52" s="278" t="str">
        <f>LEFT('T.12.18'!B$1,12)</f>
        <v>Tabla 12.18.</v>
      </c>
      <c r="C52" s="266" t="str">
        <f>CONCATENATE(MID('T.12.18'!B$1,14,300)," ",'T.12.18'!B$2)</f>
        <v>Mandamientos recibidos de delitos de violencia en la pareja o expareja, por comunidad autónoma y Servicio de Gestión de Penas y Medidas Alternativas. Año 2024.</v>
      </c>
    </row>
    <row r="53" spans="2:3" s="265" customFormat="1" ht="30" x14ac:dyDescent="0.2">
      <c r="B53" s="278" t="str">
        <f>LEFT('T.12.19'!B$1,12)</f>
        <v>Tabla 12.19.</v>
      </c>
      <c r="C53" s="266" t="str">
        <f>CONCATENATE(MID('T.12.19'!B$1,14,300)," ",'T.12.19'!B$2)</f>
        <v>Mandamientos en ejecución, por comunidad autónoma y Servicio de Gestión de Penas y  Medidas Alternativas. Datos a 31 de diciembre de 2024.</v>
      </c>
    </row>
    <row r="54" spans="2:3" s="265" customFormat="1" ht="30" x14ac:dyDescent="0.2">
      <c r="B54" s="278" t="str">
        <f>LEFT('T.12.20'!B$1,12)</f>
        <v>Tabla 12.20.</v>
      </c>
      <c r="C54" s="266" t="str">
        <f>CONCATENATE(MID('T.12.20'!B$1,14,300)," ",'T.12.20'!B$2)</f>
        <v>Mandamientos finalizados/archivados de delitos de violencia en la pareja o expareja, por comunidad autónoma y Servicio de Gestión de Penas y Medidas Alternativas. Año 2024.</v>
      </c>
    </row>
    <row r="55" spans="2:3" s="265" customFormat="1" ht="15" x14ac:dyDescent="0.2">
      <c r="B55" s="278" t="str">
        <f>LEFT('T.12.21'!B$1,12)</f>
        <v>Tabla 12.21.</v>
      </c>
      <c r="C55" s="266" t="str">
        <f>CONCATENATE(MID('T.12.21'!B$1,14,300)," ",'T.12.21'!B$2)</f>
        <v>Penados con penas y medidas alternativas a la prisión, por país de nacionalidad.  Datos a 31 de diciembre de 2024.</v>
      </c>
    </row>
    <row r="56" spans="2:3" s="265" customFormat="1" ht="15" x14ac:dyDescent="0.2">
      <c r="B56" s="278" t="str">
        <f>LEFT('T.12.22'!B$1,12)</f>
        <v>Tabla 12.22.</v>
      </c>
      <c r="C56" s="266" t="str">
        <f>CONCATENATE(MID('T.12.22'!B$1,14,300)," ",'T.12.22'!B$2)</f>
        <v>Penados con penas y medidas alternativas a la prisión, por grupo de edad. Datos a 31 de diciembre de 2024.</v>
      </c>
    </row>
    <row r="57" spans="2:3" s="265" customFormat="1" ht="15.75" thickBot="1" x14ac:dyDescent="0.25">
      <c r="B57" s="517" t="str">
        <f>LEFT('T.12.23'!B$1,12)</f>
        <v>Tabla 12.23.</v>
      </c>
      <c r="C57" s="264" t="str">
        <f>CONCATENATE(MID('T.12.23'!B$1,14,300)," ",'T.12.23'!B$2)</f>
        <v>Penados con penas y medidas alternativas a la prisión, por tipo de delito. Datos a 31 de diciembre de 2024.</v>
      </c>
    </row>
    <row r="58" spans="2:3" ht="15" thickTop="1" x14ac:dyDescent="0.2">
      <c r="B58" s="444"/>
    </row>
    <row r="59" spans="2:3" ht="14.25" x14ac:dyDescent="0.2">
      <c r="B59" s="444"/>
    </row>
    <row r="60" spans="2:3" ht="14.25" x14ac:dyDescent="0.2">
      <c r="B60" s="444"/>
    </row>
    <row r="61" spans="2:3" ht="14.25" x14ac:dyDescent="0.2">
      <c r="B61" s="444"/>
    </row>
    <row r="62" spans="2:3" ht="14.25" x14ac:dyDescent="0.2">
      <c r="B62" s="444"/>
    </row>
    <row r="63" spans="2:3" ht="14.25" x14ac:dyDescent="0.2">
      <c r="B63" s="444"/>
    </row>
    <row r="64" spans="2:3" ht="14.25" x14ac:dyDescent="0.2">
      <c r="B64" s="444"/>
    </row>
    <row r="65" spans="2:2" ht="14.25" x14ac:dyDescent="0.2">
      <c r="B65" s="444"/>
    </row>
    <row r="66" spans="2:2" ht="14.25" x14ac:dyDescent="0.2">
      <c r="B66" s="444"/>
    </row>
    <row r="67" spans="2:2" ht="14.25" x14ac:dyDescent="0.2">
      <c r="B67" s="444"/>
    </row>
    <row r="68" spans="2:2" ht="14.25" x14ac:dyDescent="0.2">
      <c r="B68" s="444"/>
    </row>
    <row r="69" spans="2:2" ht="14.25" x14ac:dyDescent="0.2">
      <c r="B69" s="444"/>
    </row>
    <row r="70" spans="2:2" ht="14.25" x14ac:dyDescent="0.2">
      <c r="B70" s="444"/>
    </row>
    <row r="71" spans="2:2" ht="14.25" x14ac:dyDescent="0.2">
      <c r="B71" s="444"/>
    </row>
    <row r="72" spans="2:2" ht="14.25" x14ac:dyDescent="0.2">
      <c r="B72" s="444"/>
    </row>
    <row r="73" spans="2:2" ht="14.25" x14ac:dyDescent="0.2">
      <c r="B73" s="444"/>
    </row>
    <row r="74" spans="2:2" ht="14.25" x14ac:dyDescent="0.2">
      <c r="B74" s="444"/>
    </row>
    <row r="75" spans="2:2" ht="14.25" x14ac:dyDescent="0.2">
      <c r="B75" s="444"/>
    </row>
    <row r="76" spans="2:2" ht="14.25" x14ac:dyDescent="0.2">
      <c r="B76" s="444"/>
    </row>
    <row r="77" spans="2:2" ht="14.25" x14ac:dyDescent="0.2">
      <c r="B77" s="444"/>
    </row>
    <row r="78" spans="2:2" ht="14.25" x14ac:dyDescent="0.2">
      <c r="B78" s="444"/>
    </row>
    <row r="79" spans="2:2" ht="14.25" x14ac:dyDescent="0.2">
      <c r="B79" s="444"/>
    </row>
    <row r="80" spans="2:2" ht="14.25" x14ac:dyDescent="0.2">
      <c r="B80" s="444"/>
    </row>
    <row r="81" spans="2:2" ht="14.25" x14ac:dyDescent="0.2">
      <c r="B81" s="444"/>
    </row>
    <row r="82" spans="2:2" ht="14.25" x14ac:dyDescent="0.2">
      <c r="B82" s="444"/>
    </row>
    <row r="83" spans="2:2" ht="14.25" x14ac:dyDescent="0.2">
      <c r="B83" s="444"/>
    </row>
    <row r="84" spans="2:2" ht="14.25" x14ac:dyDescent="0.2">
      <c r="B84" s="444"/>
    </row>
    <row r="85" spans="2:2" ht="14.25" x14ac:dyDescent="0.2">
      <c r="B85" s="444"/>
    </row>
    <row r="86" spans="2:2" ht="14.25" x14ac:dyDescent="0.2">
      <c r="B86" s="444"/>
    </row>
    <row r="87" spans="2:2" ht="14.25" x14ac:dyDescent="0.2">
      <c r="B87" s="444"/>
    </row>
    <row r="88" spans="2:2" ht="14.25" x14ac:dyDescent="0.2">
      <c r="B88" s="444"/>
    </row>
    <row r="89" spans="2:2" ht="14.25" x14ac:dyDescent="0.2">
      <c r="B89" s="444"/>
    </row>
    <row r="90" spans="2:2" ht="14.25" x14ac:dyDescent="0.2">
      <c r="B90" s="444"/>
    </row>
    <row r="91" spans="2:2" ht="14.25" x14ac:dyDescent="0.2">
      <c r="B91" s="444"/>
    </row>
    <row r="92" spans="2:2" ht="14.25" x14ac:dyDescent="0.2">
      <c r="B92" s="444"/>
    </row>
    <row r="93" spans="2:2" ht="14.25" x14ac:dyDescent="0.2">
      <c r="B93" s="444"/>
    </row>
    <row r="94" spans="2:2" ht="14.25" x14ac:dyDescent="0.2">
      <c r="B94" s="444"/>
    </row>
    <row r="95" spans="2:2" ht="14.25" x14ac:dyDescent="0.2">
      <c r="B95" s="444"/>
    </row>
    <row r="96" spans="2:2" ht="14.25" x14ac:dyDescent="0.2">
      <c r="B96" s="444"/>
    </row>
    <row r="97" spans="2:2" ht="14.25" x14ac:dyDescent="0.2">
      <c r="B97" s="444"/>
    </row>
    <row r="98" spans="2:2" ht="14.25" x14ac:dyDescent="0.2">
      <c r="B98" s="444"/>
    </row>
    <row r="99" spans="2:2" ht="14.25" x14ac:dyDescent="0.2">
      <c r="B99" s="444"/>
    </row>
    <row r="100" spans="2:2" ht="14.25" x14ac:dyDescent="0.2">
      <c r="B100" s="444"/>
    </row>
    <row r="101" spans="2:2" ht="14.25" x14ac:dyDescent="0.2">
      <c r="B101" s="444"/>
    </row>
    <row r="102" spans="2:2" ht="14.25" x14ac:dyDescent="0.2">
      <c r="B102" s="444"/>
    </row>
    <row r="103" spans="2:2" ht="14.25" x14ac:dyDescent="0.2">
      <c r="B103" s="444"/>
    </row>
    <row r="104" spans="2:2" ht="14.25" x14ac:dyDescent="0.2">
      <c r="B104" s="444"/>
    </row>
    <row r="105" spans="2:2" ht="14.25" x14ac:dyDescent="0.2">
      <c r="B105" s="444"/>
    </row>
    <row r="106" spans="2:2" ht="14.25" x14ac:dyDescent="0.2">
      <c r="B106" s="444"/>
    </row>
    <row r="107" spans="2:2" ht="14.25" x14ac:dyDescent="0.2">
      <c r="B107" s="444"/>
    </row>
    <row r="108" spans="2:2" ht="14.25" x14ac:dyDescent="0.2">
      <c r="B108" s="444"/>
    </row>
    <row r="109" spans="2:2" ht="14.25" x14ac:dyDescent="0.2">
      <c r="B109" s="444"/>
    </row>
    <row r="110" spans="2:2" ht="14.25" x14ac:dyDescent="0.2">
      <c r="B110" s="444"/>
    </row>
    <row r="111" spans="2:2" ht="14.25" x14ac:dyDescent="0.2">
      <c r="B111" s="444"/>
    </row>
    <row r="112" spans="2:2" ht="14.25" x14ac:dyDescent="0.2">
      <c r="B112" s="444"/>
    </row>
    <row r="113" spans="2:2" ht="14.25" x14ac:dyDescent="0.2">
      <c r="B113" s="444"/>
    </row>
    <row r="114" spans="2:2" ht="14.25" x14ac:dyDescent="0.2">
      <c r="B114" s="444"/>
    </row>
    <row r="115" spans="2:2" ht="14.25" x14ac:dyDescent="0.2">
      <c r="B115" s="444"/>
    </row>
    <row r="116" spans="2:2" ht="14.25" x14ac:dyDescent="0.2">
      <c r="B116" s="444"/>
    </row>
    <row r="117" spans="2:2" ht="14.25" x14ac:dyDescent="0.2">
      <c r="B117" s="444"/>
    </row>
    <row r="118" spans="2:2" ht="14.25" x14ac:dyDescent="0.2">
      <c r="B118" s="444"/>
    </row>
    <row r="119" spans="2:2" ht="14.25" x14ac:dyDescent="0.2">
      <c r="B119" s="444"/>
    </row>
    <row r="120" spans="2:2" ht="14.25" x14ac:dyDescent="0.2">
      <c r="B120" s="444"/>
    </row>
    <row r="121" spans="2:2" ht="14.25" x14ac:dyDescent="0.2">
      <c r="B121" s="444"/>
    </row>
    <row r="122" spans="2:2" ht="14.25" x14ac:dyDescent="0.2">
      <c r="B122" s="444"/>
    </row>
    <row r="123" spans="2:2" ht="14.25" x14ac:dyDescent="0.2">
      <c r="B123" s="444"/>
    </row>
    <row r="124" spans="2:2" ht="14.25" x14ac:dyDescent="0.2">
      <c r="B124" s="444"/>
    </row>
    <row r="125" spans="2:2" ht="14.25" x14ac:dyDescent="0.2">
      <c r="B125" s="444"/>
    </row>
    <row r="126" spans="2:2" ht="14.25" x14ac:dyDescent="0.2">
      <c r="B126" s="444"/>
    </row>
    <row r="127" spans="2:2" ht="14.25" x14ac:dyDescent="0.2">
      <c r="B127" s="444"/>
    </row>
    <row r="128" spans="2:2" ht="14.25" x14ac:dyDescent="0.2">
      <c r="B128" s="444"/>
    </row>
    <row r="129" spans="2:2" ht="14.25" x14ac:dyDescent="0.2">
      <c r="B129" s="444"/>
    </row>
    <row r="130" spans="2:2" ht="14.25" x14ac:dyDescent="0.2">
      <c r="B130" s="444"/>
    </row>
    <row r="131" spans="2:2" ht="14.25" x14ac:dyDescent="0.2">
      <c r="B131" s="444"/>
    </row>
    <row r="132" spans="2:2" ht="14.25" x14ac:dyDescent="0.2">
      <c r="B132" s="444"/>
    </row>
    <row r="133" spans="2:2" ht="14.25" x14ac:dyDescent="0.2">
      <c r="B133" s="444"/>
    </row>
    <row r="134" spans="2:2" ht="14.25" x14ac:dyDescent="0.2">
      <c r="B134" s="444"/>
    </row>
    <row r="135" spans="2:2" ht="14.25" x14ac:dyDescent="0.2">
      <c r="B135" s="444"/>
    </row>
    <row r="136" spans="2:2" ht="14.25" x14ac:dyDescent="0.2">
      <c r="B136" s="444"/>
    </row>
    <row r="137" spans="2:2" ht="14.25" x14ac:dyDescent="0.2">
      <c r="B137" s="444"/>
    </row>
    <row r="138" spans="2:2" ht="14.25" x14ac:dyDescent="0.2">
      <c r="B138" s="444"/>
    </row>
    <row r="139" spans="2:2" ht="14.25" x14ac:dyDescent="0.2">
      <c r="B139" s="444"/>
    </row>
    <row r="140" spans="2:2" ht="14.25" x14ac:dyDescent="0.2">
      <c r="B140" s="444"/>
    </row>
    <row r="141" spans="2:2" ht="14.25" x14ac:dyDescent="0.2">
      <c r="B141" s="444"/>
    </row>
    <row r="142" spans="2:2" ht="14.25" x14ac:dyDescent="0.2">
      <c r="B142" s="444"/>
    </row>
    <row r="143" spans="2:2" ht="14.25" x14ac:dyDescent="0.2">
      <c r="B143" s="444"/>
    </row>
    <row r="144" spans="2:2" ht="14.25" x14ac:dyDescent="0.2">
      <c r="B144" s="444"/>
    </row>
    <row r="145" spans="2:2" ht="14.25" x14ac:dyDescent="0.2">
      <c r="B145" s="444"/>
    </row>
    <row r="146" spans="2:2" ht="14.25" x14ac:dyDescent="0.2">
      <c r="B146" s="444"/>
    </row>
    <row r="147" spans="2:2" ht="14.25" x14ac:dyDescent="0.2">
      <c r="B147" s="444"/>
    </row>
    <row r="148" spans="2:2" ht="14.25" x14ac:dyDescent="0.2">
      <c r="B148" s="444"/>
    </row>
    <row r="149" spans="2:2" ht="14.25" x14ac:dyDescent="0.2">
      <c r="B149" s="444"/>
    </row>
    <row r="150" spans="2:2" ht="14.25" x14ac:dyDescent="0.2">
      <c r="B150" s="444"/>
    </row>
    <row r="151" spans="2:2" ht="14.25" x14ac:dyDescent="0.2">
      <c r="B151" s="444"/>
    </row>
    <row r="152" spans="2:2" ht="14.25" x14ac:dyDescent="0.2">
      <c r="B152" s="444"/>
    </row>
    <row r="153" spans="2:2" ht="14.25" x14ac:dyDescent="0.2">
      <c r="B153" s="444"/>
    </row>
    <row r="154" spans="2:2" ht="14.25" x14ac:dyDescent="0.2">
      <c r="B154" s="444"/>
    </row>
    <row r="155" spans="2:2" ht="14.25" x14ac:dyDescent="0.2">
      <c r="B155" s="444"/>
    </row>
    <row r="156" spans="2:2" ht="14.25" x14ac:dyDescent="0.2">
      <c r="B156" s="444"/>
    </row>
    <row r="157" spans="2:2" ht="14.25" x14ac:dyDescent="0.2">
      <c r="B157" s="444"/>
    </row>
    <row r="158" spans="2:2" ht="14.25" x14ac:dyDescent="0.2">
      <c r="B158" s="444"/>
    </row>
    <row r="159" spans="2:2" ht="14.25" x14ac:dyDescent="0.2">
      <c r="B159" s="444"/>
    </row>
    <row r="160" spans="2:2" ht="14.25" x14ac:dyDescent="0.2">
      <c r="B160" s="444"/>
    </row>
    <row r="161" spans="2:2" ht="14.25" x14ac:dyDescent="0.2">
      <c r="B161" s="444"/>
    </row>
    <row r="162" spans="2:2" ht="14.25" x14ac:dyDescent="0.2">
      <c r="B162" s="444"/>
    </row>
    <row r="163" spans="2:2" ht="14.25" x14ac:dyDescent="0.2">
      <c r="B163" s="444"/>
    </row>
    <row r="164" spans="2:2" ht="14.25" x14ac:dyDescent="0.2">
      <c r="B164" s="444"/>
    </row>
    <row r="165" spans="2:2" ht="14.25" x14ac:dyDescent="0.2">
      <c r="B165" s="444"/>
    </row>
    <row r="166" spans="2:2" ht="14.25" x14ac:dyDescent="0.2">
      <c r="B166" s="444"/>
    </row>
    <row r="167" spans="2:2" ht="14.25" x14ac:dyDescent="0.2">
      <c r="B167" s="444"/>
    </row>
    <row r="168" spans="2:2" ht="14.25" x14ac:dyDescent="0.2">
      <c r="B168" s="444"/>
    </row>
    <row r="169" spans="2:2" ht="14.25" x14ac:dyDescent="0.2">
      <c r="B169" s="444"/>
    </row>
    <row r="170" spans="2:2" ht="14.25" x14ac:dyDescent="0.2">
      <c r="B170" s="444"/>
    </row>
    <row r="171" spans="2:2" ht="14.25" x14ac:dyDescent="0.2">
      <c r="B171" s="444"/>
    </row>
    <row r="172" spans="2:2" ht="14.25" x14ac:dyDescent="0.2">
      <c r="B172" s="444"/>
    </row>
    <row r="173" spans="2:2" ht="14.25" x14ac:dyDescent="0.2">
      <c r="B173" s="444"/>
    </row>
    <row r="174" spans="2:2" ht="14.25" x14ac:dyDescent="0.2">
      <c r="B174" s="444"/>
    </row>
    <row r="175" spans="2:2" ht="14.25" x14ac:dyDescent="0.2">
      <c r="B175" s="444"/>
    </row>
    <row r="176" spans="2:2" ht="14.25" x14ac:dyDescent="0.2">
      <c r="B176" s="444"/>
    </row>
    <row r="177" spans="2:2" ht="14.25" x14ac:dyDescent="0.2">
      <c r="B177" s="444"/>
    </row>
    <row r="178" spans="2:2" ht="14.25" x14ac:dyDescent="0.2">
      <c r="B178" s="444"/>
    </row>
    <row r="179" spans="2:2" ht="14.25" x14ac:dyDescent="0.2">
      <c r="B179" s="444"/>
    </row>
    <row r="180" spans="2:2" ht="14.25" x14ac:dyDescent="0.2">
      <c r="B180" s="444"/>
    </row>
    <row r="181" spans="2:2" ht="14.25" x14ac:dyDescent="0.2">
      <c r="B181" s="444"/>
    </row>
    <row r="182" spans="2:2" ht="14.25" x14ac:dyDescent="0.2">
      <c r="B182" s="444"/>
    </row>
    <row r="183" spans="2:2" ht="14.25" x14ac:dyDescent="0.2">
      <c r="B183" s="444"/>
    </row>
    <row r="184" spans="2:2" ht="14.25" x14ac:dyDescent="0.2">
      <c r="B184" s="444"/>
    </row>
    <row r="185" spans="2:2" ht="14.25" x14ac:dyDescent="0.2">
      <c r="B185" s="444"/>
    </row>
    <row r="186" spans="2:2" ht="14.25" x14ac:dyDescent="0.2">
      <c r="B186" s="444"/>
    </row>
    <row r="187" spans="2:2" ht="14.25" x14ac:dyDescent="0.2">
      <c r="B187" s="444"/>
    </row>
    <row r="188" spans="2:2" ht="14.25" x14ac:dyDescent="0.2">
      <c r="B188" s="444"/>
    </row>
    <row r="189" spans="2:2" ht="14.25" x14ac:dyDescent="0.2">
      <c r="B189" s="444"/>
    </row>
    <row r="190" spans="2:2" ht="14.25" x14ac:dyDescent="0.2">
      <c r="B190" s="444"/>
    </row>
    <row r="191" spans="2:2" ht="14.25" x14ac:dyDescent="0.2">
      <c r="B191" s="444"/>
    </row>
    <row r="192" spans="2:2" ht="14.25" x14ac:dyDescent="0.2">
      <c r="B192" s="444"/>
    </row>
    <row r="193" spans="2:2" ht="14.25" x14ac:dyDescent="0.2">
      <c r="B193" s="444"/>
    </row>
    <row r="194" spans="2:2" ht="14.25" x14ac:dyDescent="0.2">
      <c r="B194" s="444"/>
    </row>
    <row r="195" spans="2:2" ht="14.25" x14ac:dyDescent="0.2">
      <c r="B195" s="444"/>
    </row>
    <row r="196" spans="2:2" ht="14.25" x14ac:dyDescent="0.2">
      <c r="B196" s="444"/>
    </row>
    <row r="197" spans="2:2" ht="14.25" x14ac:dyDescent="0.2">
      <c r="B197" s="444"/>
    </row>
    <row r="198" spans="2:2" ht="14.25" x14ac:dyDescent="0.2">
      <c r="B198" s="444"/>
    </row>
    <row r="199" spans="2:2" ht="14.25" x14ac:dyDescent="0.2">
      <c r="B199" s="444"/>
    </row>
    <row r="200" spans="2:2" ht="14.25" x14ac:dyDescent="0.2">
      <c r="B200" s="444"/>
    </row>
    <row r="201" spans="2:2" ht="14.25" x14ac:dyDescent="0.2">
      <c r="B201" s="444"/>
    </row>
    <row r="202" spans="2:2" ht="14.25" x14ac:dyDescent="0.2">
      <c r="B202" s="444"/>
    </row>
    <row r="203" spans="2:2" ht="14.25" x14ac:dyDescent="0.2">
      <c r="B203" s="444"/>
    </row>
    <row r="204" spans="2:2" ht="14.25" x14ac:dyDescent="0.2">
      <c r="B204" s="444"/>
    </row>
    <row r="205" spans="2:2" ht="14.25" x14ac:dyDescent="0.2">
      <c r="B205" s="444"/>
    </row>
    <row r="206" spans="2:2" ht="14.25" x14ac:dyDescent="0.2">
      <c r="B206" s="444"/>
    </row>
    <row r="207" spans="2:2" ht="14.25" x14ac:dyDescent="0.2">
      <c r="B207" s="444"/>
    </row>
    <row r="208" spans="2:2" ht="14.25" x14ac:dyDescent="0.2">
      <c r="B208" s="444"/>
    </row>
    <row r="209" spans="2:2" ht="14.25" x14ac:dyDescent="0.2">
      <c r="B209" s="444"/>
    </row>
    <row r="210" spans="2:2" ht="14.25" x14ac:dyDescent="0.2">
      <c r="B210" s="444"/>
    </row>
    <row r="211" spans="2:2" ht="14.25" x14ac:dyDescent="0.2">
      <c r="B211" s="444"/>
    </row>
    <row r="212" spans="2:2" ht="14.25" x14ac:dyDescent="0.2">
      <c r="B212" s="444"/>
    </row>
    <row r="213" spans="2:2" ht="14.25" x14ac:dyDescent="0.2">
      <c r="B213" s="444"/>
    </row>
    <row r="214" spans="2:2" ht="14.25" x14ac:dyDescent="0.2">
      <c r="B214" s="444"/>
    </row>
    <row r="215" spans="2:2" ht="14.25" x14ac:dyDescent="0.2">
      <c r="B215" s="444"/>
    </row>
    <row r="216" spans="2:2" ht="14.25" x14ac:dyDescent="0.2">
      <c r="B216" s="444"/>
    </row>
    <row r="217" spans="2:2" ht="14.25" x14ac:dyDescent="0.2">
      <c r="B217" s="444"/>
    </row>
    <row r="218" spans="2:2" ht="14.25" x14ac:dyDescent="0.2">
      <c r="B218" s="444"/>
    </row>
    <row r="219" spans="2:2" ht="14.25" x14ac:dyDescent="0.2">
      <c r="B219" s="444"/>
    </row>
    <row r="220" spans="2:2" ht="14.25" x14ac:dyDescent="0.2">
      <c r="B220" s="444"/>
    </row>
    <row r="221" spans="2:2" ht="14.25" x14ac:dyDescent="0.2">
      <c r="B221" s="444"/>
    </row>
    <row r="222" spans="2:2" ht="14.25" x14ac:dyDescent="0.2">
      <c r="B222" s="444"/>
    </row>
    <row r="223" spans="2:2" ht="14.25" x14ac:dyDescent="0.2">
      <c r="B223" s="444"/>
    </row>
    <row r="224" spans="2:2" ht="14.25" x14ac:dyDescent="0.2">
      <c r="B224" s="444"/>
    </row>
    <row r="225" spans="2:2" ht="14.25" x14ac:dyDescent="0.2">
      <c r="B225" s="444"/>
    </row>
    <row r="226" spans="2:2" ht="14.25" x14ac:dyDescent="0.2">
      <c r="B226" s="444"/>
    </row>
    <row r="227" spans="2:2" ht="14.25" x14ac:dyDescent="0.2">
      <c r="B227" s="444"/>
    </row>
    <row r="228" spans="2:2" ht="14.25" x14ac:dyDescent="0.2">
      <c r="B228" s="444"/>
    </row>
    <row r="229" spans="2:2" ht="14.25" x14ac:dyDescent="0.2">
      <c r="B229" s="444"/>
    </row>
    <row r="230" spans="2:2" ht="14.25" x14ac:dyDescent="0.2">
      <c r="B230" s="444"/>
    </row>
    <row r="231" spans="2:2" ht="14.25" x14ac:dyDescent="0.2">
      <c r="B231" s="444"/>
    </row>
    <row r="232" spans="2:2" ht="14.25" x14ac:dyDescent="0.2">
      <c r="B232" s="444"/>
    </row>
    <row r="233" spans="2:2" ht="14.25" x14ac:dyDescent="0.2">
      <c r="B233" s="444"/>
    </row>
    <row r="234" spans="2:2" ht="14.25" x14ac:dyDescent="0.2">
      <c r="B234" s="444"/>
    </row>
    <row r="235" spans="2:2" ht="14.25" x14ac:dyDescent="0.2">
      <c r="B235" s="444"/>
    </row>
    <row r="236" spans="2:2" ht="14.25" x14ac:dyDescent="0.2">
      <c r="B236" s="444"/>
    </row>
    <row r="237" spans="2:2" ht="14.25" x14ac:dyDescent="0.2">
      <c r="B237" s="444"/>
    </row>
    <row r="238" spans="2:2" ht="14.25" x14ac:dyDescent="0.2">
      <c r="B238" s="444"/>
    </row>
    <row r="239" spans="2:2" ht="14.25" x14ac:dyDescent="0.2">
      <c r="B239" s="444"/>
    </row>
    <row r="240" spans="2:2" ht="14.25" x14ac:dyDescent="0.2">
      <c r="B240" s="444"/>
    </row>
    <row r="241" spans="2:2" ht="14.25" x14ac:dyDescent="0.2">
      <c r="B241" s="444"/>
    </row>
    <row r="242" spans="2:2" ht="14.25" x14ac:dyDescent="0.2">
      <c r="B242" s="444"/>
    </row>
    <row r="243" spans="2:2" ht="14.25" x14ac:dyDescent="0.2">
      <c r="B243" s="444"/>
    </row>
    <row r="244" spans="2:2" ht="14.25" x14ac:dyDescent="0.2">
      <c r="B244" s="444"/>
    </row>
    <row r="245" spans="2:2" ht="14.25" x14ac:dyDescent="0.2">
      <c r="B245" s="444"/>
    </row>
    <row r="246" spans="2:2" ht="14.25" x14ac:dyDescent="0.2">
      <c r="B246" s="444"/>
    </row>
    <row r="247" spans="2:2" ht="14.25" x14ac:dyDescent="0.2">
      <c r="B247" s="444"/>
    </row>
    <row r="248" spans="2:2" ht="14.25" x14ac:dyDescent="0.2">
      <c r="B248" s="444"/>
    </row>
    <row r="249" spans="2:2" ht="14.25" x14ac:dyDescent="0.2">
      <c r="B249" s="444"/>
    </row>
    <row r="250" spans="2:2" ht="14.25" x14ac:dyDescent="0.2">
      <c r="B250" s="444"/>
    </row>
    <row r="251" spans="2:2" ht="14.25" x14ac:dyDescent="0.2">
      <c r="B251" s="444"/>
    </row>
    <row r="252" spans="2:2" ht="14.25" x14ac:dyDescent="0.2">
      <c r="B252" s="444"/>
    </row>
    <row r="253" spans="2:2" ht="14.25" x14ac:dyDescent="0.2">
      <c r="B253" s="444"/>
    </row>
    <row r="254" spans="2:2" ht="14.25" x14ac:dyDescent="0.2">
      <c r="B254" s="444"/>
    </row>
    <row r="255" spans="2:2" ht="14.25" x14ac:dyDescent="0.2">
      <c r="B255" s="444"/>
    </row>
    <row r="256" spans="2:2" ht="14.25" x14ac:dyDescent="0.2">
      <c r="B256" s="444"/>
    </row>
    <row r="257" spans="2:2" ht="14.25" x14ac:dyDescent="0.2">
      <c r="B257" s="444"/>
    </row>
    <row r="258" spans="2:2" ht="14.25" x14ac:dyDescent="0.2">
      <c r="B258" s="444"/>
    </row>
    <row r="259" spans="2:2" ht="14.25" x14ac:dyDescent="0.2">
      <c r="B259" s="444"/>
    </row>
    <row r="260" spans="2:2" ht="14.25" x14ac:dyDescent="0.2">
      <c r="B260" s="444"/>
    </row>
    <row r="261" spans="2:2" ht="14.25" x14ac:dyDescent="0.2">
      <c r="B261" s="444"/>
    </row>
    <row r="262" spans="2:2" ht="14.25" x14ac:dyDescent="0.2">
      <c r="B262" s="444"/>
    </row>
    <row r="263" spans="2:2" ht="14.25" x14ac:dyDescent="0.2">
      <c r="B263" s="444"/>
    </row>
    <row r="264" spans="2:2" ht="14.25" x14ac:dyDescent="0.2">
      <c r="B264" s="444"/>
    </row>
    <row r="265" spans="2:2" ht="14.25" x14ac:dyDescent="0.2">
      <c r="B265" s="444"/>
    </row>
    <row r="266" spans="2:2" ht="14.25" x14ac:dyDescent="0.2">
      <c r="B266" s="444"/>
    </row>
    <row r="267" spans="2:2" ht="14.25" x14ac:dyDescent="0.2">
      <c r="B267" s="444"/>
    </row>
    <row r="268" spans="2:2" ht="14.25" x14ac:dyDescent="0.2">
      <c r="B268" s="444"/>
    </row>
    <row r="269" spans="2:2" ht="14.25" x14ac:dyDescent="0.2">
      <c r="B269" s="444"/>
    </row>
    <row r="270" spans="2:2" ht="14.25" x14ac:dyDescent="0.2">
      <c r="B270" s="444"/>
    </row>
  </sheetData>
  <mergeCells count="1">
    <mergeCell ref="B6:C6"/>
  </mergeCells>
  <hyperlinks>
    <hyperlink ref="B10" location="T.12.1!B1" display="T.12.1!B1" xr:uid="{00000000-0004-0000-0200-000000000000}"/>
    <hyperlink ref="B13" location="G.12.1!B1" display="G.12.1!B1" xr:uid="{00000000-0004-0000-0200-000001000000}"/>
    <hyperlink ref="B11" location="T.12.2!B1" display="T.12.2!B1" xr:uid="{00000000-0004-0000-0200-000003000000}"/>
    <hyperlink ref="B20" location="G.12.5!B1" display="G.12.5!B1" xr:uid="{00000000-0004-0000-0200-000004000000}"/>
    <hyperlink ref="B12" location="T.12.3!B1" display="T.12.3!B1" xr:uid="{00000000-0004-0000-0200-000005000000}"/>
    <hyperlink ref="B15" location="T.12.4!B1" display="T.12.4!B1" xr:uid="{00000000-0004-0000-0200-000006000000}"/>
    <hyperlink ref="B19" location="T.12.6!B1" display="T.12.6!B1" xr:uid="{00000000-0004-0000-0200-00000A000000}"/>
    <hyperlink ref="B26" location="T.12.7!B1" display="T.12.7!B1" xr:uid="{00000000-0004-0000-0200-00000B000000}"/>
    <hyperlink ref="B27" location="T.12.8!B1" display="T.12.8!B1" xr:uid="{00000000-0004-0000-0200-00000C000000}"/>
    <hyperlink ref="B56" location="T.12.22!B1" display="T.12.22!B1" xr:uid="{00000000-0004-0000-0200-000010000000}"/>
    <hyperlink ref="B55" location="T.12.21!B1" display="T.12.21!B1" xr:uid="{00000000-0004-0000-0200-000012000000}"/>
    <hyperlink ref="B54" location="T.12.20!B1" display="T.12.20!B1" xr:uid="{00000000-0004-0000-0200-000013000000}"/>
    <hyperlink ref="B52" location="T.12.18!B1" display="T.12.18!B1" xr:uid="{00000000-0004-0000-0200-000014000000}"/>
    <hyperlink ref="B49" location="T.12.17!B1" display="T.12.17!B1" xr:uid="{00000000-0004-0000-0200-000016000000}"/>
    <hyperlink ref="B28" location="T.12.9!B1" display="T.12.9!B1" xr:uid="{00000000-0004-0000-0200-000018000000}"/>
    <hyperlink ref="B29" location="T.12.10!B1" display="T.12.10!B1" xr:uid="{00000000-0004-0000-0200-000019000000}"/>
    <hyperlink ref="B30" location="T.12.11!B1" display="T.12.11!B1" xr:uid="{00000000-0004-0000-0200-00001A000000}"/>
    <hyperlink ref="B31" location="T.12.12!B1" display="T.12.12!B1" xr:uid="{00000000-0004-0000-0200-00001B000000}"/>
    <hyperlink ref="B43" location="T.12.14!B1" display="T.12.14!B1" xr:uid="{00000000-0004-0000-0200-00001C000000}"/>
    <hyperlink ref="B44" location="T.12.15!B1" display="T.12.15!B1" xr:uid="{00000000-0004-0000-0200-00001D000000}"/>
    <hyperlink ref="B46" location="T.12.16!B1" display="T.12.16!B1" xr:uid="{00000000-0004-0000-0200-00001F000000}"/>
    <hyperlink ref="B21" location="G.12.6!B1" display="G.12.6!B1" xr:uid="{00000000-0004-0000-0200-000020000000}"/>
    <hyperlink ref="B41" location="G.12.18!B1" display="G.12.18!B1" xr:uid="{00000000-0004-0000-0200-000021000000}"/>
    <hyperlink ref="B42" location="G.12.19!B1" display="G.12.19!B1" xr:uid="{00000000-0004-0000-0200-000022000000}"/>
    <hyperlink ref="B45" location="G.12.20!B1" display="G.12.20!B1" xr:uid="{00000000-0004-0000-0200-000023000000}"/>
    <hyperlink ref="B48" location="G.12.22!B1" display="G.12.22!B1" xr:uid="{00000000-0004-0000-0200-000027000000}"/>
    <hyperlink ref="B50" location="G.12.23!B1" display="G.12.23!B1" xr:uid="{00000000-0004-0000-0200-000028000000}"/>
    <hyperlink ref="B51" location="G.12.24!B1" display="G.12.24!B1" xr:uid="{00000000-0004-0000-0200-00002A000000}"/>
    <hyperlink ref="B32" location="G.12.11!B1" display="G.12.11!B1" xr:uid="{00000000-0004-0000-0200-000030000000}"/>
    <hyperlink ref="B34" location="G.12.12!B1" display="G.12.12!B1" xr:uid="{00000000-0004-0000-0200-000031000000}"/>
    <hyperlink ref="B36" location="G.12.4!B1" display="G.12.4!B1" xr:uid="{00000000-0004-0000-0200-000032000000}"/>
    <hyperlink ref="B14" location="G.12.2!B1" display="G.12.2!B1" xr:uid="{00000000-0004-0000-0200-000033000000}"/>
    <hyperlink ref="B17" location="G.12.4!B1" display="G.12.4!B1" xr:uid="{00000000-0004-0000-0200-000035000000}"/>
    <hyperlink ref="B35" location="G.12.13!B1" display="G.12.13!B1" xr:uid="{00000000-0004-0000-0200-000036000000}"/>
    <hyperlink ref="B37" location="G.12.15!B1" display="G.12.15!B1" xr:uid="{00000000-0004-0000-0200-000037000000}"/>
    <hyperlink ref="B16" location="G.12.3!B1" display="G.12.3!B1" xr:uid="{3052915A-768C-4D11-A94A-9A3455325314}"/>
    <hyperlink ref="B24" location="G.12.9!B1" display="G.12.9!B1" xr:uid="{00000000-0004-0000-0200-000009000000}"/>
    <hyperlink ref="B25" location="G.12.10!B1" display="G.12.10!B1" xr:uid="{808E5B97-60B5-4B6D-BD01-F59AE530D517}"/>
    <hyperlink ref="B47" location="G.12.21!B1" display="G.12.21!B1" xr:uid="{6714A3A3-C785-4AE1-B807-D425609F362D}"/>
    <hyperlink ref="B18" location="T.12.5!B1" display="T.12.5!B1" xr:uid="{7A992AF6-689A-42CD-9FCF-8DF38999FAB1}"/>
    <hyperlink ref="B23" location="G.12.8!B1" display="G.12.8!B1" xr:uid="{D28DBAB3-2FBB-4B62-AC4E-4D3401187D46}"/>
    <hyperlink ref="B33" location="T.12.12!B1" display="T.12.12!B1" xr:uid="{B54185C4-5223-48D2-AE56-0D322E613AE9}"/>
    <hyperlink ref="B39" location="G.12.17!B1" display="G.12.17!B1" xr:uid="{9E579147-B862-461A-B87F-8784B83DBA58}"/>
    <hyperlink ref="B38" location="G.12.16!B1" display="G.12.16!B1" xr:uid="{E6DB7337-A8CA-4DB2-89D3-899FA58C3810}"/>
    <hyperlink ref="B53" location="T.12.19!B1" display="T.12.19!B1" xr:uid="{00000000-0004-0000-0200-000029000000}"/>
    <hyperlink ref="B57" location="T.12.23!B1" display="T.12.23!B1" xr:uid="{00000000-0004-0000-0200-00000F000000}"/>
    <hyperlink ref="B22" location="G.12.7!B1" display="G.12.7!B1" xr:uid="{29A4B204-A0F0-4D75-AF7A-935475F75F46}"/>
    <hyperlink ref="B40" location="T.12.13!B1" display="T.12.13!B1" xr:uid="{938DEA4A-DA09-4CFA-9F4B-48815CA2E38F}"/>
  </hyperlinks>
  <pageMargins left="0.7" right="0.7" top="0.75" bottom="0.75" header="0.3" footer="0.3"/>
  <pageSetup paperSize="9" orientation="portrait" verticalDpi="0" r:id="rId1"/>
  <ignoredErrors>
    <ignoredError sqref="B41:C41 B39:C3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B1:J23"/>
  <sheetViews>
    <sheetView showOutlineSymbols="0" zoomScaleNormal="100" workbookViewId="0"/>
  </sheetViews>
  <sheetFormatPr baseColWidth="10" defaultRowHeight="15" customHeight="1" x14ac:dyDescent="0.2"/>
  <cols>
    <col min="5" max="5" width="11.42578125" customWidth="1"/>
    <col min="8" max="8" width="11.42578125" customWidth="1"/>
    <col min="14" max="14" width="27.85546875" customWidth="1"/>
  </cols>
  <sheetData>
    <row r="1" spans="2:10" ht="15" customHeight="1" x14ac:dyDescent="0.2">
      <c r="B1" s="9" t="s">
        <v>382</v>
      </c>
    </row>
    <row r="2" spans="2:10" ht="15" customHeight="1" x14ac:dyDescent="0.2">
      <c r="B2" s="10" t="s">
        <v>442</v>
      </c>
    </row>
    <row r="4" spans="2:10" ht="15" customHeight="1" x14ac:dyDescent="0.2">
      <c r="J4" s="2"/>
    </row>
    <row r="19" spans="2:10" ht="15" customHeight="1" x14ac:dyDescent="0.3">
      <c r="B19" s="8" t="s">
        <v>105</v>
      </c>
    </row>
    <row r="21" spans="2:10" ht="15" customHeight="1" x14ac:dyDescent="0.25">
      <c r="J21" s="5"/>
    </row>
    <row r="22" spans="2:10" ht="15" customHeight="1" x14ac:dyDescent="0.25">
      <c r="J22" s="5"/>
    </row>
    <row r="23" spans="2:10" ht="15" customHeight="1" x14ac:dyDescent="0.25">
      <c r="J23" s="5"/>
    </row>
  </sheetData>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7"/>
  <dimension ref="B1:I28"/>
  <sheetViews>
    <sheetView showOutlineSymbols="0" workbookViewId="0"/>
  </sheetViews>
  <sheetFormatPr baseColWidth="10" defaultRowHeight="15" customHeight="1" x14ac:dyDescent="0.2"/>
  <cols>
    <col min="2" max="2" width="29.140625" customWidth="1"/>
    <col min="3" max="3" width="19.42578125" customWidth="1"/>
    <col min="4" max="7" width="11.7109375" customWidth="1"/>
    <col min="8" max="8" width="11.42578125" customWidth="1"/>
    <col min="12" max="12" width="29.7109375" customWidth="1"/>
  </cols>
  <sheetData>
    <row r="1" spans="2:9" ht="15" customHeight="1" x14ac:dyDescent="0.2">
      <c r="B1" s="9" t="s">
        <v>405</v>
      </c>
      <c r="C1" s="14"/>
      <c r="D1" s="14"/>
      <c r="E1" s="14"/>
      <c r="F1" s="14"/>
    </row>
    <row r="2" spans="2:9" ht="15" customHeight="1" x14ac:dyDescent="0.2">
      <c r="B2" s="10" t="s">
        <v>442</v>
      </c>
      <c r="C2" s="14"/>
      <c r="D2" s="14"/>
      <c r="E2" s="14"/>
      <c r="F2" s="14"/>
    </row>
    <row r="3" spans="2:9" ht="15" customHeight="1" x14ac:dyDescent="0.2">
      <c r="C3" s="15"/>
      <c r="D3" s="15"/>
      <c r="E3" s="15"/>
      <c r="F3" s="15"/>
    </row>
    <row r="4" spans="2:9" ht="49.5" customHeight="1" x14ac:dyDescent="0.2">
      <c r="B4" s="563" t="s">
        <v>126</v>
      </c>
      <c r="C4" s="564"/>
      <c r="D4" s="464" t="s">
        <v>366</v>
      </c>
      <c r="E4" s="465" t="s">
        <v>354</v>
      </c>
      <c r="F4" s="359" t="s">
        <v>355</v>
      </c>
      <c r="G4" s="358" t="s">
        <v>363</v>
      </c>
      <c r="I4" s="475"/>
    </row>
    <row r="5" spans="2:9" ht="15" customHeight="1" x14ac:dyDescent="0.2">
      <c r="B5" s="561" t="s">
        <v>144</v>
      </c>
      <c r="C5" s="562"/>
      <c r="D5" s="51">
        <v>2</v>
      </c>
      <c r="E5" s="375">
        <v>1</v>
      </c>
      <c r="F5" s="376">
        <v>3</v>
      </c>
      <c r="G5" s="186">
        <v>2.5716857400025717E-2</v>
      </c>
      <c r="I5" s="467"/>
    </row>
    <row r="6" spans="2:9" ht="15" customHeight="1" x14ac:dyDescent="0.2">
      <c r="B6" s="559" t="s">
        <v>117</v>
      </c>
      <c r="C6" s="560"/>
      <c r="D6" s="377">
        <v>42</v>
      </c>
      <c r="E6" s="378">
        <v>7</v>
      </c>
      <c r="F6" s="379">
        <v>49</v>
      </c>
      <c r="G6" s="187">
        <v>0.54005400540054005</v>
      </c>
      <c r="I6" s="467"/>
    </row>
    <row r="7" spans="2:9" ht="15" customHeight="1" x14ac:dyDescent="0.2">
      <c r="B7" s="561" t="s">
        <v>104</v>
      </c>
      <c r="C7" s="562"/>
      <c r="D7" s="51">
        <v>4</v>
      </c>
      <c r="E7" s="375">
        <v>13</v>
      </c>
      <c r="F7" s="376">
        <v>17</v>
      </c>
      <c r="G7" s="186">
        <v>5.1433714800051433E-2</v>
      </c>
    </row>
    <row r="8" spans="2:9" ht="15" customHeight="1" x14ac:dyDescent="0.2">
      <c r="B8" s="559" t="s">
        <v>367</v>
      </c>
      <c r="C8" s="560"/>
      <c r="D8" s="377">
        <v>39</v>
      </c>
      <c r="E8" s="378">
        <v>44</v>
      </c>
      <c r="F8" s="379">
        <v>83</v>
      </c>
      <c r="G8" s="187">
        <v>0.50147871930050147</v>
      </c>
    </row>
    <row r="9" spans="2:9" ht="15" customHeight="1" x14ac:dyDescent="0.2">
      <c r="B9" s="561" t="s">
        <v>118</v>
      </c>
      <c r="C9" s="562"/>
      <c r="D9" s="51">
        <v>180</v>
      </c>
      <c r="E9" s="375">
        <v>70</v>
      </c>
      <c r="F9" s="376">
        <v>250</v>
      </c>
      <c r="G9" s="186">
        <v>2.3145171660023145</v>
      </c>
    </row>
    <row r="10" spans="2:9" ht="15" customHeight="1" x14ac:dyDescent="0.2">
      <c r="B10" s="559" t="s">
        <v>119</v>
      </c>
      <c r="C10" s="560"/>
      <c r="D10" s="377">
        <v>5</v>
      </c>
      <c r="E10" s="378">
        <v>52</v>
      </c>
      <c r="F10" s="379">
        <v>57</v>
      </c>
      <c r="G10" s="187">
        <v>6.4292143500064292E-2</v>
      </c>
    </row>
    <row r="11" spans="2:9" ht="15" customHeight="1" x14ac:dyDescent="0.2">
      <c r="B11" s="561" t="s">
        <v>120</v>
      </c>
      <c r="C11" s="562"/>
      <c r="D11" s="51">
        <v>922</v>
      </c>
      <c r="E11" s="375">
        <v>1326</v>
      </c>
      <c r="F11" s="376">
        <v>2248</v>
      </c>
      <c r="G11" s="186">
        <v>11.855471261411855</v>
      </c>
    </row>
    <row r="12" spans="2:9" ht="15" customHeight="1" x14ac:dyDescent="0.2">
      <c r="B12" s="559" t="s">
        <v>39</v>
      </c>
      <c r="C12" s="560"/>
      <c r="D12" s="377">
        <v>358</v>
      </c>
      <c r="E12" s="378">
        <v>6</v>
      </c>
      <c r="F12" s="379">
        <v>364</v>
      </c>
      <c r="G12" s="187">
        <v>4.6033174746046033</v>
      </c>
    </row>
    <row r="13" spans="2:9" ht="15" customHeight="1" x14ac:dyDescent="0.2">
      <c r="B13" s="561" t="s">
        <v>121</v>
      </c>
      <c r="C13" s="562"/>
      <c r="D13" s="51">
        <v>144</v>
      </c>
      <c r="E13" s="375">
        <v>183</v>
      </c>
      <c r="F13" s="376">
        <v>327</v>
      </c>
      <c r="G13" s="186">
        <v>1.8516137328018516</v>
      </c>
    </row>
    <row r="14" spans="2:9" ht="15" customHeight="1" x14ac:dyDescent="0.2">
      <c r="B14" s="559" t="s">
        <v>122</v>
      </c>
      <c r="C14" s="560"/>
      <c r="D14" s="377">
        <v>38</v>
      </c>
      <c r="E14" s="378">
        <v>45</v>
      </c>
      <c r="F14" s="379">
        <v>83</v>
      </c>
      <c r="G14" s="187">
        <v>0.48862029060048856</v>
      </c>
    </row>
    <row r="15" spans="2:9" ht="15" customHeight="1" x14ac:dyDescent="0.2">
      <c r="B15" s="561" t="s">
        <v>40</v>
      </c>
      <c r="C15" s="562"/>
      <c r="D15" s="51">
        <v>141</v>
      </c>
      <c r="E15" s="375">
        <v>2</v>
      </c>
      <c r="F15" s="376">
        <v>143</v>
      </c>
      <c r="G15" s="186">
        <v>1.8130384467018132</v>
      </c>
      <c r="H15" s="4"/>
    </row>
    <row r="16" spans="2:9" ht="15" customHeight="1" x14ac:dyDescent="0.2">
      <c r="B16" s="559" t="s">
        <v>43</v>
      </c>
      <c r="C16" s="560"/>
      <c r="D16" s="377">
        <v>10</v>
      </c>
      <c r="E16" s="378">
        <v>14</v>
      </c>
      <c r="F16" s="379">
        <v>24</v>
      </c>
      <c r="G16" s="187">
        <v>0.12858428700012858</v>
      </c>
    </row>
    <row r="17" spans="2:7" ht="15" customHeight="1" x14ac:dyDescent="0.2">
      <c r="B17" s="561" t="s">
        <v>123</v>
      </c>
      <c r="C17" s="562"/>
      <c r="D17" s="51">
        <v>13</v>
      </c>
      <c r="E17" s="375">
        <v>25</v>
      </c>
      <c r="F17" s="376">
        <v>38</v>
      </c>
      <c r="G17" s="186">
        <v>0.16715957310016716</v>
      </c>
    </row>
    <row r="18" spans="2:7" ht="15" customHeight="1" x14ac:dyDescent="0.2">
      <c r="B18" s="559" t="s">
        <v>41</v>
      </c>
      <c r="C18" s="560"/>
      <c r="D18" s="377">
        <v>1439</v>
      </c>
      <c r="E18" s="378">
        <v>214</v>
      </c>
      <c r="F18" s="379">
        <v>1653</v>
      </c>
      <c r="G18" s="187">
        <v>18.503278899318502</v>
      </c>
    </row>
    <row r="19" spans="2:7" ht="15" customHeight="1" x14ac:dyDescent="0.2">
      <c r="B19" s="561" t="s">
        <v>124</v>
      </c>
      <c r="C19" s="562"/>
      <c r="D19" s="51">
        <v>1305</v>
      </c>
      <c r="E19" s="375">
        <v>822</v>
      </c>
      <c r="F19" s="376">
        <v>2127</v>
      </c>
      <c r="G19" s="186">
        <v>16.780249453516781</v>
      </c>
    </row>
    <row r="20" spans="2:7" ht="15" customHeight="1" x14ac:dyDescent="0.2">
      <c r="B20" s="559" t="s">
        <v>132</v>
      </c>
      <c r="C20" s="560"/>
      <c r="D20" s="377">
        <v>2805</v>
      </c>
      <c r="E20" s="378">
        <v>4896</v>
      </c>
      <c r="F20" s="379">
        <v>7701</v>
      </c>
      <c r="G20" s="187">
        <v>36.067892503536072</v>
      </c>
    </row>
    <row r="21" spans="2:7" ht="15" customHeight="1" x14ac:dyDescent="0.2">
      <c r="B21" s="561" t="s">
        <v>125</v>
      </c>
      <c r="C21" s="562"/>
      <c r="D21" s="51">
        <v>305</v>
      </c>
      <c r="E21" s="375">
        <v>201</v>
      </c>
      <c r="F21" s="376">
        <v>506</v>
      </c>
      <c r="G21" s="186">
        <v>3.9218207535039218</v>
      </c>
    </row>
    <row r="22" spans="2:7" ht="15" customHeight="1" x14ac:dyDescent="0.2">
      <c r="B22" s="559" t="s">
        <v>16</v>
      </c>
      <c r="C22" s="560"/>
      <c r="D22" s="377">
        <v>25</v>
      </c>
      <c r="E22" s="378">
        <v>37</v>
      </c>
      <c r="F22" s="379">
        <v>62</v>
      </c>
      <c r="G22" s="187">
        <v>0.32146071750032146</v>
      </c>
    </row>
    <row r="23" spans="2:7" ht="15" customHeight="1" x14ac:dyDescent="0.2">
      <c r="B23" s="555" t="s">
        <v>145</v>
      </c>
      <c r="C23" s="556"/>
      <c r="D23" s="24">
        <v>7777</v>
      </c>
      <c r="E23" s="161">
        <v>7958</v>
      </c>
      <c r="F23" s="380">
        <v>15735</v>
      </c>
      <c r="G23" s="48">
        <v>99.999999999999986</v>
      </c>
    </row>
    <row r="24" spans="2:7" ht="12.95" customHeight="1" x14ac:dyDescent="0.2">
      <c r="B24" s="518" t="s">
        <v>449</v>
      </c>
      <c r="C24" s="518"/>
      <c r="D24" s="518"/>
      <c r="E24" s="518"/>
      <c r="F24" s="518"/>
      <c r="G24" s="518"/>
    </row>
    <row r="25" spans="2:7" ht="12.95" customHeight="1" x14ac:dyDescent="0.2">
      <c r="B25" s="518" t="s">
        <v>450</v>
      </c>
      <c r="C25" s="518"/>
      <c r="D25" s="518"/>
      <c r="E25" s="518"/>
      <c r="F25" s="518"/>
      <c r="G25" s="518"/>
    </row>
    <row r="26" spans="2:7" ht="15" customHeight="1" x14ac:dyDescent="0.2">
      <c r="B26" s="518" t="s">
        <v>451</v>
      </c>
    </row>
    <row r="28" spans="2:7" ht="15" customHeight="1" x14ac:dyDescent="0.3">
      <c r="B28" s="8" t="s">
        <v>105</v>
      </c>
    </row>
  </sheetData>
  <mergeCells count="20">
    <mergeCell ref="B10:C10"/>
    <mergeCell ref="B17:C17"/>
    <mergeCell ref="B20:C20"/>
    <mergeCell ref="B5:C5"/>
    <mergeCell ref="B23:C23"/>
    <mergeCell ref="B22:C22"/>
    <mergeCell ref="B7:C7"/>
    <mergeCell ref="B8:C8"/>
    <mergeCell ref="B4:C4"/>
    <mergeCell ref="B19:C19"/>
    <mergeCell ref="B21:C21"/>
    <mergeCell ref="B16:C16"/>
    <mergeCell ref="B6:C6"/>
    <mergeCell ref="B13:C13"/>
    <mergeCell ref="B14:C14"/>
    <mergeCell ref="B11:C11"/>
    <mergeCell ref="B12:C12"/>
    <mergeCell ref="B9:C9"/>
    <mergeCell ref="B15:C15"/>
    <mergeCell ref="B18:C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B1:K42"/>
  <sheetViews>
    <sheetView showOutlineSymbols="0" workbookViewId="0"/>
  </sheetViews>
  <sheetFormatPr baseColWidth="10" defaultRowHeight="15" customHeight="1" x14ac:dyDescent="0.2"/>
  <cols>
    <col min="2" max="2" width="45.85546875" customWidth="1"/>
    <col min="3" max="3" width="5.7109375" customWidth="1"/>
    <col min="4" max="9" width="9.7109375" customWidth="1"/>
    <col min="12" max="12" width="10.85546875" customWidth="1"/>
    <col min="15" max="15" width="11.42578125" customWidth="1"/>
  </cols>
  <sheetData>
    <row r="1" spans="2:11" ht="15" customHeight="1" x14ac:dyDescent="0.2">
      <c r="B1" s="9" t="s">
        <v>406</v>
      </c>
      <c r="C1" s="14"/>
      <c r="D1" s="14"/>
      <c r="E1" s="14"/>
      <c r="F1" s="14"/>
      <c r="G1" s="14"/>
      <c r="H1" s="14"/>
    </row>
    <row r="2" spans="2:11" ht="15" customHeight="1" x14ac:dyDescent="0.2">
      <c r="B2" s="10" t="s">
        <v>445</v>
      </c>
      <c r="C2" s="14"/>
      <c r="D2" s="14"/>
      <c r="E2" s="14"/>
      <c r="F2" s="14"/>
      <c r="G2" s="14"/>
      <c r="H2" s="14"/>
    </row>
    <row r="3" spans="2:11" ht="15" customHeight="1" x14ac:dyDescent="0.2">
      <c r="B3" s="15"/>
      <c r="C3" s="15"/>
      <c r="D3" s="15"/>
      <c r="E3" s="15"/>
      <c r="F3" s="15"/>
      <c r="G3" s="15"/>
      <c r="H3" s="15"/>
    </row>
    <row r="4" spans="2:11" ht="15" customHeight="1" x14ac:dyDescent="0.2">
      <c r="B4" s="16"/>
      <c r="C4" s="159" t="s">
        <v>107</v>
      </c>
      <c r="D4" s="575">
        <v>2024</v>
      </c>
      <c r="E4" s="575">
        <v>2023</v>
      </c>
      <c r="F4" s="528" t="s">
        <v>364</v>
      </c>
      <c r="G4" s="528">
        <v>2021</v>
      </c>
      <c r="H4" s="549">
        <v>2020</v>
      </c>
      <c r="I4" s="520">
        <v>2009</v>
      </c>
      <c r="J4" s="348"/>
    </row>
    <row r="5" spans="2:11" ht="15" customHeight="1" x14ac:dyDescent="0.25">
      <c r="B5" s="188" t="s">
        <v>311</v>
      </c>
      <c r="C5" s="189"/>
      <c r="D5" s="576"/>
      <c r="E5" s="576"/>
      <c r="F5" s="568"/>
      <c r="G5" s="568"/>
      <c r="H5" s="574"/>
      <c r="I5" s="565"/>
    </row>
    <row r="6" spans="2:11" ht="15" customHeight="1" x14ac:dyDescent="0.2">
      <c r="B6" s="569" t="s">
        <v>130</v>
      </c>
      <c r="C6" s="570"/>
      <c r="D6" s="570"/>
      <c r="E6" s="570"/>
      <c r="F6" s="570"/>
      <c r="G6" s="570"/>
      <c r="H6" s="570"/>
      <c r="I6" s="571"/>
    </row>
    <row r="7" spans="2:11" ht="15" customHeight="1" x14ac:dyDescent="0.2">
      <c r="B7" s="572" t="s">
        <v>129</v>
      </c>
      <c r="C7" s="573"/>
      <c r="D7" s="367">
        <v>222</v>
      </c>
      <c r="E7" s="367">
        <v>218</v>
      </c>
      <c r="F7" s="367">
        <v>223</v>
      </c>
      <c r="G7" s="368">
        <v>208</v>
      </c>
      <c r="H7" s="194">
        <v>206</v>
      </c>
      <c r="I7" s="369">
        <v>162</v>
      </c>
      <c r="K7" s="466"/>
    </row>
    <row r="8" spans="2:11" ht="15" customHeight="1" x14ac:dyDescent="0.2">
      <c r="B8" s="559" t="s">
        <v>127</v>
      </c>
      <c r="C8" s="560"/>
      <c r="D8" s="50">
        <v>1066</v>
      </c>
      <c r="E8" s="50">
        <v>1028</v>
      </c>
      <c r="F8" s="50">
        <v>987</v>
      </c>
      <c r="G8" s="19">
        <v>949</v>
      </c>
      <c r="H8" s="168">
        <v>911</v>
      </c>
      <c r="I8" s="163">
        <v>820</v>
      </c>
      <c r="K8" s="466"/>
    </row>
    <row r="9" spans="2:11" ht="15" customHeight="1" x14ac:dyDescent="0.2">
      <c r="B9" s="566" t="s">
        <v>128</v>
      </c>
      <c r="C9" s="567"/>
      <c r="D9" s="367">
        <v>499</v>
      </c>
      <c r="E9" s="64">
        <v>496</v>
      </c>
      <c r="F9" s="64">
        <v>475</v>
      </c>
      <c r="G9" s="40">
        <v>474</v>
      </c>
      <c r="H9" s="445">
        <v>463</v>
      </c>
      <c r="I9" s="164">
        <v>161</v>
      </c>
      <c r="K9" s="466"/>
    </row>
    <row r="10" spans="2:11" ht="15" customHeight="1" x14ac:dyDescent="0.2">
      <c r="B10" s="559" t="s">
        <v>33</v>
      </c>
      <c r="C10" s="560"/>
      <c r="D10" s="50">
        <v>1439</v>
      </c>
      <c r="E10" s="50">
        <v>1305</v>
      </c>
      <c r="F10" s="50">
        <v>1298</v>
      </c>
      <c r="G10" s="19">
        <v>1220</v>
      </c>
      <c r="H10" s="168">
        <v>1200</v>
      </c>
      <c r="I10" s="163">
        <v>669</v>
      </c>
      <c r="K10" s="466"/>
    </row>
    <row r="11" spans="2:11" ht="15" customHeight="1" x14ac:dyDescent="0.2">
      <c r="B11" s="566" t="s">
        <v>35</v>
      </c>
      <c r="C11" s="567"/>
      <c r="D11" s="367">
        <v>1305</v>
      </c>
      <c r="E11" s="64">
        <v>1260</v>
      </c>
      <c r="F11" s="64">
        <v>1285</v>
      </c>
      <c r="G11" s="40">
        <v>1312</v>
      </c>
      <c r="H11" s="445">
        <v>1293</v>
      </c>
      <c r="I11" s="164">
        <v>1621</v>
      </c>
      <c r="J11" s="6"/>
      <c r="K11" s="466"/>
    </row>
    <row r="12" spans="2:11" ht="15" customHeight="1" x14ac:dyDescent="0.2">
      <c r="B12" s="559" t="s">
        <v>132</v>
      </c>
      <c r="C12" s="560"/>
      <c r="D12" s="50">
        <v>2805</v>
      </c>
      <c r="E12" s="50">
        <v>2477</v>
      </c>
      <c r="F12" s="50">
        <v>2344</v>
      </c>
      <c r="G12" s="19">
        <v>1994</v>
      </c>
      <c r="H12" s="168">
        <v>1887</v>
      </c>
      <c r="I12" s="163">
        <v>707</v>
      </c>
      <c r="K12" s="466"/>
    </row>
    <row r="13" spans="2:11" ht="15" customHeight="1" x14ac:dyDescent="0.2">
      <c r="B13" s="566" t="s">
        <v>34</v>
      </c>
      <c r="C13" s="567"/>
      <c r="D13" s="367">
        <v>305</v>
      </c>
      <c r="E13" s="64">
        <v>321</v>
      </c>
      <c r="F13" s="64">
        <v>315</v>
      </c>
      <c r="G13" s="40">
        <v>319</v>
      </c>
      <c r="H13" s="445">
        <v>337</v>
      </c>
      <c r="I13" s="164">
        <v>499</v>
      </c>
      <c r="J13" s="6"/>
      <c r="K13" s="466"/>
    </row>
    <row r="14" spans="2:11" ht="15" customHeight="1" x14ac:dyDescent="0.2">
      <c r="B14" s="559" t="s">
        <v>16</v>
      </c>
      <c r="C14" s="560"/>
      <c r="D14" s="50">
        <v>136</v>
      </c>
      <c r="E14" s="50">
        <v>98</v>
      </c>
      <c r="F14" s="50">
        <v>72</v>
      </c>
      <c r="G14" s="19">
        <v>67</v>
      </c>
      <c r="H14" s="168">
        <v>69</v>
      </c>
      <c r="I14" s="163">
        <v>54</v>
      </c>
      <c r="K14" s="466"/>
    </row>
    <row r="15" spans="2:11" ht="15" customHeight="1" x14ac:dyDescent="0.2">
      <c r="B15" s="561" t="s">
        <v>6</v>
      </c>
      <c r="C15" s="562"/>
      <c r="D15" s="367">
        <v>0</v>
      </c>
      <c r="E15" s="367">
        <v>0</v>
      </c>
      <c r="F15" s="367">
        <v>0</v>
      </c>
      <c r="G15" s="368">
        <v>0</v>
      </c>
      <c r="H15" s="446">
        <v>0</v>
      </c>
      <c r="I15" s="369">
        <v>41</v>
      </c>
      <c r="K15" s="466"/>
    </row>
    <row r="16" spans="2:11" ht="15" customHeight="1" x14ac:dyDescent="0.2">
      <c r="B16" s="555" t="s">
        <v>139</v>
      </c>
      <c r="C16" s="556"/>
      <c r="D16" s="24">
        <v>7777</v>
      </c>
      <c r="E16" s="24">
        <v>7203</v>
      </c>
      <c r="F16" s="24">
        <v>6999</v>
      </c>
      <c r="G16" s="24">
        <v>6543</v>
      </c>
      <c r="H16" s="161">
        <v>6366</v>
      </c>
      <c r="I16" s="26">
        <v>4734</v>
      </c>
      <c r="K16" s="466"/>
    </row>
    <row r="17" spans="2:10" ht="15" customHeight="1" x14ac:dyDescent="0.2">
      <c r="B17" s="569" t="s">
        <v>96</v>
      </c>
      <c r="C17" s="570"/>
      <c r="D17" s="570"/>
      <c r="E17" s="570"/>
      <c r="F17" s="570"/>
      <c r="G17" s="570"/>
      <c r="H17" s="570"/>
      <c r="I17" s="571"/>
    </row>
    <row r="18" spans="2:10" ht="15" customHeight="1" x14ac:dyDescent="0.2">
      <c r="B18" s="572" t="s">
        <v>129</v>
      </c>
      <c r="C18" s="573"/>
      <c r="D18" s="370">
        <v>2.8545711714028545</v>
      </c>
      <c r="E18" s="370">
        <v>3.0265167291406359</v>
      </c>
      <c r="F18" s="370">
        <v>3.1861694527789681</v>
      </c>
      <c r="G18" s="370">
        <v>3.1789698914870859</v>
      </c>
      <c r="H18" s="195">
        <v>3.2359409362236886</v>
      </c>
      <c r="I18" s="371">
        <v>3.4220532319391634</v>
      </c>
    </row>
    <row r="19" spans="2:10" ht="15" customHeight="1" x14ac:dyDescent="0.2">
      <c r="B19" s="559" t="s">
        <v>127</v>
      </c>
      <c r="C19" s="560"/>
      <c r="D19" s="42">
        <v>13.707084994213705</v>
      </c>
      <c r="E19" s="42">
        <v>14.271831181452171</v>
      </c>
      <c r="F19" s="42">
        <v>14.102014573510502</v>
      </c>
      <c r="G19" s="42">
        <v>14.504050129909826</v>
      </c>
      <c r="H19" s="196">
        <v>14.310398994659126</v>
      </c>
      <c r="I19" s="191">
        <v>17.321504013519224</v>
      </c>
    </row>
    <row r="20" spans="2:10" ht="15" customHeight="1" x14ac:dyDescent="0.2">
      <c r="B20" s="566" t="s">
        <v>128</v>
      </c>
      <c r="C20" s="567"/>
      <c r="D20" s="41">
        <v>6.4163559213064154</v>
      </c>
      <c r="E20" s="41">
        <v>6.8860197140080528</v>
      </c>
      <c r="F20" s="41">
        <v>6.7866838119731394</v>
      </c>
      <c r="G20" s="41">
        <v>7.2443833104080699</v>
      </c>
      <c r="H20" s="197">
        <v>7.2730128809299393</v>
      </c>
      <c r="I20" s="192">
        <v>3.4009294465568232</v>
      </c>
      <c r="J20" s="4"/>
    </row>
    <row r="21" spans="2:10" ht="15" customHeight="1" x14ac:dyDescent="0.2">
      <c r="B21" s="559" t="s">
        <v>33</v>
      </c>
      <c r="C21" s="560"/>
      <c r="D21" s="42">
        <v>18.503278899318502</v>
      </c>
      <c r="E21" s="42">
        <v>18.117451062057476</v>
      </c>
      <c r="F21" s="42">
        <v>18.545506500928706</v>
      </c>
      <c r="G21" s="42">
        <v>18.645881094299252</v>
      </c>
      <c r="H21" s="196">
        <v>18.850141376060321</v>
      </c>
      <c r="I21" s="191">
        <v>14.131812420785806</v>
      </c>
    </row>
    <row r="22" spans="2:10" ht="15" customHeight="1" x14ac:dyDescent="0.2">
      <c r="B22" s="566" t="s">
        <v>35</v>
      </c>
      <c r="C22" s="567"/>
      <c r="D22" s="41">
        <v>16.780249453516781</v>
      </c>
      <c r="E22" s="41">
        <v>17.492711370262391</v>
      </c>
      <c r="F22" s="41">
        <v>18.359765680811542</v>
      </c>
      <c r="G22" s="41">
        <v>20.051963930918539</v>
      </c>
      <c r="H22" s="197">
        <v>20.311027332704995</v>
      </c>
      <c r="I22" s="192">
        <v>34.241656104773973</v>
      </c>
      <c r="J22" s="4"/>
    </row>
    <row r="23" spans="2:10" ht="15" customHeight="1" x14ac:dyDescent="0.2">
      <c r="B23" s="559" t="s">
        <v>132</v>
      </c>
      <c r="C23" s="560"/>
      <c r="D23" s="42">
        <v>36.067892503536072</v>
      </c>
      <c r="E23" s="42">
        <v>34.388449257253924</v>
      </c>
      <c r="F23" s="42">
        <v>33.490498642663233</v>
      </c>
      <c r="G23" s="42">
        <v>30.475317132813696</v>
      </c>
      <c r="H23" s="196">
        <v>29.641847313854853</v>
      </c>
      <c r="I23" s="191">
        <v>14.934516265314745</v>
      </c>
    </row>
    <row r="24" spans="2:10" ht="15" customHeight="1" x14ac:dyDescent="0.2">
      <c r="B24" s="566" t="s">
        <v>34</v>
      </c>
      <c r="C24" s="567"/>
      <c r="D24" s="41">
        <v>3.9218207535039218</v>
      </c>
      <c r="E24" s="41">
        <v>4.4564764681382751</v>
      </c>
      <c r="F24" s="41">
        <v>4.5006429489927138</v>
      </c>
      <c r="G24" s="41">
        <v>4.8754394008864432</v>
      </c>
      <c r="H24" s="197">
        <v>5.2937480364436063</v>
      </c>
      <c r="I24" s="192">
        <v>10.540768905787917</v>
      </c>
      <c r="J24" s="4"/>
    </row>
    <row r="25" spans="2:10" ht="15" customHeight="1" x14ac:dyDescent="0.2">
      <c r="B25" s="559" t="s">
        <v>16</v>
      </c>
      <c r="C25" s="560"/>
      <c r="D25" s="42">
        <v>1.7487463032017487</v>
      </c>
      <c r="E25" s="42">
        <v>1.3605442176870748</v>
      </c>
      <c r="F25" s="42">
        <v>1.0287183883411917</v>
      </c>
      <c r="G25" s="42">
        <v>1.02399510927709</v>
      </c>
      <c r="H25" s="196">
        <v>1.0838831291234685</v>
      </c>
      <c r="I25" s="191">
        <v>1.1406844106463878</v>
      </c>
    </row>
    <row r="26" spans="2:10" ht="15" customHeight="1" x14ac:dyDescent="0.2">
      <c r="B26" s="561" t="s">
        <v>6</v>
      </c>
      <c r="C26" s="562"/>
      <c r="D26" s="370">
        <v>0</v>
      </c>
      <c r="E26" s="370">
        <v>0</v>
      </c>
      <c r="F26" s="370">
        <v>0</v>
      </c>
      <c r="G26" s="370">
        <v>0</v>
      </c>
      <c r="H26" s="372">
        <v>0</v>
      </c>
      <c r="I26" s="371">
        <v>0.86607520067596111</v>
      </c>
    </row>
    <row r="27" spans="2:10" ht="15" customHeight="1" x14ac:dyDescent="0.2">
      <c r="B27" s="555" t="s">
        <v>142</v>
      </c>
      <c r="C27" s="556"/>
      <c r="D27" s="43">
        <v>100</v>
      </c>
      <c r="E27" s="44">
        <v>100</v>
      </c>
      <c r="F27" s="44">
        <v>100</v>
      </c>
      <c r="G27" s="44">
        <v>100.00000000000001</v>
      </c>
      <c r="H27" s="190">
        <v>100</v>
      </c>
      <c r="I27" s="45">
        <v>99.999999999999986</v>
      </c>
    </row>
    <row r="28" spans="2:10" ht="15" customHeight="1" x14ac:dyDescent="0.2">
      <c r="B28" s="569" t="s">
        <v>365</v>
      </c>
      <c r="C28" s="570"/>
      <c r="D28" s="570"/>
      <c r="E28" s="570"/>
      <c r="F28" s="570"/>
      <c r="G28" s="570"/>
      <c r="H28" s="570"/>
      <c r="I28" s="571"/>
    </row>
    <row r="29" spans="2:10" ht="15" customHeight="1" x14ac:dyDescent="0.2">
      <c r="B29" s="572" t="s">
        <v>129</v>
      </c>
      <c r="C29" s="573"/>
      <c r="D29" s="373">
        <v>11.271854068687428</v>
      </c>
      <c r="E29" s="373">
        <v>11.23281771780163</v>
      </c>
      <c r="F29" s="373">
        <v>11.663558737969471</v>
      </c>
      <c r="G29" s="373">
        <v>10.93076344077941</v>
      </c>
      <c r="H29" s="195">
        <v>10.840700536593626</v>
      </c>
      <c r="I29" s="371">
        <v>8.5698846318956825</v>
      </c>
    </row>
    <row r="30" spans="2:10" ht="15" customHeight="1" x14ac:dyDescent="0.2">
      <c r="B30" s="559" t="s">
        <v>127</v>
      </c>
      <c r="C30" s="560"/>
      <c r="D30" s="66">
        <v>54.125209176670268</v>
      </c>
      <c r="E30" s="66">
        <v>52.969434008715943</v>
      </c>
      <c r="F30" s="66">
        <v>51.623015580160839</v>
      </c>
      <c r="G30" s="66">
        <v>49.871608198556054</v>
      </c>
      <c r="H30" s="196">
        <v>47.941156256489293</v>
      </c>
      <c r="I30" s="191">
        <v>43.378428383669501</v>
      </c>
    </row>
    <row r="31" spans="2:10" ht="15" customHeight="1" x14ac:dyDescent="0.2">
      <c r="B31" s="566" t="s">
        <v>128</v>
      </c>
      <c r="C31" s="567"/>
      <c r="D31" s="65">
        <v>25.336284595833455</v>
      </c>
      <c r="E31" s="65">
        <v>25.557236642337653</v>
      </c>
      <c r="F31" s="65">
        <v>24.843903141414792</v>
      </c>
      <c r="G31" s="65">
        <v>24.90952822562231</v>
      </c>
      <c r="H31" s="197">
        <v>24.365263827392472</v>
      </c>
      <c r="I31" s="192">
        <v>8.5169841094765726</v>
      </c>
    </row>
    <row r="32" spans="2:10" ht="15" customHeight="1" x14ac:dyDescent="0.2">
      <c r="B32" s="559" t="s">
        <v>33</v>
      </c>
      <c r="C32" s="560"/>
      <c r="D32" s="66">
        <v>73.063954976762204</v>
      </c>
      <c r="E32" s="66">
        <v>67.24232624647307</v>
      </c>
      <c r="F32" s="66">
        <v>67.889234268539795</v>
      </c>
      <c r="G32" s="66">
        <v>64.113131719956158</v>
      </c>
      <c r="H32" s="196">
        <v>63.149711863652193</v>
      </c>
      <c r="I32" s="191">
        <v>35.390449498384022</v>
      </c>
    </row>
    <row r="33" spans="2:9" ht="15" customHeight="1" x14ac:dyDescent="0.2">
      <c r="B33" s="566" t="s">
        <v>35</v>
      </c>
      <c r="C33" s="567"/>
      <c r="D33" s="65">
        <v>66.260223241608543</v>
      </c>
      <c r="E33" s="65">
        <v>64.923625341422266</v>
      </c>
      <c r="F33" s="65">
        <v>67.209295866774752</v>
      </c>
      <c r="G33" s="65">
        <v>68.947892472608586</v>
      </c>
      <c r="H33" s="197">
        <v>68.043814533085239</v>
      </c>
      <c r="I33" s="192">
        <v>85.751746841375933</v>
      </c>
    </row>
    <row r="34" spans="2:9" ht="15" customHeight="1" x14ac:dyDescent="0.2">
      <c r="B34" s="559" t="s">
        <v>132</v>
      </c>
      <c r="C34" s="560"/>
      <c r="D34" s="66">
        <v>142.42139938138845</v>
      </c>
      <c r="E34" s="66">
        <v>127.63160315135156</v>
      </c>
      <c r="F34" s="66">
        <v>122.59812413363426</v>
      </c>
      <c r="G34" s="66">
        <v>104.7881841390103</v>
      </c>
      <c r="H34" s="196">
        <v>99.302921905593081</v>
      </c>
      <c r="I34" s="191">
        <v>37.400669350310167</v>
      </c>
    </row>
    <row r="35" spans="2:9" ht="15" customHeight="1" x14ac:dyDescent="0.2">
      <c r="B35" s="566" t="s">
        <v>34</v>
      </c>
      <c r="C35" s="567"/>
      <c r="D35" s="65">
        <v>15.486105815088585</v>
      </c>
      <c r="E35" s="65">
        <v>16.540066456029006</v>
      </c>
      <c r="F35" s="65">
        <v>16.475430504306651</v>
      </c>
      <c r="G35" s="65">
        <v>16.764007392349193</v>
      </c>
      <c r="H35" s="197">
        <v>17.734544081708989</v>
      </c>
      <c r="I35" s="192">
        <v>26.397360687135468</v>
      </c>
    </row>
    <row r="36" spans="2:9" ht="15" customHeight="1" x14ac:dyDescent="0.2">
      <c r="B36" s="559" t="s">
        <v>16</v>
      </c>
      <c r="C36" s="560"/>
      <c r="D36" s="66">
        <v>6.9052799700067133</v>
      </c>
      <c r="E36" s="66">
        <v>5.0496153043328427</v>
      </c>
      <c r="F36" s="66">
        <v>3.7658126866986632</v>
      </c>
      <c r="G36" s="66">
        <v>3.5209670698664444</v>
      </c>
      <c r="H36" s="196">
        <v>3.6311084321600013</v>
      </c>
      <c r="I36" s="191">
        <v>2.8566282106318943</v>
      </c>
    </row>
    <row r="37" spans="2:9" ht="15" customHeight="1" x14ac:dyDescent="0.2">
      <c r="B37" s="561" t="s">
        <v>6</v>
      </c>
      <c r="C37" s="562"/>
      <c r="D37" s="373">
        <v>0</v>
      </c>
      <c r="E37" s="373">
        <v>0</v>
      </c>
      <c r="F37" s="373">
        <v>0</v>
      </c>
      <c r="G37" s="373">
        <v>0</v>
      </c>
      <c r="H37" s="372">
        <v>0</v>
      </c>
      <c r="I37" s="371">
        <v>2.1689214191834751</v>
      </c>
    </row>
    <row r="38" spans="2:9" ht="15" customHeight="1" x14ac:dyDescent="0.2">
      <c r="B38" s="555" t="s">
        <v>146</v>
      </c>
      <c r="C38" s="556"/>
      <c r="D38" s="36">
        <v>394.87031122604566</v>
      </c>
      <c r="E38" s="36">
        <v>371.14672486846393</v>
      </c>
      <c r="F38" s="36">
        <v>366.06837491949921</v>
      </c>
      <c r="G38" s="36">
        <v>343.84608265874846</v>
      </c>
      <c r="H38" s="190">
        <v>335.00922143667486</v>
      </c>
      <c r="I38" s="45">
        <v>250.43107313206272</v>
      </c>
    </row>
    <row r="39" spans="2:9" ht="12.75" x14ac:dyDescent="0.2">
      <c r="B39" s="518" t="s">
        <v>447</v>
      </c>
      <c r="C39" s="518"/>
      <c r="D39" s="518"/>
      <c r="E39" s="518"/>
      <c r="F39" s="518"/>
      <c r="G39" s="518"/>
      <c r="H39" s="518"/>
      <c r="I39" s="518"/>
    </row>
    <row r="40" spans="2:9" ht="15" customHeight="1" x14ac:dyDescent="0.2">
      <c r="B40" s="518" t="s">
        <v>448</v>
      </c>
    </row>
    <row r="41" spans="2:9" ht="15" customHeight="1" x14ac:dyDescent="0.2">
      <c r="B41" s="518"/>
    </row>
    <row r="42" spans="2:9" ht="15" customHeight="1" x14ac:dyDescent="0.3">
      <c r="B42" s="8" t="s">
        <v>105</v>
      </c>
    </row>
  </sheetData>
  <mergeCells count="39">
    <mergeCell ref="B11:C11"/>
    <mergeCell ref="B23:C23"/>
    <mergeCell ref="B12:C12"/>
    <mergeCell ref="B21:C21"/>
    <mergeCell ref="B38:C38"/>
    <mergeCell ref="B36:C36"/>
    <mergeCell ref="B24:C24"/>
    <mergeCell ref="B34:C34"/>
    <mergeCell ref="B32:C32"/>
    <mergeCell ref="B26:C26"/>
    <mergeCell ref="B31:C31"/>
    <mergeCell ref="B35:C35"/>
    <mergeCell ref="B27:C27"/>
    <mergeCell ref="B33:C33"/>
    <mergeCell ref="B37:C37"/>
    <mergeCell ref="B16:C16"/>
    <mergeCell ref="B25:C25"/>
    <mergeCell ref="B19:C19"/>
    <mergeCell ref="B30:C30"/>
    <mergeCell ref="B29:C29"/>
    <mergeCell ref="B22:C22"/>
    <mergeCell ref="B17:I17"/>
    <mergeCell ref="B28:I28"/>
    <mergeCell ref="I4:I5"/>
    <mergeCell ref="B14:C14"/>
    <mergeCell ref="B20:C20"/>
    <mergeCell ref="G4:G5"/>
    <mergeCell ref="B6:I6"/>
    <mergeCell ref="B7:C7"/>
    <mergeCell ref="B13:C13"/>
    <mergeCell ref="B15:C15"/>
    <mergeCell ref="B9:C9"/>
    <mergeCell ref="H4:H5"/>
    <mergeCell ref="B18:C18"/>
    <mergeCell ref="F4:F5"/>
    <mergeCell ref="B10:C10"/>
    <mergeCell ref="E4:E5"/>
    <mergeCell ref="D4:D5"/>
    <mergeCell ref="B8:C8"/>
  </mergeCells>
  <phoneticPr fontId="29"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9BB9-E612-4445-933B-61DEE9E6E5FA}">
  <dimension ref="B1:J19"/>
  <sheetViews>
    <sheetView showOutlineSymbols="0" workbookViewId="0"/>
  </sheetViews>
  <sheetFormatPr baseColWidth="10" defaultRowHeight="15" customHeight="1" x14ac:dyDescent="0.2"/>
  <cols>
    <col min="1" max="1" width="11.42578125" customWidth="1"/>
    <col min="3" max="4" width="11.42578125" customWidth="1"/>
    <col min="6" max="6" width="11.42578125" customWidth="1"/>
  </cols>
  <sheetData>
    <row r="1" spans="2:10" ht="15" customHeight="1" x14ac:dyDescent="0.2">
      <c r="B1" s="9" t="s">
        <v>381</v>
      </c>
    </row>
    <row r="2" spans="2:10" ht="15" customHeight="1" x14ac:dyDescent="0.2">
      <c r="B2" s="10" t="s">
        <v>442</v>
      </c>
    </row>
    <row r="4" spans="2:10" ht="15" customHeight="1" x14ac:dyDescent="0.2">
      <c r="J4" s="490"/>
    </row>
    <row r="5" spans="2:10" ht="15" customHeight="1" x14ac:dyDescent="0.2">
      <c r="J5" s="490"/>
    </row>
    <row r="19" spans="2:2" ht="15" customHeight="1" x14ac:dyDescent="0.3">
      <c r="B19" s="8" t="s">
        <v>105</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B1:I19"/>
  <sheetViews>
    <sheetView showOutlineSymbols="0" workbookViewId="0"/>
  </sheetViews>
  <sheetFormatPr baseColWidth="10" defaultRowHeight="15" customHeight="1" x14ac:dyDescent="0.2"/>
  <sheetData>
    <row r="1" spans="2:9" ht="15" customHeight="1" x14ac:dyDescent="0.2">
      <c r="B1" s="9" t="s">
        <v>380</v>
      </c>
    </row>
    <row r="2" spans="2:9" ht="15" customHeight="1" x14ac:dyDescent="0.2">
      <c r="B2" s="10" t="s">
        <v>442</v>
      </c>
    </row>
    <row r="3" spans="2:9" ht="15" customHeight="1" x14ac:dyDescent="0.2">
      <c r="I3" s="348"/>
    </row>
    <row r="5" spans="2:9" ht="15" customHeight="1" x14ac:dyDescent="0.2">
      <c r="H5" s="476"/>
    </row>
    <row r="6" spans="2:9" ht="15" customHeight="1" x14ac:dyDescent="0.2">
      <c r="H6" s="476"/>
    </row>
    <row r="19" spans="2:2" ht="15" customHeight="1" x14ac:dyDescent="0.3">
      <c r="B19" s="8" t="s">
        <v>105</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1"/>
  <dimension ref="B1:J19"/>
  <sheetViews>
    <sheetView showOutlineSymbols="0" workbookViewId="0"/>
  </sheetViews>
  <sheetFormatPr baseColWidth="10" defaultColWidth="11.42578125" defaultRowHeight="15" customHeight="1" x14ac:dyDescent="0.2"/>
  <cols>
    <col min="1" max="2" width="11.5703125" style="287" customWidth="1"/>
    <col min="3" max="5" width="11.42578125" style="287"/>
    <col min="6" max="6" width="11.5703125" style="287" customWidth="1"/>
    <col min="7" max="16384" width="11.42578125" style="287"/>
  </cols>
  <sheetData>
    <row r="1" spans="2:10" ht="15" customHeight="1" x14ac:dyDescent="0.2">
      <c r="B1" s="349" t="s">
        <v>377</v>
      </c>
      <c r="C1" s="350"/>
      <c r="D1" s="350"/>
      <c r="E1" s="350"/>
      <c r="F1" s="350"/>
      <c r="G1" s="350"/>
      <c r="H1" s="350"/>
      <c r="J1" s="351"/>
    </row>
    <row r="2" spans="2:10" ht="15" customHeight="1" x14ac:dyDescent="0.2">
      <c r="B2" s="352" t="s">
        <v>442</v>
      </c>
    </row>
    <row r="4" spans="2:10" ht="15" customHeight="1" x14ac:dyDescent="0.2">
      <c r="F4" s="353"/>
    </row>
    <row r="5" spans="2:10" ht="15" customHeight="1" x14ac:dyDescent="0.2">
      <c r="F5" s="353"/>
    </row>
    <row r="6" spans="2:10" ht="15" customHeight="1" x14ac:dyDescent="0.2">
      <c r="F6" s="353"/>
    </row>
    <row r="19" spans="2:2" ht="15" customHeight="1" x14ac:dyDescent="0.2">
      <c r="B19" s="354" t="s">
        <v>105</v>
      </c>
    </row>
  </sheetData>
  <phoneticPr fontId="29" type="noConversion"/>
  <pageMargins left="0.75" right="0.75" top="1" bottom="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7996-0927-4B24-A2F0-085C8D93C05B}">
  <dimension ref="B1:N19"/>
  <sheetViews>
    <sheetView showOutlineSymbols="0" workbookViewId="0"/>
  </sheetViews>
  <sheetFormatPr baseColWidth="10" defaultRowHeight="15" customHeight="1" x14ac:dyDescent="0.2"/>
  <cols>
    <col min="2" max="2" width="11.5703125" customWidth="1"/>
    <col min="11" max="12" width="11.5703125" customWidth="1"/>
  </cols>
  <sheetData>
    <row r="1" spans="2:14" ht="14.25" x14ac:dyDescent="0.2">
      <c r="B1" s="9" t="s">
        <v>378</v>
      </c>
      <c r="C1" s="9"/>
      <c r="D1" s="9"/>
      <c r="E1" s="9"/>
      <c r="F1" s="515"/>
      <c r="G1" s="515"/>
      <c r="H1" s="515"/>
      <c r="I1" s="515"/>
      <c r="J1" s="47"/>
      <c r="K1" s="7"/>
      <c r="L1" s="7"/>
      <c r="M1" s="7"/>
      <c r="N1" s="7"/>
    </row>
    <row r="2" spans="2:14" ht="15" customHeight="1" x14ac:dyDescent="0.2">
      <c r="B2" s="10" t="s">
        <v>442</v>
      </c>
      <c r="C2" s="47"/>
      <c r="D2" s="47"/>
      <c r="E2" s="47"/>
      <c r="F2" s="10"/>
      <c r="G2" s="47"/>
      <c r="I2" s="47"/>
      <c r="J2" s="47"/>
      <c r="K2" s="490"/>
      <c r="L2" s="7"/>
      <c r="M2" s="7"/>
      <c r="N2" s="7"/>
    </row>
    <row r="3" spans="2:14" ht="15" customHeight="1" x14ac:dyDescent="0.2">
      <c r="K3" s="490"/>
    </row>
    <row r="4" spans="2:14" ht="15" customHeight="1" x14ac:dyDescent="0.2">
      <c r="B4" s="12"/>
      <c r="C4" s="12"/>
      <c r="D4" s="12"/>
      <c r="E4" s="12"/>
    </row>
    <row r="5" spans="2:14" ht="15" customHeight="1" x14ac:dyDescent="0.2">
      <c r="B5" s="12"/>
      <c r="C5" s="12"/>
      <c r="D5" s="12"/>
      <c r="E5" s="12"/>
    </row>
    <row r="6" spans="2:14" ht="15" customHeight="1" x14ac:dyDescent="0.2">
      <c r="B6" s="12"/>
      <c r="C6" s="12"/>
      <c r="D6" s="12"/>
      <c r="E6" s="12"/>
    </row>
    <row r="7" spans="2:14" ht="15" customHeight="1" x14ac:dyDescent="0.2">
      <c r="B7" s="12"/>
      <c r="C7" s="12"/>
      <c r="D7" s="12"/>
      <c r="E7" s="12"/>
    </row>
    <row r="8" spans="2:14" ht="15" customHeight="1" x14ac:dyDescent="0.2">
      <c r="B8" s="12"/>
      <c r="C8" s="12"/>
      <c r="D8" s="12"/>
      <c r="E8" s="12"/>
    </row>
    <row r="9" spans="2:14" ht="15" customHeight="1" x14ac:dyDescent="0.2">
      <c r="B9" s="12"/>
      <c r="C9" s="12"/>
      <c r="D9" s="12"/>
      <c r="E9" s="12"/>
    </row>
    <row r="10" spans="2:14" ht="15" customHeight="1" x14ac:dyDescent="0.2">
      <c r="B10" s="12"/>
      <c r="C10" s="12"/>
      <c r="D10" s="12"/>
      <c r="E10" s="12"/>
    </row>
    <row r="11" spans="2:14" ht="15" customHeight="1" x14ac:dyDescent="0.2">
      <c r="B11" s="12"/>
      <c r="C11" s="12"/>
      <c r="D11" s="12"/>
      <c r="E11" s="12"/>
    </row>
    <row r="12" spans="2:14" ht="15" customHeight="1" x14ac:dyDescent="0.2">
      <c r="B12" s="12"/>
      <c r="C12" s="12"/>
      <c r="D12" s="12"/>
      <c r="E12" s="12"/>
    </row>
    <row r="13" spans="2:14" ht="15" customHeight="1" x14ac:dyDescent="0.2">
      <c r="B13" s="12"/>
      <c r="C13" s="12"/>
      <c r="D13" s="12"/>
      <c r="E13" s="12"/>
    </row>
    <row r="14" spans="2:14" ht="15" customHeight="1" x14ac:dyDescent="0.2">
      <c r="B14" s="12"/>
      <c r="C14" s="12"/>
      <c r="D14" s="12"/>
      <c r="E14" s="12"/>
    </row>
    <row r="15" spans="2:14" ht="15" customHeight="1" x14ac:dyDescent="0.2">
      <c r="B15" s="12"/>
      <c r="C15" s="12"/>
      <c r="D15" s="12"/>
      <c r="E15" s="12"/>
    </row>
    <row r="16" spans="2:14" ht="15" customHeight="1" x14ac:dyDescent="0.2">
      <c r="B16" s="12"/>
      <c r="C16" s="12"/>
      <c r="D16" s="12"/>
      <c r="E16" s="12"/>
    </row>
    <row r="17" spans="2:5" ht="15" customHeight="1" x14ac:dyDescent="0.2">
      <c r="B17" s="12"/>
      <c r="C17" s="12"/>
      <c r="D17" s="12"/>
      <c r="E17" s="12"/>
    </row>
    <row r="19" spans="2:5" ht="15" customHeight="1" x14ac:dyDescent="0.3">
      <c r="B19" s="8" t="s">
        <v>105</v>
      </c>
    </row>
  </sheetData>
  <pageMargins left="0.75" right="0.75" top="1" bottom="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6"/>
  <dimension ref="B1:I19"/>
  <sheetViews>
    <sheetView showOutlineSymbols="0" workbookViewId="0"/>
  </sheetViews>
  <sheetFormatPr baseColWidth="10" defaultRowHeight="15" customHeight="1" x14ac:dyDescent="0.2"/>
  <cols>
    <col min="2" max="2" width="11.5703125" customWidth="1"/>
    <col min="11" max="12" width="11.5703125" customWidth="1"/>
  </cols>
  <sheetData>
    <row r="1" spans="2:9" ht="14.25" x14ac:dyDescent="0.2">
      <c r="B1" s="9" t="s">
        <v>379</v>
      </c>
      <c r="C1" s="9"/>
      <c r="D1" s="9"/>
      <c r="E1" s="9"/>
      <c r="F1" s="7"/>
      <c r="G1" s="7"/>
      <c r="H1" s="7"/>
      <c r="I1" s="7"/>
    </row>
    <row r="2" spans="2:9" ht="15" customHeight="1" x14ac:dyDescent="0.2">
      <c r="B2" s="10" t="s">
        <v>442</v>
      </c>
      <c r="C2" s="47"/>
      <c r="E2" s="47"/>
      <c r="F2" s="490"/>
      <c r="G2" s="7"/>
      <c r="H2" s="7"/>
      <c r="I2" s="7"/>
    </row>
    <row r="3" spans="2:9" ht="15" customHeight="1" x14ac:dyDescent="0.2">
      <c r="F3" s="490"/>
    </row>
    <row r="4" spans="2:9" ht="15" customHeight="1" x14ac:dyDescent="0.2">
      <c r="B4" s="12"/>
      <c r="C4" s="12"/>
      <c r="D4" s="12"/>
      <c r="E4" s="12"/>
    </row>
    <row r="5" spans="2:9" ht="15" customHeight="1" x14ac:dyDescent="0.2">
      <c r="B5" s="12"/>
      <c r="C5" s="12"/>
      <c r="D5" s="12"/>
      <c r="E5" s="12"/>
    </row>
    <row r="6" spans="2:9" ht="15" customHeight="1" x14ac:dyDescent="0.2">
      <c r="B6" s="12"/>
      <c r="C6" s="12"/>
      <c r="D6" s="12"/>
      <c r="E6" s="12"/>
    </row>
    <row r="7" spans="2:9" ht="15" customHeight="1" x14ac:dyDescent="0.2">
      <c r="B7" s="12"/>
      <c r="C7" s="12"/>
      <c r="D7" s="12"/>
      <c r="E7" s="12"/>
    </row>
    <row r="8" spans="2:9" ht="15" customHeight="1" x14ac:dyDescent="0.2">
      <c r="B8" s="12"/>
      <c r="C8" s="12"/>
      <c r="D8" s="12"/>
      <c r="E8" s="12"/>
    </row>
    <row r="9" spans="2:9" ht="15" customHeight="1" x14ac:dyDescent="0.2">
      <c r="B9" s="12"/>
      <c r="C9" s="12"/>
      <c r="D9" s="12"/>
      <c r="E9" s="12"/>
    </row>
    <row r="10" spans="2:9" ht="15" customHeight="1" x14ac:dyDescent="0.2">
      <c r="B10" s="12"/>
      <c r="C10" s="12"/>
      <c r="D10" s="12"/>
      <c r="E10" s="12"/>
    </row>
    <row r="11" spans="2:9" ht="15" customHeight="1" x14ac:dyDescent="0.2">
      <c r="B11" s="12"/>
      <c r="C11" s="12"/>
      <c r="D11" s="12"/>
      <c r="E11" s="12"/>
    </row>
    <row r="12" spans="2:9" ht="15" customHeight="1" x14ac:dyDescent="0.2">
      <c r="B12" s="12"/>
      <c r="C12" s="12"/>
      <c r="D12" s="12"/>
      <c r="E12" s="12"/>
    </row>
    <row r="13" spans="2:9" ht="15" customHeight="1" x14ac:dyDescent="0.2">
      <c r="B13" s="12"/>
      <c r="C13" s="12"/>
      <c r="D13" s="12"/>
      <c r="E13" s="12"/>
    </row>
    <row r="14" spans="2:9" ht="15" customHeight="1" x14ac:dyDescent="0.2">
      <c r="B14" s="12"/>
      <c r="C14" s="12"/>
      <c r="D14" s="12"/>
      <c r="E14" s="12"/>
    </row>
    <row r="15" spans="2:9" ht="15" customHeight="1" x14ac:dyDescent="0.2">
      <c r="B15" s="12"/>
      <c r="C15" s="12"/>
      <c r="D15" s="12"/>
      <c r="E15" s="12"/>
    </row>
    <row r="16" spans="2:9" ht="15" customHeight="1" x14ac:dyDescent="0.2">
      <c r="B16" s="12"/>
      <c r="C16" s="12"/>
      <c r="D16" s="12"/>
      <c r="E16" s="12"/>
    </row>
    <row r="17" spans="2:5" ht="15" customHeight="1" x14ac:dyDescent="0.2">
      <c r="B17" s="12"/>
      <c r="C17" s="12"/>
      <c r="D17" s="12"/>
      <c r="E17" s="12"/>
    </row>
    <row r="19" spans="2:5" ht="15" customHeight="1" x14ac:dyDescent="0.3">
      <c r="B19" s="8" t="s">
        <v>105</v>
      </c>
    </row>
  </sheetData>
  <phoneticPr fontId="29" type="noConversion"/>
  <pageMargins left="0.75" right="0.75" top="1" bottom="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3F16-B65B-4D4B-9A43-C2294CC90E82}">
  <sheetPr codeName="Hoja22"/>
  <dimension ref="B1:H19"/>
  <sheetViews>
    <sheetView showOutlineSymbols="0" workbookViewId="0"/>
  </sheetViews>
  <sheetFormatPr baseColWidth="10" defaultRowHeight="15" customHeight="1" x14ac:dyDescent="0.2"/>
  <sheetData>
    <row r="1" spans="2:8" ht="15" customHeight="1" x14ac:dyDescent="0.2">
      <c r="B1" s="9" t="s">
        <v>397</v>
      </c>
    </row>
    <row r="2" spans="2:8" ht="15" customHeight="1" x14ac:dyDescent="0.2">
      <c r="B2" s="10" t="s">
        <v>442</v>
      </c>
    </row>
    <row r="4" spans="2:8" ht="15" customHeight="1" x14ac:dyDescent="0.2">
      <c r="B4" s="12"/>
      <c r="C4" s="12"/>
      <c r="D4" s="12"/>
      <c r="E4" s="12"/>
      <c r="F4" s="12"/>
      <c r="H4" s="476"/>
    </row>
    <row r="5" spans="2:8" ht="15" customHeight="1" x14ac:dyDescent="0.2">
      <c r="B5" s="12"/>
      <c r="C5" s="12"/>
      <c r="D5" s="12"/>
      <c r="E5" s="12"/>
      <c r="F5" s="12"/>
    </row>
    <row r="6" spans="2:8" ht="15" customHeight="1" x14ac:dyDescent="0.2">
      <c r="B6" s="12"/>
      <c r="C6" s="12"/>
      <c r="D6" s="12"/>
      <c r="E6" s="12"/>
      <c r="F6" s="12"/>
    </row>
    <row r="7" spans="2:8" ht="15" customHeight="1" x14ac:dyDescent="0.2">
      <c r="B7" s="12"/>
      <c r="C7" s="12"/>
      <c r="D7" s="12"/>
      <c r="E7" s="12"/>
      <c r="F7" s="12"/>
    </row>
    <row r="8" spans="2:8" ht="15" customHeight="1" x14ac:dyDescent="0.2">
      <c r="B8" s="12"/>
      <c r="C8" s="12"/>
      <c r="D8" s="12"/>
      <c r="E8" s="12"/>
      <c r="F8" s="12"/>
    </row>
    <row r="9" spans="2:8" ht="15" customHeight="1" x14ac:dyDescent="0.2">
      <c r="B9" s="12"/>
      <c r="C9" s="12"/>
      <c r="D9" s="12"/>
      <c r="E9" s="12"/>
      <c r="F9" s="12"/>
    </row>
    <row r="10" spans="2:8" ht="15" customHeight="1" x14ac:dyDescent="0.2">
      <c r="B10" s="12"/>
      <c r="C10" s="12"/>
      <c r="D10" s="12"/>
      <c r="E10" s="12"/>
      <c r="F10" s="12"/>
    </row>
    <row r="11" spans="2:8" ht="15" customHeight="1" x14ac:dyDescent="0.2">
      <c r="B11" s="12"/>
      <c r="C11" s="12"/>
      <c r="D11" s="12"/>
      <c r="E11" s="12"/>
      <c r="F11" s="12"/>
    </row>
    <row r="12" spans="2:8" ht="15" customHeight="1" x14ac:dyDescent="0.2">
      <c r="B12" s="12"/>
      <c r="C12" s="12"/>
      <c r="D12" s="12"/>
      <c r="E12" s="12"/>
      <c r="F12" s="12"/>
    </row>
    <row r="13" spans="2:8" ht="15" customHeight="1" x14ac:dyDescent="0.2">
      <c r="B13" s="12"/>
      <c r="C13" s="12"/>
      <c r="D13" s="12"/>
      <c r="E13" s="12"/>
      <c r="F13" s="12"/>
    </row>
    <row r="14" spans="2:8" ht="15" customHeight="1" x14ac:dyDescent="0.2">
      <c r="B14" s="12"/>
      <c r="C14" s="12"/>
      <c r="D14" s="12"/>
      <c r="E14" s="12"/>
      <c r="F14" s="12"/>
    </row>
    <row r="15" spans="2:8" ht="15" customHeight="1" x14ac:dyDescent="0.2">
      <c r="B15" s="12"/>
      <c r="C15" s="12"/>
      <c r="D15" s="12"/>
      <c r="E15" s="12"/>
      <c r="F15" s="12"/>
    </row>
    <row r="16" spans="2:8" ht="15" customHeight="1" x14ac:dyDescent="0.2">
      <c r="B16" s="12"/>
      <c r="C16" s="12"/>
      <c r="D16" s="12"/>
      <c r="E16" s="12"/>
      <c r="F16" s="12"/>
    </row>
    <row r="17" spans="2:6" ht="15" customHeight="1" x14ac:dyDescent="0.2">
      <c r="B17" s="12"/>
      <c r="C17" s="12"/>
      <c r="D17" s="12"/>
      <c r="E17" s="12"/>
      <c r="F17" s="12"/>
    </row>
    <row r="19" spans="2:6" ht="15" customHeight="1" x14ac:dyDescent="0.3">
      <c r="B19" s="8" t="s">
        <v>105</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1B3D-EDB7-4FCB-9FE7-A3444700F737}">
  <sheetPr codeName="Hoja24"/>
  <dimension ref="B1:K38"/>
  <sheetViews>
    <sheetView showOutlineSymbols="0" zoomScaleNormal="100" workbookViewId="0"/>
  </sheetViews>
  <sheetFormatPr baseColWidth="10" defaultRowHeight="15" customHeight="1" x14ac:dyDescent="0.2"/>
  <cols>
    <col min="2" max="2" width="19.28515625" customWidth="1"/>
    <col min="3" max="3" width="17.5703125" customWidth="1"/>
    <col min="4" max="9" width="9.7109375" customWidth="1"/>
    <col min="10" max="11" width="11.42578125" customWidth="1"/>
  </cols>
  <sheetData>
    <row r="1" spans="2:11" ht="15" customHeight="1" x14ac:dyDescent="0.2">
      <c r="B1" s="9" t="s">
        <v>407</v>
      </c>
      <c r="C1" s="14"/>
      <c r="D1" s="14"/>
      <c r="E1" s="14"/>
      <c r="F1" s="14"/>
      <c r="G1" s="14"/>
      <c r="H1" s="14"/>
      <c r="I1" s="14"/>
      <c r="J1" s="14"/>
    </row>
    <row r="2" spans="2:11" ht="15" customHeight="1" x14ac:dyDescent="0.2">
      <c r="B2" s="10" t="s">
        <v>445</v>
      </c>
      <c r="C2" s="14"/>
      <c r="D2" s="14"/>
      <c r="E2" s="14"/>
      <c r="F2" s="14"/>
      <c r="G2" s="14"/>
      <c r="H2" s="14"/>
      <c r="I2" s="14"/>
      <c r="J2" s="14"/>
    </row>
    <row r="3" spans="2:11" ht="15" customHeight="1" x14ac:dyDescent="0.2">
      <c r="B3" s="15"/>
      <c r="C3" s="15"/>
      <c r="D3" s="15"/>
      <c r="E3" s="15"/>
      <c r="F3" s="15"/>
      <c r="G3" s="15"/>
      <c r="H3" s="15"/>
      <c r="I3" s="15"/>
      <c r="J3" s="15"/>
    </row>
    <row r="4" spans="2:11" ht="15" customHeight="1" x14ac:dyDescent="0.2">
      <c r="B4" s="16"/>
      <c r="C4" s="159" t="s">
        <v>107</v>
      </c>
      <c r="D4" s="575">
        <v>2024</v>
      </c>
      <c r="E4" s="528">
        <v>2023</v>
      </c>
      <c r="F4" s="528">
        <v>2022</v>
      </c>
      <c r="G4" s="528">
        <v>2021</v>
      </c>
      <c r="H4" s="528">
        <v>2020</v>
      </c>
      <c r="I4" s="577" t="s">
        <v>398</v>
      </c>
      <c r="K4" s="476"/>
    </row>
    <row r="5" spans="2:11" ht="15" customHeight="1" x14ac:dyDescent="0.25">
      <c r="B5" s="188" t="s">
        <v>312</v>
      </c>
      <c r="C5" s="189"/>
      <c r="D5" s="576"/>
      <c r="E5" s="568"/>
      <c r="F5" s="568"/>
      <c r="G5" s="568"/>
      <c r="H5" s="568"/>
      <c r="I5" s="578"/>
      <c r="J5" s="6"/>
      <c r="K5" s="476"/>
    </row>
    <row r="6" spans="2:11" ht="15" customHeight="1" x14ac:dyDescent="0.2">
      <c r="B6" s="569" t="s">
        <v>143</v>
      </c>
      <c r="C6" s="570"/>
      <c r="D6" s="570"/>
      <c r="E6" s="570"/>
      <c r="F6" s="570"/>
      <c r="G6" s="570"/>
      <c r="H6" s="570"/>
      <c r="I6" s="571"/>
      <c r="K6" s="476"/>
    </row>
    <row r="7" spans="2:11" ht="15" customHeight="1" x14ac:dyDescent="0.2">
      <c r="B7" s="581" t="s">
        <v>10</v>
      </c>
      <c r="C7" s="582"/>
      <c r="D7" s="64">
        <v>29</v>
      </c>
      <c r="E7" s="64">
        <v>36</v>
      </c>
      <c r="F7" s="40">
        <v>25</v>
      </c>
      <c r="G7" s="40">
        <v>31</v>
      </c>
      <c r="H7" s="194">
        <v>25</v>
      </c>
      <c r="I7" s="164">
        <v>25</v>
      </c>
    </row>
    <row r="8" spans="2:11" ht="15" customHeight="1" x14ac:dyDescent="0.2">
      <c r="B8" s="583" t="s">
        <v>11</v>
      </c>
      <c r="C8" s="584"/>
      <c r="D8" s="50">
        <v>1265</v>
      </c>
      <c r="E8" s="50">
        <v>1215</v>
      </c>
      <c r="F8" s="19">
        <v>1238</v>
      </c>
      <c r="G8" s="19">
        <v>1160</v>
      </c>
      <c r="H8" s="168">
        <v>1130</v>
      </c>
      <c r="I8" s="163">
        <v>885</v>
      </c>
    </row>
    <row r="9" spans="2:11" ht="15" customHeight="1" x14ac:dyDescent="0.2">
      <c r="B9" s="579" t="s">
        <v>12</v>
      </c>
      <c r="C9" s="580"/>
      <c r="D9" s="367">
        <v>2635</v>
      </c>
      <c r="E9" s="367">
        <v>2437</v>
      </c>
      <c r="F9" s="368">
        <v>2361</v>
      </c>
      <c r="G9" s="368">
        <v>2187</v>
      </c>
      <c r="H9" s="405">
        <v>2155</v>
      </c>
      <c r="I9" s="369">
        <v>1712</v>
      </c>
    </row>
    <row r="10" spans="2:11" ht="15" customHeight="1" x14ac:dyDescent="0.2">
      <c r="B10" s="583" t="s">
        <v>13</v>
      </c>
      <c r="C10" s="584"/>
      <c r="D10" s="50">
        <v>2375</v>
      </c>
      <c r="E10" s="50">
        <v>2144</v>
      </c>
      <c r="F10" s="19">
        <v>2039</v>
      </c>
      <c r="G10" s="19">
        <v>1977</v>
      </c>
      <c r="H10" s="168">
        <v>1904</v>
      </c>
      <c r="I10" s="163">
        <v>1414</v>
      </c>
    </row>
    <row r="11" spans="2:11" ht="15" customHeight="1" x14ac:dyDescent="0.2">
      <c r="B11" s="579" t="s">
        <v>14</v>
      </c>
      <c r="C11" s="580"/>
      <c r="D11" s="367">
        <v>1279</v>
      </c>
      <c r="E11" s="367">
        <v>1178</v>
      </c>
      <c r="F11" s="368">
        <v>1154</v>
      </c>
      <c r="G11" s="368">
        <v>1022</v>
      </c>
      <c r="H11" s="405">
        <v>994</v>
      </c>
      <c r="I11" s="369">
        <v>569</v>
      </c>
    </row>
    <row r="12" spans="2:11" ht="15" customHeight="1" x14ac:dyDescent="0.2">
      <c r="B12" s="583" t="s">
        <v>83</v>
      </c>
      <c r="C12" s="584"/>
      <c r="D12" s="50">
        <v>194</v>
      </c>
      <c r="E12" s="50">
        <v>193</v>
      </c>
      <c r="F12" s="19">
        <v>182</v>
      </c>
      <c r="G12" s="19">
        <v>166</v>
      </c>
      <c r="H12" s="168">
        <v>158</v>
      </c>
      <c r="I12" s="163">
        <v>97</v>
      </c>
    </row>
    <row r="13" spans="2:11" ht="15" customHeight="1" x14ac:dyDescent="0.2">
      <c r="B13" s="579" t="s">
        <v>6</v>
      </c>
      <c r="C13" s="580"/>
      <c r="D13" s="367">
        <v>0</v>
      </c>
      <c r="E13" s="367">
        <v>0</v>
      </c>
      <c r="F13" s="368">
        <v>0</v>
      </c>
      <c r="G13" s="368">
        <v>0</v>
      </c>
      <c r="H13" s="446">
        <v>0</v>
      </c>
      <c r="I13" s="369">
        <v>32</v>
      </c>
    </row>
    <row r="14" spans="2:11" ht="15" customHeight="1" x14ac:dyDescent="0.2">
      <c r="B14" s="587" t="s">
        <v>139</v>
      </c>
      <c r="C14" s="588"/>
      <c r="D14" s="24">
        <v>7777</v>
      </c>
      <c r="E14" s="24">
        <v>7203</v>
      </c>
      <c r="F14" s="24">
        <v>6999</v>
      </c>
      <c r="G14" s="24">
        <v>6543</v>
      </c>
      <c r="H14" s="200">
        <v>6366</v>
      </c>
      <c r="I14" s="364">
        <v>4734</v>
      </c>
    </row>
    <row r="15" spans="2:11" ht="15" customHeight="1" x14ac:dyDescent="0.2">
      <c r="B15" s="589" t="s">
        <v>404</v>
      </c>
      <c r="C15" s="590"/>
      <c r="D15" s="481">
        <v>41.224508165102279</v>
      </c>
      <c r="E15" s="481">
        <v>41.070942662779416</v>
      </c>
      <c r="F15" s="481">
        <v>40.932276039434115</v>
      </c>
      <c r="G15" s="481">
        <v>40.798104844872313</v>
      </c>
      <c r="H15" s="481">
        <v>40.776939993716539</v>
      </c>
      <c r="I15" s="482">
        <v>39.689832236234942</v>
      </c>
    </row>
    <row r="16" spans="2:11" ht="15" customHeight="1" x14ac:dyDescent="0.2">
      <c r="B16" s="569" t="s">
        <v>140</v>
      </c>
      <c r="C16" s="570"/>
      <c r="D16" s="570"/>
      <c r="E16" s="570"/>
      <c r="F16" s="570"/>
      <c r="G16" s="570"/>
      <c r="H16" s="570"/>
      <c r="I16" s="571"/>
    </row>
    <row r="17" spans="2:11" ht="15" customHeight="1" x14ac:dyDescent="0.2">
      <c r="B17" s="581" t="s">
        <v>10</v>
      </c>
      <c r="C17" s="582"/>
      <c r="D17" s="64">
        <v>23</v>
      </c>
      <c r="E17" s="64">
        <v>30</v>
      </c>
      <c r="F17" s="64">
        <v>18</v>
      </c>
      <c r="G17" s="40">
        <v>25</v>
      </c>
      <c r="H17" s="194">
        <v>19</v>
      </c>
      <c r="I17" s="164">
        <v>17</v>
      </c>
    </row>
    <row r="18" spans="2:11" ht="15" customHeight="1" x14ac:dyDescent="0.2">
      <c r="B18" s="583" t="s">
        <v>11</v>
      </c>
      <c r="C18" s="584"/>
      <c r="D18" s="50">
        <v>879</v>
      </c>
      <c r="E18" s="50">
        <v>852</v>
      </c>
      <c r="F18" s="50">
        <v>923</v>
      </c>
      <c r="G18" s="19">
        <v>845</v>
      </c>
      <c r="H18" s="168">
        <v>861</v>
      </c>
      <c r="I18" s="163">
        <v>620</v>
      </c>
    </row>
    <row r="19" spans="2:11" ht="15" customHeight="1" x14ac:dyDescent="0.2">
      <c r="B19" s="579" t="s">
        <v>12</v>
      </c>
      <c r="C19" s="580"/>
      <c r="D19" s="367">
        <v>2063</v>
      </c>
      <c r="E19" s="367">
        <v>1903</v>
      </c>
      <c r="F19" s="367">
        <v>1860</v>
      </c>
      <c r="G19" s="368">
        <v>1716</v>
      </c>
      <c r="H19" s="405">
        <v>1697</v>
      </c>
      <c r="I19" s="369">
        <v>1228</v>
      </c>
    </row>
    <row r="20" spans="2:11" ht="15" customHeight="1" x14ac:dyDescent="0.2">
      <c r="B20" s="583" t="s">
        <v>13</v>
      </c>
      <c r="C20" s="584"/>
      <c r="D20" s="50">
        <v>1926</v>
      </c>
      <c r="E20" s="50">
        <v>1736</v>
      </c>
      <c r="F20" s="50">
        <v>1636</v>
      </c>
      <c r="G20" s="19">
        <v>1595</v>
      </c>
      <c r="H20" s="168">
        <v>1540</v>
      </c>
      <c r="I20" s="163">
        <v>1153</v>
      </c>
    </row>
    <row r="21" spans="2:11" ht="15" customHeight="1" x14ac:dyDescent="0.2">
      <c r="B21" s="579" t="s">
        <v>14</v>
      </c>
      <c r="C21" s="580"/>
      <c r="D21" s="367">
        <v>1086</v>
      </c>
      <c r="E21" s="367">
        <v>993</v>
      </c>
      <c r="F21" s="367">
        <v>981</v>
      </c>
      <c r="G21" s="368">
        <v>865</v>
      </c>
      <c r="H21" s="405">
        <v>850</v>
      </c>
      <c r="I21" s="369">
        <v>512</v>
      </c>
    </row>
    <row r="22" spans="2:11" ht="15" customHeight="1" x14ac:dyDescent="0.2">
      <c r="B22" s="583" t="s">
        <v>83</v>
      </c>
      <c r="C22" s="584"/>
      <c r="D22" s="50">
        <v>171</v>
      </c>
      <c r="E22" s="50">
        <v>169</v>
      </c>
      <c r="F22" s="50">
        <v>163</v>
      </c>
      <c r="G22" s="19">
        <v>147</v>
      </c>
      <c r="H22" s="168">
        <v>144</v>
      </c>
      <c r="I22" s="163">
        <v>89</v>
      </c>
    </row>
    <row r="23" spans="2:11" ht="15" customHeight="1" x14ac:dyDescent="0.2">
      <c r="B23" s="579" t="s">
        <v>6</v>
      </c>
      <c r="C23" s="580"/>
      <c r="D23" s="367">
        <v>0</v>
      </c>
      <c r="E23" s="367">
        <v>0</v>
      </c>
      <c r="F23" s="367">
        <v>0</v>
      </c>
      <c r="G23" s="368">
        <v>0</v>
      </c>
      <c r="H23" s="446">
        <v>0</v>
      </c>
      <c r="I23" s="369">
        <v>23</v>
      </c>
    </row>
    <row r="24" spans="2:11" ht="15" customHeight="1" x14ac:dyDescent="0.2">
      <c r="B24" s="585" t="s">
        <v>393</v>
      </c>
      <c r="C24" s="586"/>
      <c r="D24" s="460">
        <v>6148</v>
      </c>
      <c r="E24" s="460">
        <v>5683</v>
      </c>
      <c r="F24" s="460">
        <v>5581</v>
      </c>
      <c r="G24" s="460">
        <v>5193</v>
      </c>
      <c r="H24" s="461">
        <v>5111</v>
      </c>
      <c r="I24" s="462">
        <v>3642</v>
      </c>
      <c r="K24" s="1"/>
    </row>
    <row r="25" spans="2:11" ht="15" customHeight="1" x14ac:dyDescent="0.2">
      <c r="B25" s="589" t="s">
        <v>394</v>
      </c>
      <c r="C25" s="590"/>
      <c r="D25" s="481">
        <v>41.847592713077468</v>
      </c>
      <c r="E25" s="481">
        <v>41.663382016540574</v>
      </c>
      <c r="F25" s="481">
        <v>41.446335782117785</v>
      </c>
      <c r="G25" s="481">
        <v>41.324090121317091</v>
      </c>
      <c r="H25" s="481">
        <v>41.226961455683728</v>
      </c>
      <c r="I25" s="482">
        <v>40.634429400386779</v>
      </c>
      <c r="K25" s="1"/>
    </row>
    <row r="26" spans="2:11" ht="15" customHeight="1" x14ac:dyDescent="0.2">
      <c r="B26" s="569" t="s">
        <v>141</v>
      </c>
      <c r="C26" s="570"/>
      <c r="D26" s="570"/>
      <c r="E26" s="570"/>
      <c r="F26" s="570"/>
      <c r="G26" s="570"/>
      <c r="H26" s="570"/>
      <c r="I26" s="571"/>
    </row>
    <row r="27" spans="2:11" ht="15" customHeight="1" x14ac:dyDescent="0.2">
      <c r="B27" s="581" t="s">
        <v>10</v>
      </c>
      <c r="C27" s="582"/>
      <c r="D27" s="64">
        <v>6</v>
      </c>
      <c r="E27" s="64">
        <v>6</v>
      </c>
      <c r="F27" s="64">
        <v>7</v>
      </c>
      <c r="G27" s="40">
        <v>6</v>
      </c>
      <c r="H27" s="194">
        <v>6</v>
      </c>
      <c r="I27" s="164">
        <v>8</v>
      </c>
    </row>
    <row r="28" spans="2:11" ht="15" customHeight="1" x14ac:dyDescent="0.2">
      <c r="B28" s="583" t="s">
        <v>11</v>
      </c>
      <c r="C28" s="584"/>
      <c r="D28" s="50">
        <v>386</v>
      </c>
      <c r="E28" s="50">
        <v>363</v>
      </c>
      <c r="F28" s="50">
        <v>315</v>
      </c>
      <c r="G28" s="19">
        <v>315</v>
      </c>
      <c r="H28" s="168">
        <v>269</v>
      </c>
      <c r="I28" s="163">
        <v>265</v>
      </c>
    </row>
    <row r="29" spans="2:11" ht="15" customHeight="1" x14ac:dyDescent="0.2">
      <c r="B29" s="579" t="s">
        <v>12</v>
      </c>
      <c r="C29" s="580"/>
      <c r="D29" s="367">
        <v>572</v>
      </c>
      <c r="E29" s="367">
        <v>534</v>
      </c>
      <c r="F29" s="367">
        <v>501</v>
      </c>
      <c r="G29" s="368">
        <v>471</v>
      </c>
      <c r="H29" s="405">
        <v>458</v>
      </c>
      <c r="I29" s="369">
        <v>483</v>
      </c>
    </row>
    <row r="30" spans="2:11" ht="15" customHeight="1" x14ac:dyDescent="0.2">
      <c r="B30" s="583" t="s">
        <v>13</v>
      </c>
      <c r="C30" s="584"/>
      <c r="D30" s="50">
        <v>449</v>
      </c>
      <c r="E30" s="50">
        <v>408</v>
      </c>
      <c r="F30" s="50">
        <v>403</v>
      </c>
      <c r="G30" s="19">
        <v>382</v>
      </c>
      <c r="H30" s="168">
        <v>364</v>
      </c>
      <c r="I30" s="163">
        <v>261</v>
      </c>
    </row>
    <row r="31" spans="2:11" ht="15" customHeight="1" x14ac:dyDescent="0.2">
      <c r="B31" s="579" t="s">
        <v>14</v>
      </c>
      <c r="C31" s="580"/>
      <c r="D31" s="367">
        <v>193</v>
      </c>
      <c r="E31" s="367">
        <v>185</v>
      </c>
      <c r="F31" s="367">
        <v>173</v>
      </c>
      <c r="G31" s="368">
        <v>157</v>
      </c>
      <c r="H31" s="405">
        <v>144</v>
      </c>
      <c r="I31" s="369">
        <v>57</v>
      </c>
    </row>
    <row r="32" spans="2:11" ht="15" customHeight="1" x14ac:dyDescent="0.2">
      <c r="B32" s="583" t="s">
        <v>83</v>
      </c>
      <c r="C32" s="584"/>
      <c r="D32" s="50">
        <v>23</v>
      </c>
      <c r="E32" s="50">
        <v>24</v>
      </c>
      <c r="F32" s="50">
        <v>19</v>
      </c>
      <c r="G32" s="19">
        <v>19</v>
      </c>
      <c r="H32" s="168">
        <v>14</v>
      </c>
      <c r="I32" s="163">
        <v>8</v>
      </c>
    </row>
    <row r="33" spans="2:9" ht="15" customHeight="1" x14ac:dyDescent="0.2">
      <c r="B33" s="579" t="s">
        <v>6</v>
      </c>
      <c r="C33" s="580"/>
      <c r="D33" s="367">
        <v>0</v>
      </c>
      <c r="E33" s="367">
        <v>0</v>
      </c>
      <c r="F33" s="367">
        <v>0</v>
      </c>
      <c r="G33" s="368">
        <v>0</v>
      </c>
      <c r="H33" s="446">
        <v>0</v>
      </c>
      <c r="I33" s="369">
        <v>5</v>
      </c>
    </row>
    <row r="34" spans="2:9" ht="15" customHeight="1" x14ac:dyDescent="0.2">
      <c r="B34" s="585" t="s">
        <v>395</v>
      </c>
      <c r="C34" s="586"/>
      <c r="D34" s="460">
        <v>1629</v>
      </c>
      <c r="E34" s="460">
        <v>1520</v>
      </c>
      <c r="F34" s="460">
        <v>1418</v>
      </c>
      <c r="G34" s="460">
        <v>1350</v>
      </c>
      <c r="H34" s="460">
        <v>1255</v>
      </c>
      <c r="I34" s="462">
        <v>1087</v>
      </c>
    </row>
    <row r="35" spans="2:9" ht="15" customHeight="1" x14ac:dyDescent="0.2">
      <c r="B35" s="589" t="s">
        <v>396</v>
      </c>
      <c r="C35" s="590"/>
      <c r="D35" s="481">
        <v>38.872928176795675</v>
      </c>
      <c r="E35" s="481">
        <v>38.855921052631587</v>
      </c>
      <c r="F35" s="481">
        <v>38.90902679830748</v>
      </c>
      <c r="G35" s="481">
        <v>38.774814814814739</v>
      </c>
      <c r="H35" s="481">
        <v>38.944223107569684</v>
      </c>
      <c r="I35" s="482">
        <v>36.52495378927911</v>
      </c>
    </row>
    <row r="36" spans="2:9" ht="15" customHeight="1" x14ac:dyDescent="0.2">
      <c r="B36" s="516" t="s">
        <v>446</v>
      </c>
    </row>
    <row r="38" spans="2:9" ht="15" customHeight="1" x14ac:dyDescent="0.3">
      <c r="B38" s="8" t="s">
        <v>105</v>
      </c>
    </row>
  </sheetData>
  <mergeCells count="36">
    <mergeCell ref="B35:C35"/>
    <mergeCell ref="B30:C30"/>
    <mergeCell ref="B31:C31"/>
    <mergeCell ref="B32:C32"/>
    <mergeCell ref="B33:C33"/>
    <mergeCell ref="B34:C34"/>
    <mergeCell ref="B25:C25"/>
    <mergeCell ref="B26:I26"/>
    <mergeCell ref="B27:C27"/>
    <mergeCell ref="B28:C28"/>
    <mergeCell ref="B29:C29"/>
    <mergeCell ref="B24:C24"/>
    <mergeCell ref="B12:C12"/>
    <mergeCell ref="B13:C13"/>
    <mergeCell ref="B14:C14"/>
    <mergeCell ref="B16:I16"/>
    <mergeCell ref="B17:C17"/>
    <mergeCell ref="B18:C18"/>
    <mergeCell ref="B19:C19"/>
    <mergeCell ref="B20:C20"/>
    <mergeCell ref="B21:C21"/>
    <mergeCell ref="B22:C22"/>
    <mergeCell ref="B23:C23"/>
    <mergeCell ref="B15:C15"/>
    <mergeCell ref="H4:H5"/>
    <mergeCell ref="I4:I5"/>
    <mergeCell ref="B11:C11"/>
    <mergeCell ref="D4:D5"/>
    <mergeCell ref="E4:E5"/>
    <mergeCell ref="F4:F5"/>
    <mergeCell ref="G4:G5"/>
    <mergeCell ref="B6:I6"/>
    <mergeCell ref="B7:C7"/>
    <mergeCell ref="B8:C8"/>
    <mergeCell ref="B9:C9"/>
    <mergeCell ref="B10:C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1"/>
  </sheetPr>
  <dimension ref="A1"/>
  <sheetViews>
    <sheetView showOutlineSymbols="0" workbookViewId="0"/>
  </sheetViews>
  <sheetFormatPr baseColWidth="10" defaultRowHeight="12.7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5"/>
  <dimension ref="B1:I34"/>
  <sheetViews>
    <sheetView showOutlineSymbols="0" workbookViewId="0"/>
  </sheetViews>
  <sheetFormatPr baseColWidth="10" defaultRowHeight="15" customHeight="1" x14ac:dyDescent="0.2"/>
  <cols>
    <col min="2" max="2" width="25.28515625" customWidth="1"/>
    <col min="3" max="3" width="5.7109375" customWidth="1"/>
    <col min="4" max="9" width="9.7109375" customWidth="1"/>
  </cols>
  <sheetData>
    <row r="1" spans="2:9" ht="15" customHeight="1" x14ac:dyDescent="0.2">
      <c r="B1" s="9" t="s">
        <v>408</v>
      </c>
      <c r="C1" s="14"/>
      <c r="D1" s="14"/>
      <c r="E1" s="14"/>
      <c r="F1" s="14"/>
      <c r="G1" s="14"/>
      <c r="H1" s="14"/>
    </row>
    <row r="2" spans="2:9" ht="15" customHeight="1" x14ac:dyDescent="0.2">
      <c r="B2" s="10" t="s">
        <v>445</v>
      </c>
      <c r="C2" s="14"/>
      <c r="D2" s="14"/>
      <c r="E2" s="14"/>
      <c r="F2" s="14"/>
      <c r="G2" s="14"/>
      <c r="H2" s="14"/>
    </row>
    <row r="3" spans="2:9" ht="15" customHeight="1" x14ac:dyDescent="0.2">
      <c r="B3" s="15"/>
      <c r="C3" s="15"/>
      <c r="D3" s="15"/>
      <c r="E3" s="15"/>
      <c r="F3" s="15"/>
      <c r="G3" s="15"/>
      <c r="H3" s="15"/>
    </row>
    <row r="4" spans="2:9" ht="15" customHeight="1" x14ac:dyDescent="0.2">
      <c r="B4" s="16"/>
      <c r="C4" s="159" t="s">
        <v>107</v>
      </c>
      <c r="D4" s="540">
        <v>2024</v>
      </c>
      <c r="E4" s="528">
        <v>2023</v>
      </c>
      <c r="F4" s="528">
        <v>2022</v>
      </c>
      <c r="G4" s="528">
        <v>2021</v>
      </c>
      <c r="H4" s="549">
        <v>2020</v>
      </c>
      <c r="I4" s="520">
        <v>2009</v>
      </c>
    </row>
    <row r="5" spans="2:9" ht="15" customHeight="1" x14ac:dyDescent="0.25">
      <c r="B5" s="188" t="s">
        <v>312</v>
      </c>
      <c r="C5" s="189"/>
      <c r="D5" s="591"/>
      <c r="E5" s="568"/>
      <c r="F5" s="568"/>
      <c r="G5" s="568"/>
      <c r="H5" s="574"/>
      <c r="I5" s="565"/>
    </row>
    <row r="6" spans="2:9" ht="15" customHeight="1" x14ac:dyDescent="0.2">
      <c r="B6" s="569" t="s">
        <v>143</v>
      </c>
      <c r="C6" s="570"/>
      <c r="D6" s="570"/>
      <c r="E6" s="570"/>
      <c r="F6" s="570"/>
      <c r="G6" s="570"/>
      <c r="H6" s="570"/>
      <c r="I6" s="571"/>
    </row>
    <row r="7" spans="2:9" ht="15" customHeight="1" x14ac:dyDescent="0.2">
      <c r="B7" s="572" t="s">
        <v>10</v>
      </c>
      <c r="C7" s="573"/>
      <c r="D7" s="65">
        <v>0.37289443230037289</v>
      </c>
      <c r="E7" s="65">
        <v>0.49979175343606835</v>
      </c>
      <c r="F7" s="46">
        <v>0.35719388484069153</v>
      </c>
      <c r="G7" s="46">
        <v>0.47378878190432522</v>
      </c>
      <c r="H7" s="198">
        <v>0.39271127866792332</v>
      </c>
      <c r="I7" s="178">
        <v>0.52809463455851291</v>
      </c>
    </row>
    <row r="8" spans="2:9" ht="15" customHeight="1" x14ac:dyDescent="0.2">
      <c r="B8" s="559" t="s">
        <v>11</v>
      </c>
      <c r="C8" s="560"/>
      <c r="D8" s="66">
        <v>16.265912305516267</v>
      </c>
      <c r="E8" s="66">
        <v>16.867971678467306</v>
      </c>
      <c r="F8" s="29">
        <v>17.688241177311046</v>
      </c>
      <c r="G8" s="29">
        <v>17.728870548677978</v>
      </c>
      <c r="H8" s="175">
        <v>17.750549795790135</v>
      </c>
      <c r="I8" s="176">
        <v>18.694550063371356</v>
      </c>
    </row>
    <row r="9" spans="2:9" ht="15" customHeight="1" x14ac:dyDescent="0.2">
      <c r="B9" s="561" t="s">
        <v>12</v>
      </c>
      <c r="C9" s="562"/>
      <c r="D9" s="373">
        <v>33.881959624533877</v>
      </c>
      <c r="E9" s="373">
        <v>33.8331250867694</v>
      </c>
      <c r="F9" s="410">
        <v>33.733390484354906</v>
      </c>
      <c r="G9" s="410">
        <v>33.425034387895458</v>
      </c>
      <c r="H9" s="411">
        <v>33.851712221174992</v>
      </c>
      <c r="I9" s="374">
        <v>36.163920574566959</v>
      </c>
    </row>
    <row r="10" spans="2:9" ht="15" customHeight="1" x14ac:dyDescent="0.2">
      <c r="B10" s="559" t="s">
        <v>13</v>
      </c>
      <c r="C10" s="560"/>
      <c r="D10" s="66">
        <v>30.538768162530538</v>
      </c>
      <c r="E10" s="66">
        <v>29.765375537970289</v>
      </c>
      <c r="F10" s="29">
        <v>29.132733247606801</v>
      </c>
      <c r="G10" s="29">
        <v>30.215497478221</v>
      </c>
      <c r="H10" s="175">
        <v>29.908890983349039</v>
      </c>
      <c r="I10" s="176">
        <v>29.869032530629489</v>
      </c>
    </row>
    <row r="11" spans="2:9" ht="15" customHeight="1" x14ac:dyDescent="0.2">
      <c r="B11" s="561" t="s">
        <v>14</v>
      </c>
      <c r="C11" s="562"/>
      <c r="D11" s="373">
        <v>16.445930307316445</v>
      </c>
      <c r="E11" s="373">
        <v>16.354296820769125</v>
      </c>
      <c r="F11" s="410">
        <v>16.488069724246319</v>
      </c>
      <c r="G11" s="410">
        <v>15.619746293749046</v>
      </c>
      <c r="H11" s="411">
        <v>15.614200439836631</v>
      </c>
      <c r="I11" s="374">
        <v>12.019433882551752</v>
      </c>
    </row>
    <row r="12" spans="2:9" ht="15" customHeight="1" x14ac:dyDescent="0.2">
      <c r="B12" s="559" t="s">
        <v>83</v>
      </c>
      <c r="C12" s="560"/>
      <c r="D12" s="66">
        <v>2.4945351678024945</v>
      </c>
      <c r="E12" s="66">
        <v>2.6794391225878105</v>
      </c>
      <c r="F12" s="29">
        <v>2.6003714816402344</v>
      </c>
      <c r="G12" s="29">
        <v>2.537062509552193</v>
      </c>
      <c r="H12" s="175">
        <v>2.4819352811812756</v>
      </c>
      <c r="I12" s="176">
        <v>2.0490071820870299</v>
      </c>
    </row>
    <row r="13" spans="2:9" ht="15" customHeight="1" x14ac:dyDescent="0.2">
      <c r="B13" s="561" t="s">
        <v>6</v>
      </c>
      <c r="C13" s="562"/>
      <c r="D13" s="373">
        <v>0</v>
      </c>
      <c r="E13" s="373">
        <v>0</v>
      </c>
      <c r="F13" s="410">
        <v>0</v>
      </c>
      <c r="G13" s="410">
        <v>0</v>
      </c>
      <c r="H13" s="412">
        <v>0</v>
      </c>
      <c r="I13" s="374">
        <v>0.67596113223489651</v>
      </c>
    </row>
    <row r="14" spans="2:9" ht="15" customHeight="1" x14ac:dyDescent="0.2">
      <c r="B14" s="555" t="s">
        <v>142</v>
      </c>
      <c r="C14" s="556"/>
      <c r="D14" s="36">
        <v>100</v>
      </c>
      <c r="E14" s="37">
        <v>100</v>
      </c>
      <c r="F14" s="37">
        <v>100</v>
      </c>
      <c r="G14" s="37">
        <v>100</v>
      </c>
      <c r="H14" s="185">
        <v>100</v>
      </c>
      <c r="I14" s="38">
        <v>100</v>
      </c>
    </row>
    <row r="15" spans="2:9" ht="15" customHeight="1" x14ac:dyDescent="0.2">
      <c r="B15" s="569" t="s">
        <v>140</v>
      </c>
      <c r="C15" s="570"/>
      <c r="D15" s="570"/>
      <c r="E15" s="570"/>
      <c r="F15" s="570"/>
      <c r="G15" s="570"/>
      <c r="H15" s="570"/>
      <c r="I15" s="571"/>
    </row>
    <row r="16" spans="2:9" ht="15" customHeight="1" x14ac:dyDescent="0.2">
      <c r="B16" s="572" t="s">
        <v>10</v>
      </c>
      <c r="C16" s="573"/>
      <c r="D16" s="65">
        <v>0.37410540013012361</v>
      </c>
      <c r="E16" s="65">
        <v>0.52789019883864163</v>
      </c>
      <c r="F16" s="46">
        <v>0.32252284536821357</v>
      </c>
      <c r="G16" s="46">
        <v>0.48141729250914689</v>
      </c>
      <c r="H16" s="198">
        <v>0.37174721189591076</v>
      </c>
      <c r="I16" s="178">
        <v>0.46677649643053271</v>
      </c>
    </row>
    <row r="17" spans="2:9" ht="15" customHeight="1" x14ac:dyDescent="0.2">
      <c r="B17" s="559" t="s">
        <v>11</v>
      </c>
      <c r="C17" s="560"/>
      <c r="D17" s="66">
        <v>14.297332465842549</v>
      </c>
      <c r="E17" s="66">
        <v>14.992081647017422</v>
      </c>
      <c r="F17" s="29">
        <v>16.538254793047841</v>
      </c>
      <c r="G17" s="29">
        <v>16.271904486809166</v>
      </c>
      <c r="H17" s="175">
        <v>16.846018391704167</v>
      </c>
      <c r="I17" s="176">
        <v>17.023613399231191</v>
      </c>
    </row>
    <row r="18" spans="2:9" ht="15" customHeight="1" x14ac:dyDescent="0.2">
      <c r="B18" s="561" t="s">
        <v>12</v>
      </c>
      <c r="C18" s="562"/>
      <c r="D18" s="373">
        <v>33.555627846454136</v>
      </c>
      <c r="E18" s="373">
        <v>33.48583494633116</v>
      </c>
      <c r="F18" s="410">
        <v>33.327360688048735</v>
      </c>
      <c r="G18" s="410">
        <v>33.044482957827846</v>
      </c>
      <c r="H18" s="411">
        <v>33.202895715124242</v>
      </c>
      <c r="I18" s="374">
        <v>33.71773750686436</v>
      </c>
    </row>
    <row r="19" spans="2:9" ht="15" customHeight="1" x14ac:dyDescent="0.2">
      <c r="B19" s="559" t="s">
        <v>13</v>
      </c>
      <c r="C19" s="560"/>
      <c r="D19" s="66">
        <v>31.327260897852959</v>
      </c>
      <c r="E19" s="66">
        <v>30.547246172796061</v>
      </c>
      <c r="F19" s="29">
        <v>29.313743056799858</v>
      </c>
      <c r="G19" s="29">
        <v>30.714423262083574</v>
      </c>
      <c r="H19" s="175">
        <v>30.131089806300139</v>
      </c>
      <c r="I19" s="176">
        <v>31.658429434376718</v>
      </c>
    </row>
    <row r="20" spans="2:9" ht="15" customHeight="1" x14ac:dyDescent="0.2">
      <c r="B20" s="561" t="s">
        <v>14</v>
      </c>
      <c r="C20" s="562"/>
      <c r="D20" s="373">
        <v>17.664281067013661</v>
      </c>
      <c r="E20" s="373">
        <v>17.473165581559037</v>
      </c>
      <c r="F20" s="410">
        <v>17.57749507256764</v>
      </c>
      <c r="G20" s="410">
        <v>16.657038320816483</v>
      </c>
      <c r="H20" s="411">
        <v>16.630796321659165</v>
      </c>
      <c r="I20" s="374">
        <v>14.058209774848985</v>
      </c>
    </row>
    <row r="21" spans="2:9" ht="15" customHeight="1" x14ac:dyDescent="0.2">
      <c r="B21" s="559" t="s">
        <v>83</v>
      </c>
      <c r="C21" s="560"/>
      <c r="D21" s="66">
        <v>2.7813923227065711</v>
      </c>
      <c r="E21" s="66">
        <v>2.973781453457681</v>
      </c>
      <c r="F21" s="29">
        <v>2.9206235441677117</v>
      </c>
      <c r="G21" s="29">
        <v>2.8307336799537843</v>
      </c>
      <c r="H21" s="175">
        <v>2.8174525533163766</v>
      </c>
      <c r="I21" s="176">
        <v>2.4437122460186709</v>
      </c>
    </row>
    <row r="22" spans="2:9" ht="15" customHeight="1" x14ac:dyDescent="0.2">
      <c r="B22" s="561" t="s">
        <v>6</v>
      </c>
      <c r="C22" s="562"/>
      <c r="D22" s="373">
        <v>0</v>
      </c>
      <c r="E22" s="373">
        <v>0</v>
      </c>
      <c r="F22" s="410">
        <v>0</v>
      </c>
      <c r="G22" s="410">
        <v>0</v>
      </c>
      <c r="H22" s="412">
        <v>0</v>
      </c>
      <c r="I22" s="374">
        <v>0.63152114222954414</v>
      </c>
    </row>
    <row r="23" spans="2:9" ht="15" customHeight="1" x14ac:dyDescent="0.2">
      <c r="B23" s="555" t="s">
        <v>142</v>
      </c>
      <c r="C23" s="556"/>
      <c r="D23" s="36">
        <v>100</v>
      </c>
      <c r="E23" s="37">
        <v>100</v>
      </c>
      <c r="F23" s="37">
        <v>100</v>
      </c>
      <c r="G23" s="37">
        <v>100</v>
      </c>
      <c r="H23" s="185">
        <v>100</v>
      </c>
      <c r="I23" s="38">
        <v>100</v>
      </c>
    </row>
    <row r="24" spans="2:9" ht="15" customHeight="1" x14ac:dyDescent="0.2">
      <c r="B24" s="569" t="s">
        <v>141</v>
      </c>
      <c r="C24" s="570"/>
      <c r="D24" s="570"/>
      <c r="E24" s="570"/>
      <c r="F24" s="570"/>
      <c r="G24" s="570"/>
      <c r="H24" s="570"/>
      <c r="I24" s="571"/>
    </row>
    <row r="25" spans="2:9" ht="15" customHeight="1" x14ac:dyDescent="0.2">
      <c r="B25" s="572" t="s">
        <v>10</v>
      </c>
      <c r="C25" s="573"/>
      <c r="D25" s="65">
        <v>0.36832412523020258</v>
      </c>
      <c r="E25" s="65">
        <v>0.39473684210526316</v>
      </c>
      <c r="F25" s="46">
        <v>0.49365303244005643</v>
      </c>
      <c r="G25" s="46">
        <v>0.44444444444444442</v>
      </c>
      <c r="H25" s="198">
        <v>0.4780876494023904</v>
      </c>
      <c r="I25" s="178">
        <v>0.73597056117755288</v>
      </c>
    </row>
    <row r="26" spans="2:9" ht="15" customHeight="1" x14ac:dyDescent="0.2">
      <c r="B26" s="559" t="s">
        <v>11</v>
      </c>
      <c r="C26" s="560"/>
      <c r="D26" s="66">
        <v>23.695518723143032</v>
      </c>
      <c r="E26" s="66">
        <v>23.881578947368421</v>
      </c>
      <c r="F26" s="29">
        <v>22.214386459802537</v>
      </c>
      <c r="G26" s="29">
        <v>23.333333333333332</v>
      </c>
      <c r="H26" s="175">
        <v>21.434262948207174</v>
      </c>
      <c r="I26" s="176">
        <v>24.379024839006437</v>
      </c>
    </row>
    <row r="27" spans="2:9" ht="15" customHeight="1" x14ac:dyDescent="0.2">
      <c r="B27" s="561" t="s">
        <v>12</v>
      </c>
      <c r="C27" s="562"/>
      <c r="D27" s="373">
        <v>35.11356660527931</v>
      </c>
      <c r="E27" s="373">
        <v>35.131578947368418</v>
      </c>
      <c r="F27" s="410">
        <v>35.331452750352611</v>
      </c>
      <c r="G27" s="410">
        <v>34.888888888888893</v>
      </c>
      <c r="H27" s="411">
        <v>36.494023904382473</v>
      </c>
      <c r="I27" s="374">
        <v>44.434222631094755</v>
      </c>
    </row>
    <row r="28" spans="2:9" ht="15" customHeight="1" x14ac:dyDescent="0.2">
      <c r="B28" s="559" t="s">
        <v>13</v>
      </c>
      <c r="C28" s="560"/>
      <c r="D28" s="66">
        <v>27.562922038060162</v>
      </c>
      <c r="E28" s="66">
        <v>26.842105263157894</v>
      </c>
      <c r="F28" s="29">
        <v>28.420310296191818</v>
      </c>
      <c r="G28" s="29">
        <v>28.296296296296298</v>
      </c>
      <c r="H28" s="175">
        <v>29.003984063745019</v>
      </c>
      <c r="I28" s="176">
        <v>24.011039558417664</v>
      </c>
    </row>
    <row r="29" spans="2:9" ht="15" customHeight="1" x14ac:dyDescent="0.2">
      <c r="B29" s="561" t="s">
        <v>14</v>
      </c>
      <c r="C29" s="562"/>
      <c r="D29" s="373">
        <v>11.847759361571516</v>
      </c>
      <c r="E29" s="373">
        <v>12.171052631578947</v>
      </c>
      <c r="F29" s="410">
        <v>12.200282087447109</v>
      </c>
      <c r="G29" s="410">
        <v>11.62962962962963</v>
      </c>
      <c r="H29" s="411">
        <v>11.474103585657371</v>
      </c>
      <c r="I29" s="374">
        <v>5.2437902483900647</v>
      </c>
    </row>
    <row r="30" spans="2:9" ht="15" customHeight="1" x14ac:dyDescent="0.2">
      <c r="B30" s="559" t="s">
        <v>83</v>
      </c>
      <c r="C30" s="560"/>
      <c r="D30" s="66">
        <v>1.4119091467157765</v>
      </c>
      <c r="E30" s="66">
        <v>1.5789473684210527</v>
      </c>
      <c r="F30" s="29">
        <v>1.3399153737658673</v>
      </c>
      <c r="G30" s="29">
        <v>1.4074074074074074</v>
      </c>
      <c r="H30" s="175">
        <v>1.1155378486055778</v>
      </c>
      <c r="I30" s="176">
        <v>0.73597056117755288</v>
      </c>
    </row>
    <row r="31" spans="2:9" ht="15" customHeight="1" x14ac:dyDescent="0.2">
      <c r="B31" s="561" t="s">
        <v>6</v>
      </c>
      <c r="C31" s="562"/>
      <c r="D31" s="373">
        <v>0</v>
      </c>
      <c r="E31" s="373">
        <v>0</v>
      </c>
      <c r="F31" s="410">
        <v>0</v>
      </c>
      <c r="G31" s="410">
        <v>0</v>
      </c>
      <c r="H31" s="412">
        <v>0</v>
      </c>
      <c r="I31" s="374">
        <v>0.45998160073597055</v>
      </c>
    </row>
    <row r="32" spans="2:9" ht="15" customHeight="1" x14ac:dyDescent="0.2">
      <c r="B32" s="555" t="s">
        <v>142</v>
      </c>
      <c r="C32" s="556"/>
      <c r="D32" s="36">
        <v>100</v>
      </c>
      <c r="E32" s="37">
        <v>100</v>
      </c>
      <c r="F32" s="37">
        <v>100</v>
      </c>
      <c r="G32" s="37">
        <v>100</v>
      </c>
      <c r="H32" s="185">
        <v>100</v>
      </c>
      <c r="I32" s="38">
        <v>100</v>
      </c>
    </row>
    <row r="33" spans="2:2" ht="15" customHeight="1" x14ac:dyDescent="0.3">
      <c r="B33" s="8"/>
    </row>
    <row r="34" spans="2:2" ht="15" customHeight="1" x14ac:dyDescent="0.3">
      <c r="B34" s="8" t="s">
        <v>105</v>
      </c>
    </row>
  </sheetData>
  <mergeCells count="33">
    <mergeCell ref="B32:C32"/>
    <mergeCell ref="B24:I24"/>
    <mergeCell ref="B25:C25"/>
    <mergeCell ref="B26:C26"/>
    <mergeCell ref="B27:C27"/>
    <mergeCell ref="B29:C29"/>
    <mergeCell ref="B22:C22"/>
    <mergeCell ref="B23:C23"/>
    <mergeCell ref="B30:C30"/>
    <mergeCell ref="B31:C31"/>
    <mergeCell ref="B15:I15"/>
    <mergeCell ref="B28:C28"/>
    <mergeCell ref="B16:C16"/>
    <mergeCell ref="B17:C17"/>
    <mergeCell ref="B18:C18"/>
    <mergeCell ref="B19:C19"/>
    <mergeCell ref="B20:C20"/>
    <mergeCell ref="B21:C21"/>
    <mergeCell ref="B10:C10"/>
    <mergeCell ref="B11:C11"/>
    <mergeCell ref="B12:C12"/>
    <mergeCell ref="B13:C13"/>
    <mergeCell ref="B14:C14"/>
    <mergeCell ref="B9:C9"/>
    <mergeCell ref="D4:D5"/>
    <mergeCell ref="E4:E5"/>
    <mergeCell ref="F4:F5"/>
    <mergeCell ref="H4:H5"/>
    <mergeCell ref="I4:I5"/>
    <mergeCell ref="G4:G5"/>
    <mergeCell ref="B6:I6"/>
    <mergeCell ref="B7:C7"/>
    <mergeCell ref="B8:C8"/>
  </mergeCell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7"/>
  <dimension ref="B1:K28"/>
  <sheetViews>
    <sheetView showOutlineSymbols="0" workbookViewId="0"/>
  </sheetViews>
  <sheetFormatPr baseColWidth="10" defaultRowHeight="15" customHeight="1" x14ac:dyDescent="0.2"/>
  <cols>
    <col min="2" max="2" width="24.7109375" customWidth="1"/>
    <col min="3" max="3" width="5.7109375" customWidth="1"/>
    <col min="4" max="9" width="9" customWidth="1"/>
    <col min="10" max="10" width="10.5703125" customWidth="1"/>
  </cols>
  <sheetData>
    <row r="1" spans="2:11" ht="15" customHeight="1" x14ac:dyDescent="0.2">
      <c r="B1" s="9" t="s">
        <v>409</v>
      </c>
      <c r="C1" s="14"/>
      <c r="D1" s="14"/>
      <c r="E1" s="14"/>
      <c r="F1" s="14"/>
      <c r="G1" s="14"/>
      <c r="H1" s="14"/>
      <c r="I1" s="14"/>
      <c r="J1" s="14"/>
    </row>
    <row r="2" spans="2:11" ht="15" customHeight="1" x14ac:dyDescent="0.2">
      <c r="B2" s="10" t="s">
        <v>442</v>
      </c>
      <c r="C2" s="14"/>
      <c r="D2" s="14"/>
      <c r="E2" s="14"/>
      <c r="F2" s="14"/>
      <c r="G2" s="14"/>
      <c r="H2" s="14"/>
      <c r="I2" s="14"/>
      <c r="J2" s="14"/>
    </row>
    <row r="3" spans="2:11" ht="15" customHeight="1" x14ac:dyDescent="0.2">
      <c r="B3" s="15"/>
      <c r="C3" s="15"/>
      <c r="D3" s="15"/>
      <c r="E3" s="15"/>
      <c r="F3" s="15"/>
      <c r="G3" s="15"/>
      <c r="H3" s="15"/>
      <c r="I3" s="15"/>
      <c r="J3" s="15"/>
    </row>
    <row r="4" spans="2:11" ht="15" customHeight="1" x14ac:dyDescent="0.2">
      <c r="B4" s="16"/>
      <c r="C4" s="159" t="s">
        <v>133</v>
      </c>
      <c r="D4" s="592" t="s">
        <v>10</v>
      </c>
      <c r="E4" s="594" t="s">
        <v>11</v>
      </c>
      <c r="F4" s="594" t="s">
        <v>12</v>
      </c>
      <c r="G4" s="594" t="s">
        <v>13</v>
      </c>
      <c r="H4" s="594" t="s">
        <v>14</v>
      </c>
      <c r="I4" s="596" t="s">
        <v>83</v>
      </c>
      <c r="J4" s="520" t="s">
        <v>114</v>
      </c>
      <c r="K4" s="6"/>
    </row>
    <row r="5" spans="2:11" ht="15" customHeight="1" x14ac:dyDescent="0.25">
      <c r="B5" s="147" t="s">
        <v>309</v>
      </c>
      <c r="C5" s="160"/>
      <c r="D5" s="593"/>
      <c r="E5" s="595"/>
      <c r="F5" s="595"/>
      <c r="G5" s="595"/>
      <c r="H5" s="595"/>
      <c r="I5" s="597"/>
      <c r="J5" s="521"/>
      <c r="K5" s="6"/>
    </row>
    <row r="6" spans="2:11" ht="15" customHeight="1" x14ac:dyDescent="0.2">
      <c r="B6" s="547" t="s">
        <v>22</v>
      </c>
      <c r="C6" s="548"/>
      <c r="D6" s="49">
        <v>3</v>
      </c>
      <c r="E6" s="49">
        <v>258</v>
      </c>
      <c r="F6" s="17">
        <v>694</v>
      </c>
      <c r="G6" s="17">
        <v>551</v>
      </c>
      <c r="H6" s="17">
        <v>307</v>
      </c>
      <c r="I6" s="167">
        <v>52</v>
      </c>
      <c r="J6" s="162">
        <v>1865</v>
      </c>
    </row>
    <row r="7" spans="2:11" ht="15" customHeight="1" x14ac:dyDescent="0.2">
      <c r="B7" s="553" t="s">
        <v>23</v>
      </c>
      <c r="C7" s="554"/>
      <c r="D7" s="50">
        <v>1</v>
      </c>
      <c r="E7" s="50">
        <v>35</v>
      </c>
      <c r="F7" s="19">
        <v>57</v>
      </c>
      <c r="G7" s="19">
        <v>61</v>
      </c>
      <c r="H7" s="19">
        <v>30</v>
      </c>
      <c r="I7" s="168">
        <v>8</v>
      </c>
      <c r="J7" s="163">
        <v>192</v>
      </c>
    </row>
    <row r="8" spans="2:11" ht="15" customHeight="1" x14ac:dyDescent="0.2">
      <c r="B8" s="547" t="s">
        <v>108</v>
      </c>
      <c r="C8" s="548"/>
      <c r="D8" s="51">
        <v>2</v>
      </c>
      <c r="E8" s="51">
        <v>48</v>
      </c>
      <c r="F8" s="21">
        <v>86</v>
      </c>
      <c r="G8" s="21">
        <v>104</v>
      </c>
      <c r="H8" s="21">
        <v>53</v>
      </c>
      <c r="I8" s="169">
        <v>6</v>
      </c>
      <c r="J8" s="164">
        <v>299</v>
      </c>
    </row>
    <row r="9" spans="2:11" ht="15" customHeight="1" x14ac:dyDescent="0.2">
      <c r="B9" s="553" t="s">
        <v>109</v>
      </c>
      <c r="C9" s="554"/>
      <c r="D9" s="50">
        <v>3</v>
      </c>
      <c r="E9" s="50">
        <v>55</v>
      </c>
      <c r="F9" s="19">
        <v>97</v>
      </c>
      <c r="G9" s="19">
        <v>65</v>
      </c>
      <c r="H9" s="19">
        <v>29</v>
      </c>
      <c r="I9" s="168">
        <v>6</v>
      </c>
      <c r="J9" s="163">
        <v>255</v>
      </c>
    </row>
    <row r="10" spans="2:11" ht="15" customHeight="1" x14ac:dyDescent="0.2">
      <c r="B10" s="547" t="s">
        <v>24</v>
      </c>
      <c r="C10" s="548"/>
      <c r="D10" s="51">
        <v>5</v>
      </c>
      <c r="E10" s="51">
        <v>98</v>
      </c>
      <c r="F10" s="21">
        <v>208</v>
      </c>
      <c r="G10" s="21">
        <v>175</v>
      </c>
      <c r="H10" s="21">
        <v>84</v>
      </c>
      <c r="I10" s="169">
        <v>19</v>
      </c>
      <c r="J10" s="164">
        <v>589</v>
      </c>
    </row>
    <row r="11" spans="2:11" ht="15" customHeight="1" x14ac:dyDescent="0.2">
      <c r="B11" s="553" t="s">
        <v>25</v>
      </c>
      <c r="C11" s="554"/>
      <c r="D11" s="50">
        <v>0</v>
      </c>
      <c r="E11" s="50">
        <v>21</v>
      </c>
      <c r="F11" s="19">
        <v>33</v>
      </c>
      <c r="G11" s="19">
        <v>26</v>
      </c>
      <c r="H11" s="19">
        <v>20</v>
      </c>
      <c r="I11" s="168">
        <v>2</v>
      </c>
      <c r="J11" s="163">
        <v>102</v>
      </c>
    </row>
    <row r="12" spans="2:11" ht="15" customHeight="1" x14ac:dyDescent="0.2">
      <c r="B12" s="547" t="s">
        <v>84</v>
      </c>
      <c r="C12" s="548"/>
      <c r="D12" s="51">
        <v>1</v>
      </c>
      <c r="E12" s="51">
        <v>61</v>
      </c>
      <c r="F12" s="21">
        <v>116</v>
      </c>
      <c r="G12" s="21">
        <v>101</v>
      </c>
      <c r="H12" s="21">
        <v>62</v>
      </c>
      <c r="I12" s="169">
        <v>7</v>
      </c>
      <c r="J12" s="164">
        <v>348</v>
      </c>
    </row>
    <row r="13" spans="2:11" ht="15" customHeight="1" x14ac:dyDescent="0.2">
      <c r="B13" s="553" t="s">
        <v>85</v>
      </c>
      <c r="C13" s="554"/>
      <c r="D13" s="50">
        <v>2</v>
      </c>
      <c r="E13" s="50">
        <v>53</v>
      </c>
      <c r="F13" s="19">
        <v>117</v>
      </c>
      <c r="G13" s="19">
        <v>105</v>
      </c>
      <c r="H13" s="19">
        <v>50</v>
      </c>
      <c r="I13" s="168">
        <v>7</v>
      </c>
      <c r="J13" s="163">
        <v>334</v>
      </c>
    </row>
    <row r="14" spans="2:11" ht="15" customHeight="1" x14ac:dyDescent="0.2">
      <c r="B14" s="547" t="s">
        <v>26</v>
      </c>
      <c r="C14" s="548"/>
      <c r="D14" s="51">
        <v>0</v>
      </c>
      <c r="E14" s="51">
        <v>6</v>
      </c>
      <c r="F14" s="21">
        <v>10</v>
      </c>
      <c r="G14" s="21">
        <v>13</v>
      </c>
      <c r="H14" s="21">
        <v>7</v>
      </c>
      <c r="I14" s="169">
        <v>0</v>
      </c>
      <c r="J14" s="164">
        <v>36</v>
      </c>
    </row>
    <row r="15" spans="2:11" ht="15" customHeight="1" x14ac:dyDescent="0.2">
      <c r="B15" s="553" t="s">
        <v>87</v>
      </c>
      <c r="C15" s="554"/>
      <c r="D15" s="50">
        <v>3</v>
      </c>
      <c r="E15" s="50">
        <v>182</v>
      </c>
      <c r="F15" s="19">
        <v>401</v>
      </c>
      <c r="G15" s="19">
        <v>418</v>
      </c>
      <c r="H15" s="19">
        <v>205</v>
      </c>
      <c r="I15" s="168">
        <v>29</v>
      </c>
      <c r="J15" s="163">
        <v>1238</v>
      </c>
    </row>
    <row r="16" spans="2:11" ht="15" customHeight="1" x14ac:dyDescent="0.2">
      <c r="B16" s="547" t="s">
        <v>27</v>
      </c>
      <c r="C16" s="548"/>
      <c r="D16" s="51">
        <v>1</v>
      </c>
      <c r="E16" s="51">
        <v>44</v>
      </c>
      <c r="F16" s="21">
        <v>86</v>
      </c>
      <c r="G16" s="21">
        <v>77</v>
      </c>
      <c r="H16" s="21">
        <v>43</v>
      </c>
      <c r="I16" s="169">
        <v>3</v>
      </c>
      <c r="J16" s="164">
        <v>254</v>
      </c>
    </row>
    <row r="17" spans="2:10" ht="15" customHeight="1" x14ac:dyDescent="0.2">
      <c r="B17" s="553" t="s">
        <v>28</v>
      </c>
      <c r="C17" s="554"/>
      <c r="D17" s="50">
        <v>0</v>
      </c>
      <c r="E17" s="50">
        <v>64</v>
      </c>
      <c r="F17" s="19">
        <v>132</v>
      </c>
      <c r="G17" s="19">
        <v>148</v>
      </c>
      <c r="H17" s="19">
        <v>86</v>
      </c>
      <c r="I17" s="168">
        <v>10</v>
      </c>
      <c r="J17" s="163">
        <v>440</v>
      </c>
    </row>
    <row r="18" spans="2:10" ht="15" customHeight="1" x14ac:dyDescent="0.2">
      <c r="B18" s="547" t="s">
        <v>110</v>
      </c>
      <c r="C18" s="548"/>
      <c r="D18" s="51">
        <v>1</v>
      </c>
      <c r="E18" s="51">
        <v>107</v>
      </c>
      <c r="F18" s="21">
        <v>195</v>
      </c>
      <c r="G18" s="21">
        <v>195</v>
      </c>
      <c r="H18" s="21">
        <v>114</v>
      </c>
      <c r="I18" s="169">
        <v>17</v>
      </c>
      <c r="J18" s="164">
        <v>629</v>
      </c>
    </row>
    <row r="19" spans="2:10" ht="15" customHeight="1" x14ac:dyDescent="0.2">
      <c r="B19" s="553" t="s">
        <v>111</v>
      </c>
      <c r="C19" s="554"/>
      <c r="D19" s="50">
        <v>6</v>
      </c>
      <c r="E19" s="50">
        <v>63</v>
      </c>
      <c r="F19" s="19">
        <v>132</v>
      </c>
      <c r="G19" s="19">
        <v>100</v>
      </c>
      <c r="H19" s="19">
        <v>54</v>
      </c>
      <c r="I19" s="168">
        <v>8</v>
      </c>
      <c r="J19" s="163">
        <v>363</v>
      </c>
    </row>
    <row r="20" spans="2:10" ht="15" customHeight="1" x14ac:dyDescent="0.2">
      <c r="B20" s="547" t="s">
        <v>112</v>
      </c>
      <c r="C20" s="548"/>
      <c r="D20" s="51">
        <v>0</v>
      </c>
      <c r="E20" s="51">
        <v>18</v>
      </c>
      <c r="F20" s="21">
        <v>41</v>
      </c>
      <c r="G20" s="21">
        <v>30</v>
      </c>
      <c r="H20" s="21">
        <v>22</v>
      </c>
      <c r="I20" s="169">
        <v>2</v>
      </c>
      <c r="J20" s="164">
        <v>113</v>
      </c>
    </row>
    <row r="21" spans="2:10" ht="15" customHeight="1" x14ac:dyDescent="0.2">
      <c r="B21" s="553" t="s">
        <v>29</v>
      </c>
      <c r="C21" s="554"/>
      <c r="D21" s="50">
        <v>1</v>
      </c>
      <c r="E21" s="50">
        <v>64</v>
      </c>
      <c r="F21" s="19">
        <v>99</v>
      </c>
      <c r="G21" s="19">
        <v>100</v>
      </c>
      <c r="H21" s="19">
        <v>43</v>
      </c>
      <c r="I21" s="168">
        <v>6</v>
      </c>
      <c r="J21" s="163">
        <v>313</v>
      </c>
    </row>
    <row r="22" spans="2:10" ht="15" customHeight="1" x14ac:dyDescent="0.2">
      <c r="B22" s="547" t="s">
        <v>113</v>
      </c>
      <c r="C22" s="548"/>
      <c r="D22" s="51">
        <v>0</v>
      </c>
      <c r="E22" s="51">
        <v>15</v>
      </c>
      <c r="F22" s="21">
        <v>23</v>
      </c>
      <c r="G22" s="21">
        <v>23</v>
      </c>
      <c r="H22" s="21">
        <v>13</v>
      </c>
      <c r="I22" s="169">
        <v>2</v>
      </c>
      <c r="J22" s="164">
        <v>76</v>
      </c>
    </row>
    <row r="23" spans="2:10" ht="15" customHeight="1" x14ac:dyDescent="0.2">
      <c r="B23" s="553" t="s">
        <v>30</v>
      </c>
      <c r="C23" s="554"/>
      <c r="D23" s="50">
        <v>0</v>
      </c>
      <c r="E23" s="50">
        <v>13</v>
      </c>
      <c r="F23" s="19">
        <v>15</v>
      </c>
      <c r="G23" s="19">
        <v>6</v>
      </c>
      <c r="H23" s="19">
        <v>6</v>
      </c>
      <c r="I23" s="168">
        <v>0</v>
      </c>
      <c r="J23" s="163">
        <v>40</v>
      </c>
    </row>
    <row r="24" spans="2:10" ht="15" customHeight="1" x14ac:dyDescent="0.2">
      <c r="B24" s="598" t="s">
        <v>31</v>
      </c>
      <c r="C24" s="599"/>
      <c r="D24" s="52">
        <v>0</v>
      </c>
      <c r="E24" s="52">
        <v>1</v>
      </c>
      <c r="F24" s="22">
        <v>9</v>
      </c>
      <c r="G24" s="22">
        <v>4</v>
      </c>
      <c r="H24" s="22">
        <v>4</v>
      </c>
      <c r="I24" s="170">
        <v>1</v>
      </c>
      <c r="J24" s="165">
        <v>19</v>
      </c>
    </row>
    <row r="25" spans="2:10" ht="15" customHeight="1" x14ac:dyDescent="0.2">
      <c r="B25" s="557" t="s">
        <v>6</v>
      </c>
      <c r="C25" s="558"/>
      <c r="D25" s="53">
        <v>0</v>
      </c>
      <c r="E25" s="53">
        <v>59</v>
      </c>
      <c r="F25" s="23">
        <v>84</v>
      </c>
      <c r="G25" s="23">
        <v>73</v>
      </c>
      <c r="H25" s="23">
        <v>47</v>
      </c>
      <c r="I25" s="171">
        <v>9</v>
      </c>
      <c r="J25" s="166">
        <v>272</v>
      </c>
    </row>
    <row r="26" spans="2:10" ht="15" customHeight="1" x14ac:dyDescent="0.2">
      <c r="B26" s="555" t="s">
        <v>139</v>
      </c>
      <c r="C26" s="556"/>
      <c r="D26" s="24">
        <v>29</v>
      </c>
      <c r="E26" s="24">
        <v>1265</v>
      </c>
      <c r="F26" s="25">
        <v>2635</v>
      </c>
      <c r="G26" s="25">
        <v>2375</v>
      </c>
      <c r="H26" s="25">
        <v>1279</v>
      </c>
      <c r="I26" s="200">
        <v>194</v>
      </c>
      <c r="J26" s="26">
        <v>7777</v>
      </c>
    </row>
    <row r="28" spans="2:10" ht="15" customHeight="1" x14ac:dyDescent="0.3">
      <c r="B28" s="8" t="s">
        <v>105</v>
      </c>
    </row>
  </sheetData>
  <mergeCells count="28">
    <mergeCell ref="B16:C16"/>
    <mergeCell ref="B17:C17"/>
    <mergeCell ref="B24:C24"/>
    <mergeCell ref="B25:C25"/>
    <mergeCell ref="B26:C26"/>
    <mergeCell ref="B18:C18"/>
    <mergeCell ref="B19:C19"/>
    <mergeCell ref="B20:C20"/>
    <mergeCell ref="B21:C21"/>
    <mergeCell ref="B22:C22"/>
    <mergeCell ref="B23:C23"/>
    <mergeCell ref="B11:C11"/>
    <mergeCell ref="B12:C12"/>
    <mergeCell ref="B13:C13"/>
    <mergeCell ref="B14:C14"/>
    <mergeCell ref="B15:C15"/>
    <mergeCell ref="B6:C6"/>
    <mergeCell ref="B7:C7"/>
    <mergeCell ref="B8:C8"/>
    <mergeCell ref="B9:C9"/>
    <mergeCell ref="B10:C10"/>
    <mergeCell ref="J4:J5"/>
    <mergeCell ref="D4:D5"/>
    <mergeCell ref="F4:F5"/>
    <mergeCell ref="G4:G5"/>
    <mergeCell ref="H4:H5"/>
    <mergeCell ref="I4:I5"/>
    <mergeCell ref="E4:E5"/>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8"/>
  <dimension ref="B1:J28"/>
  <sheetViews>
    <sheetView showOutlineSymbols="0" workbookViewId="0"/>
  </sheetViews>
  <sheetFormatPr baseColWidth="10" defaultRowHeight="15" customHeight="1" x14ac:dyDescent="0.2"/>
  <cols>
    <col min="2" max="2" width="24.7109375" customWidth="1"/>
    <col min="3" max="3" width="5.7109375" customWidth="1"/>
    <col min="4" max="9" width="9" customWidth="1"/>
    <col min="10" max="10" width="10.5703125" customWidth="1"/>
  </cols>
  <sheetData>
    <row r="1" spans="2:10" ht="15" customHeight="1" x14ac:dyDescent="0.2">
      <c r="B1" s="9" t="s">
        <v>410</v>
      </c>
      <c r="C1" s="14"/>
      <c r="D1" s="14"/>
      <c r="E1" s="14"/>
      <c r="F1" s="14"/>
      <c r="G1" s="14"/>
      <c r="H1" s="14"/>
      <c r="I1" s="14"/>
      <c r="J1" s="14"/>
    </row>
    <row r="2" spans="2:10" ht="15" customHeight="1" x14ac:dyDescent="0.2">
      <c r="B2" s="10" t="s">
        <v>442</v>
      </c>
      <c r="C2" s="14"/>
      <c r="D2" s="14"/>
      <c r="E2" s="14"/>
      <c r="F2" s="14"/>
      <c r="G2" s="14"/>
      <c r="H2" s="14"/>
      <c r="I2" s="14"/>
      <c r="J2" s="14"/>
    </row>
    <row r="3" spans="2:10" ht="15" customHeight="1" x14ac:dyDescent="0.2">
      <c r="B3" s="15"/>
      <c r="C3" s="15"/>
      <c r="D3" s="15"/>
      <c r="E3" s="15"/>
      <c r="F3" s="15"/>
      <c r="G3" s="15"/>
      <c r="H3" s="15"/>
      <c r="I3" s="15"/>
      <c r="J3" s="15"/>
    </row>
    <row r="4" spans="2:10" ht="15" customHeight="1" x14ac:dyDescent="0.2">
      <c r="B4" s="16"/>
      <c r="C4" s="159" t="s">
        <v>133</v>
      </c>
      <c r="D4" s="592" t="s">
        <v>10</v>
      </c>
      <c r="E4" s="594" t="s">
        <v>11</v>
      </c>
      <c r="F4" s="594" t="s">
        <v>12</v>
      </c>
      <c r="G4" s="594" t="s">
        <v>13</v>
      </c>
      <c r="H4" s="594" t="s">
        <v>14</v>
      </c>
      <c r="I4" s="596" t="s">
        <v>83</v>
      </c>
      <c r="J4" s="520" t="s">
        <v>114</v>
      </c>
    </row>
    <row r="5" spans="2:10" ht="15" customHeight="1" x14ac:dyDescent="0.25">
      <c r="B5" s="147" t="s">
        <v>309</v>
      </c>
      <c r="C5" s="160"/>
      <c r="D5" s="593"/>
      <c r="E5" s="595"/>
      <c r="F5" s="595"/>
      <c r="G5" s="595"/>
      <c r="H5" s="595"/>
      <c r="I5" s="597"/>
      <c r="J5" s="521"/>
    </row>
    <row r="6" spans="2:10" ht="15" customHeight="1" x14ac:dyDescent="0.2">
      <c r="B6" s="547" t="s">
        <v>22</v>
      </c>
      <c r="C6" s="548"/>
      <c r="D6" s="172">
        <v>0.16085790884718498</v>
      </c>
      <c r="E6" s="172">
        <v>13.833780160857909</v>
      </c>
      <c r="F6" s="27">
        <v>37.211796246648795</v>
      </c>
      <c r="G6" s="27">
        <v>29.544235924932977</v>
      </c>
      <c r="H6" s="27">
        <v>16.46112600536193</v>
      </c>
      <c r="I6" s="173">
        <v>2.7882037533512061</v>
      </c>
      <c r="J6" s="174">
        <v>100</v>
      </c>
    </row>
    <row r="7" spans="2:10" ht="15" customHeight="1" x14ac:dyDescent="0.2">
      <c r="B7" s="553" t="s">
        <v>23</v>
      </c>
      <c r="C7" s="554"/>
      <c r="D7" s="66">
        <v>0.52083333333333326</v>
      </c>
      <c r="E7" s="66">
        <v>18.229166666666664</v>
      </c>
      <c r="F7" s="29">
        <v>29.6875</v>
      </c>
      <c r="G7" s="29">
        <v>31.770833333333332</v>
      </c>
      <c r="H7" s="29">
        <v>15.625</v>
      </c>
      <c r="I7" s="175">
        <v>4.1666666666666661</v>
      </c>
      <c r="J7" s="176">
        <v>100</v>
      </c>
    </row>
    <row r="8" spans="2:10" ht="15" customHeight="1" x14ac:dyDescent="0.2">
      <c r="B8" s="547" t="s">
        <v>108</v>
      </c>
      <c r="C8" s="548"/>
      <c r="D8" s="67">
        <v>0.66889632107023411</v>
      </c>
      <c r="E8" s="67">
        <v>16.053511705685619</v>
      </c>
      <c r="F8" s="31">
        <v>28.762541806020064</v>
      </c>
      <c r="G8" s="31">
        <v>34.782608695652172</v>
      </c>
      <c r="H8" s="31">
        <v>17.725752508361204</v>
      </c>
      <c r="I8" s="177">
        <v>2.0066889632107023</v>
      </c>
      <c r="J8" s="178">
        <v>100</v>
      </c>
    </row>
    <row r="9" spans="2:10" ht="15" customHeight="1" x14ac:dyDescent="0.2">
      <c r="B9" s="553" t="s">
        <v>109</v>
      </c>
      <c r="C9" s="554"/>
      <c r="D9" s="66">
        <v>1.1764705882352942</v>
      </c>
      <c r="E9" s="66">
        <v>21.568627450980394</v>
      </c>
      <c r="F9" s="29">
        <v>38.03921568627451</v>
      </c>
      <c r="G9" s="29">
        <v>25.490196078431371</v>
      </c>
      <c r="H9" s="29">
        <v>11.372549019607844</v>
      </c>
      <c r="I9" s="175">
        <v>2.3529411764705883</v>
      </c>
      <c r="J9" s="176">
        <v>100</v>
      </c>
    </row>
    <row r="10" spans="2:10" ht="15" customHeight="1" x14ac:dyDescent="0.2">
      <c r="B10" s="547" t="s">
        <v>24</v>
      </c>
      <c r="C10" s="548"/>
      <c r="D10" s="67">
        <v>0.84889643463497455</v>
      </c>
      <c r="E10" s="67">
        <v>16.638370118845501</v>
      </c>
      <c r="F10" s="31">
        <v>35.31409168081494</v>
      </c>
      <c r="G10" s="31">
        <v>29.711375212224105</v>
      </c>
      <c r="H10" s="31">
        <v>14.261460101867574</v>
      </c>
      <c r="I10" s="177">
        <v>3.225806451612903</v>
      </c>
      <c r="J10" s="178">
        <v>100</v>
      </c>
    </row>
    <row r="11" spans="2:10" ht="15" customHeight="1" x14ac:dyDescent="0.2">
      <c r="B11" s="553" t="s">
        <v>25</v>
      </c>
      <c r="C11" s="554"/>
      <c r="D11" s="66">
        <v>0</v>
      </c>
      <c r="E11" s="66">
        <v>20.588235294117645</v>
      </c>
      <c r="F11" s="29">
        <v>32.352941176470587</v>
      </c>
      <c r="G11" s="29">
        <v>25.490196078431371</v>
      </c>
      <c r="H11" s="29">
        <v>19.607843137254903</v>
      </c>
      <c r="I11" s="175">
        <v>1.9607843137254901</v>
      </c>
      <c r="J11" s="176">
        <v>100</v>
      </c>
    </row>
    <row r="12" spans="2:10" ht="15" customHeight="1" x14ac:dyDescent="0.2">
      <c r="B12" s="547" t="s">
        <v>84</v>
      </c>
      <c r="C12" s="548"/>
      <c r="D12" s="67">
        <v>0.28735632183908044</v>
      </c>
      <c r="E12" s="67">
        <v>17.52873563218391</v>
      </c>
      <c r="F12" s="31">
        <v>33.333333333333329</v>
      </c>
      <c r="G12" s="31">
        <v>29.022988505747126</v>
      </c>
      <c r="H12" s="31">
        <v>17.816091954022991</v>
      </c>
      <c r="I12" s="177">
        <v>2.0114942528735633</v>
      </c>
      <c r="J12" s="178">
        <v>100</v>
      </c>
    </row>
    <row r="13" spans="2:10" ht="15" customHeight="1" x14ac:dyDescent="0.2">
      <c r="B13" s="553" t="s">
        <v>85</v>
      </c>
      <c r="C13" s="554"/>
      <c r="D13" s="66">
        <v>0.5988023952095809</v>
      </c>
      <c r="E13" s="66">
        <v>15.868263473053892</v>
      </c>
      <c r="F13" s="29">
        <v>35.029940119760475</v>
      </c>
      <c r="G13" s="29">
        <v>31.437125748502993</v>
      </c>
      <c r="H13" s="29">
        <v>14.97005988023952</v>
      </c>
      <c r="I13" s="175">
        <v>2.0958083832335328</v>
      </c>
      <c r="J13" s="176">
        <v>100</v>
      </c>
    </row>
    <row r="14" spans="2:10" ht="15" customHeight="1" x14ac:dyDescent="0.2">
      <c r="B14" s="547" t="s">
        <v>26</v>
      </c>
      <c r="C14" s="548"/>
      <c r="D14" s="67">
        <v>0</v>
      </c>
      <c r="E14" s="67">
        <v>16.666666666666664</v>
      </c>
      <c r="F14" s="31">
        <v>27.777777777777779</v>
      </c>
      <c r="G14" s="31">
        <v>36.111111111111107</v>
      </c>
      <c r="H14" s="31">
        <v>19.444444444444446</v>
      </c>
      <c r="I14" s="177">
        <v>0</v>
      </c>
      <c r="J14" s="178">
        <v>100</v>
      </c>
    </row>
    <row r="15" spans="2:10" ht="15" customHeight="1" x14ac:dyDescent="0.2">
      <c r="B15" s="553" t="s">
        <v>87</v>
      </c>
      <c r="C15" s="554"/>
      <c r="D15" s="66">
        <v>0.24232633279483037</v>
      </c>
      <c r="E15" s="66">
        <v>14.701130856219709</v>
      </c>
      <c r="F15" s="29">
        <v>32.390953150242325</v>
      </c>
      <c r="G15" s="29">
        <v>33.764135702746366</v>
      </c>
      <c r="H15" s="29">
        <v>16.558966074313407</v>
      </c>
      <c r="I15" s="175">
        <v>2.34248788368336</v>
      </c>
      <c r="J15" s="176">
        <v>100</v>
      </c>
    </row>
    <row r="16" spans="2:10" ht="15" customHeight="1" x14ac:dyDescent="0.2">
      <c r="B16" s="547" t="s">
        <v>27</v>
      </c>
      <c r="C16" s="548"/>
      <c r="D16" s="67">
        <v>0.39370078740157477</v>
      </c>
      <c r="E16" s="67">
        <v>17.322834645669293</v>
      </c>
      <c r="F16" s="31">
        <v>33.858267716535437</v>
      </c>
      <c r="G16" s="31">
        <v>30.314960629921263</v>
      </c>
      <c r="H16" s="31">
        <v>16.929133858267718</v>
      </c>
      <c r="I16" s="177">
        <v>1.1811023622047243</v>
      </c>
      <c r="J16" s="178">
        <v>100</v>
      </c>
    </row>
    <row r="17" spans="2:10" ht="15" customHeight="1" x14ac:dyDescent="0.2">
      <c r="B17" s="553" t="s">
        <v>28</v>
      </c>
      <c r="C17" s="554"/>
      <c r="D17" s="66">
        <v>0</v>
      </c>
      <c r="E17" s="66">
        <v>14.545454545454545</v>
      </c>
      <c r="F17" s="29">
        <v>30</v>
      </c>
      <c r="G17" s="29">
        <v>33.636363636363633</v>
      </c>
      <c r="H17" s="29">
        <v>19.545454545454547</v>
      </c>
      <c r="I17" s="175">
        <v>2.2727272727272729</v>
      </c>
      <c r="J17" s="176">
        <v>100</v>
      </c>
    </row>
    <row r="18" spans="2:10" ht="15" customHeight="1" x14ac:dyDescent="0.2">
      <c r="B18" s="547" t="s">
        <v>110</v>
      </c>
      <c r="C18" s="548"/>
      <c r="D18" s="67">
        <v>0.1589825119236884</v>
      </c>
      <c r="E18" s="67">
        <v>17.011128775834656</v>
      </c>
      <c r="F18" s="31">
        <v>31.001589825119236</v>
      </c>
      <c r="G18" s="31">
        <v>31.001589825119236</v>
      </c>
      <c r="H18" s="31">
        <v>18.124006359300477</v>
      </c>
      <c r="I18" s="177">
        <v>2.7027027027027026</v>
      </c>
      <c r="J18" s="178">
        <v>100</v>
      </c>
    </row>
    <row r="19" spans="2:10" ht="15" customHeight="1" x14ac:dyDescent="0.2">
      <c r="B19" s="553" t="s">
        <v>111</v>
      </c>
      <c r="C19" s="554"/>
      <c r="D19" s="66">
        <v>1.6528925619834711</v>
      </c>
      <c r="E19" s="66">
        <v>17.355371900826448</v>
      </c>
      <c r="F19" s="29">
        <v>36.363636363636367</v>
      </c>
      <c r="G19" s="29">
        <v>27.548209366391184</v>
      </c>
      <c r="H19" s="29">
        <v>14.87603305785124</v>
      </c>
      <c r="I19" s="175">
        <v>2.2038567493112948</v>
      </c>
      <c r="J19" s="176">
        <v>100</v>
      </c>
    </row>
    <row r="20" spans="2:10" ht="15" customHeight="1" x14ac:dyDescent="0.2">
      <c r="B20" s="547" t="s">
        <v>112</v>
      </c>
      <c r="C20" s="548"/>
      <c r="D20" s="67">
        <v>0</v>
      </c>
      <c r="E20" s="67">
        <v>15.929203539823009</v>
      </c>
      <c r="F20" s="31">
        <v>36.283185840707965</v>
      </c>
      <c r="G20" s="31">
        <v>26.548672566371685</v>
      </c>
      <c r="H20" s="31">
        <v>19.469026548672566</v>
      </c>
      <c r="I20" s="177">
        <v>1.7699115044247788</v>
      </c>
      <c r="J20" s="178">
        <v>100</v>
      </c>
    </row>
    <row r="21" spans="2:10" ht="15" customHeight="1" x14ac:dyDescent="0.2">
      <c r="B21" s="553" t="s">
        <v>29</v>
      </c>
      <c r="C21" s="554"/>
      <c r="D21" s="66">
        <v>0.31948881789137379</v>
      </c>
      <c r="E21" s="66">
        <v>20.447284345047922</v>
      </c>
      <c r="F21" s="29">
        <v>31.629392971246006</v>
      </c>
      <c r="G21" s="29">
        <v>31.948881789137378</v>
      </c>
      <c r="H21" s="29">
        <v>13.738019169329075</v>
      </c>
      <c r="I21" s="175">
        <v>1.9169329073482428</v>
      </c>
      <c r="J21" s="176">
        <v>100</v>
      </c>
    </row>
    <row r="22" spans="2:10" ht="15" customHeight="1" x14ac:dyDescent="0.2">
      <c r="B22" s="547" t="s">
        <v>113</v>
      </c>
      <c r="C22" s="548"/>
      <c r="D22" s="67">
        <v>0</v>
      </c>
      <c r="E22" s="67">
        <v>19.736842105263158</v>
      </c>
      <c r="F22" s="31">
        <v>30.263157894736842</v>
      </c>
      <c r="G22" s="31">
        <v>30.263157894736842</v>
      </c>
      <c r="H22" s="31">
        <v>17.105263157894736</v>
      </c>
      <c r="I22" s="177">
        <v>2.6315789473684208</v>
      </c>
      <c r="J22" s="178">
        <v>100</v>
      </c>
    </row>
    <row r="23" spans="2:10" ht="15" customHeight="1" x14ac:dyDescent="0.2">
      <c r="B23" s="553" t="s">
        <v>30</v>
      </c>
      <c r="C23" s="554"/>
      <c r="D23" s="66">
        <v>0</v>
      </c>
      <c r="E23" s="66">
        <v>32.5</v>
      </c>
      <c r="F23" s="29">
        <v>37.5</v>
      </c>
      <c r="G23" s="29">
        <v>15</v>
      </c>
      <c r="H23" s="29">
        <v>15</v>
      </c>
      <c r="I23" s="175">
        <v>0</v>
      </c>
      <c r="J23" s="176">
        <v>100</v>
      </c>
    </row>
    <row r="24" spans="2:10" ht="15" customHeight="1" x14ac:dyDescent="0.2">
      <c r="B24" s="598" t="s">
        <v>31</v>
      </c>
      <c r="C24" s="599"/>
      <c r="D24" s="179">
        <v>0</v>
      </c>
      <c r="E24" s="179">
        <v>5.2631578947368416</v>
      </c>
      <c r="F24" s="33">
        <v>47.368421052631575</v>
      </c>
      <c r="G24" s="33">
        <v>21.052631578947366</v>
      </c>
      <c r="H24" s="33">
        <v>21.052631578947366</v>
      </c>
      <c r="I24" s="180">
        <v>5.2631578947368416</v>
      </c>
      <c r="J24" s="181">
        <v>100</v>
      </c>
    </row>
    <row r="25" spans="2:10" ht="15" customHeight="1" x14ac:dyDescent="0.2">
      <c r="B25" s="557" t="s">
        <v>6</v>
      </c>
      <c r="C25" s="558"/>
      <c r="D25" s="182">
        <v>0</v>
      </c>
      <c r="E25" s="182">
        <v>21.691176470588236</v>
      </c>
      <c r="F25" s="35">
        <v>30.882352941176471</v>
      </c>
      <c r="G25" s="35">
        <v>26.838235294117645</v>
      </c>
      <c r="H25" s="35">
        <v>17.27941176470588</v>
      </c>
      <c r="I25" s="183">
        <v>3.3088235294117649</v>
      </c>
      <c r="J25" s="184">
        <v>100</v>
      </c>
    </row>
    <row r="26" spans="2:10" ht="15" customHeight="1" x14ac:dyDescent="0.2">
      <c r="B26" s="555" t="s">
        <v>142</v>
      </c>
      <c r="C26" s="556"/>
      <c r="D26" s="36">
        <v>0.37289443230037289</v>
      </c>
      <c r="E26" s="36">
        <v>16.265912305516267</v>
      </c>
      <c r="F26" s="37">
        <v>33.881959624533877</v>
      </c>
      <c r="G26" s="37">
        <v>30.538768162530538</v>
      </c>
      <c r="H26" s="37">
        <v>16.445930307316445</v>
      </c>
      <c r="I26" s="201">
        <v>2.4945351678024945</v>
      </c>
      <c r="J26" s="38">
        <v>100</v>
      </c>
    </row>
    <row r="28" spans="2:10" ht="15" customHeight="1" x14ac:dyDescent="0.3">
      <c r="B28" s="8" t="s">
        <v>105</v>
      </c>
    </row>
  </sheetData>
  <mergeCells count="28">
    <mergeCell ref="B26:C26"/>
    <mergeCell ref="E4:E5"/>
    <mergeCell ref="B19:C19"/>
    <mergeCell ref="B20:C20"/>
    <mergeCell ref="B21:C21"/>
    <mergeCell ref="B22:C22"/>
    <mergeCell ref="B11:C11"/>
    <mergeCell ref="B13:C13"/>
    <mergeCell ref="B14:C14"/>
    <mergeCell ref="B15:C15"/>
    <mergeCell ref="B23:C23"/>
    <mergeCell ref="B24:C24"/>
    <mergeCell ref="B17:C17"/>
    <mergeCell ref="B18:C18"/>
    <mergeCell ref="B25:C25"/>
    <mergeCell ref="B16:C16"/>
    <mergeCell ref="B12:C12"/>
    <mergeCell ref="B6:C6"/>
    <mergeCell ref="J4:J5"/>
    <mergeCell ref="B9:C9"/>
    <mergeCell ref="B10:C10"/>
    <mergeCell ref="D4:D5"/>
    <mergeCell ref="F4:F5"/>
    <mergeCell ref="G4:G5"/>
    <mergeCell ref="H4:H5"/>
    <mergeCell ref="B7:C7"/>
    <mergeCell ref="B8:C8"/>
    <mergeCell ref="I4:I5"/>
  </mergeCell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9"/>
  <dimension ref="B1:J16"/>
  <sheetViews>
    <sheetView showOutlineSymbols="0" workbookViewId="0"/>
  </sheetViews>
  <sheetFormatPr baseColWidth="10" defaultRowHeight="15" customHeight="1" x14ac:dyDescent="0.2"/>
  <cols>
    <col min="2" max="2" width="42" customWidth="1"/>
    <col min="3" max="3" width="5.7109375" customWidth="1"/>
    <col min="4" max="9" width="9" customWidth="1"/>
    <col min="10" max="10" width="10" customWidth="1"/>
  </cols>
  <sheetData>
    <row r="1" spans="2:10" ht="15" customHeight="1" x14ac:dyDescent="0.2">
      <c r="B1" s="9" t="s">
        <v>411</v>
      </c>
      <c r="C1" s="14"/>
      <c r="D1" s="14"/>
      <c r="E1" s="14"/>
      <c r="F1" s="14"/>
      <c r="G1" s="14"/>
      <c r="H1" s="14"/>
      <c r="I1" s="14"/>
      <c r="J1" s="14"/>
    </row>
    <row r="2" spans="2:10" ht="15" customHeight="1" x14ac:dyDescent="0.2">
      <c r="B2" s="10" t="s">
        <v>442</v>
      </c>
      <c r="C2" s="14"/>
      <c r="D2" s="14"/>
      <c r="E2" s="14"/>
      <c r="F2" s="14"/>
      <c r="G2" s="14"/>
      <c r="H2" s="14"/>
      <c r="I2" s="14"/>
      <c r="J2" s="14"/>
    </row>
    <row r="3" spans="2:10" ht="15" customHeight="1" x14ac:dyDescent="0.2">
      <c r="B3" s="15"/>
      <c r="C3" s="15"/>
      <c r="D3" s="15"/>
      <c r="E3" s="15"/>
      <c r="F3" s="15"/>
      <c r="G3" s="15"/>
      <c r="H3" s="15"/>
      <c r="I3" s="15"/>
      <c r="J3" s="15"/>
    </row>
    <row r="4" spans="2:10" ht="15" customHeight="1" x14ac:dyDescent="0.2">
      <c r="B4" s="16"/>
      <c r="C4" s="159" t="s">
        <v>133</v>
      </c>
      <c r="D4" s="592" t="s">
        <v>10</v>
      </c>
      <c r="E4" s="594" t="s">
        <v>11</v>
      </c>
      <c r="F4" s="594" t="s">
        <v>12</v>
      </c>
      <c r="G4" s="594" t="s">
        <v>13</v>
      </c>
      <c r="H4" s="594" t="s">
        <v>14</v>
      </c>
      <c r="I4" s="596" t="s">
        <v>83</v>
      </c>
      <c r="J4" s="520" t="s">
        <v>114</v>
      </c>
    </row>
    <row r="5" spans="2:10" ht="15" customHeight="1" x14ac:dyDescent="0.25">
      <c r="B5" s="147" t="s">
        <v>311</v>
      </c>
      <c r="C5" s="160"/>
      <c r="D5" s="593"/>
      <c r="E5" s="595"/>
      <c r="F5" s="595"/>
      <c r="G5" s="595"/>
      <c r="H5" s="595"/>
      <c r="I5" s="597"/>
      <c r="J5" s="521"/>
    </row>
    <row r="6" spans="2:10" ht="15" customHeight="1" x14ac:dyDescent="0.2">
      <c r="B6" s="547" t="s">
        <v>129</v>
      </c>
      <c r="C6" s="548"/>
      <c r="D6" s="49">
        <v>0</v>
      </c>
      <c r="E6" s="49">
        <v>33</v>
      </c>
      <c r="F6" s="17">
        <v>58</v>
      </c>
      <c r="G6" s="17">
        <v>66</v>
      </c>
      <c r="H6" s="17">
        <v>58</v>
      </c>
      <c r="I6" s="167">
        <v>7</v>
      </c>
      <c r="J6" s="162">
        <v>222</v>
      </c>
    </row>
    <row r="7" spans="2:10" ht="15" customHeight="1" x14ac:dyDescent="0.2">
      <c r="B7" s="553" t="s">
        <v>127</v>
      </c>
      <c r="C7" s="554"/>
      <c r="D7" s="50">
        <v>2</v>
      </c>
      <c r="E7" s="50">
        <v>147</v>
      </c>
      <c r="F7" s="19">
        <v>392</v>
      </c>
      <c r="G7" s="19">
        <v>350</v>
      </c>
      <c r="H7" s="19">
        <v>151</v>
      </c>
      <c r="I7" s="168">
        <v>24</v>
      </c>
      <c r="J7" s="163">
        <v>1066</v>
      </c>
    </row>
    <row r="8" spans="2:10" ht="15" customHeight="1" x14ac:dyDescent="0.2">
      <c r="B8" s="547" t="s">
        <v>128</v>
      </c>
      <c r="C8" s="548"/>
      <c r="D8" s="367">
        <v>0</v>
      </c>
      <c r="E8" s="51">
        <v>16</v>
      </c>
      <c r="F8" s="21">
        <v>74</v>
      </c>
      <c r="G8" s="21">
        <v>176</v>
      </c>
      <c r="H8" s="21">
        <v>178</v>
      </c>
      <c r="I8" s="169">
        <v>55</v>
      </c>
      <c r="J8" s="164">
        <v>499</v>
      </c>
    </row>
    <row r="9" spans="2:10" ht="15" customHeight="1" x14ac:dyDescent="0.2">
      <c r="B9" s="553" t="s">
        <v>33</v>
      </c>
      <c r="C9" s="554"/>
      <c r="D9" s="50">
        <v>6</v>
      </c>
      <c r="E9" s="50">
        <v>244</v>
      </c>
      <c r="F9" s="19">
        <v>542</v>
      </c>
      <c r="G9" s="19">
        <v>425</v>
      </c>
      <c r="H9" s="19">
        <v>204</v>
      </c>
      <c r="I9" s="168">
        <v>18</v>
      </c>
      <c r="J9" s="163">
        <v>1439</v>
      </c>
    </row>
    <row r="10" spans="2:10" ht="15" customHeight="1" x14ac:dyDescent="0.2">
      <c r="B10" s="547" t="s">
        <v>35</v>
      </c>
      <c r="C10" s="548"/>
      <c r="D10" s="367">
        <v>7</v>
      </c>
      <c r="E10" s="51">
        <v>241</v>
      </c>
      <c r="F10" s="21">
        <v>487</v>
      </c>
      <c r="G10" s="21">
        <v>376</v>
      </c>
      <c r="H10" s="21">
        <v>167</v>
      </c>
      <c r="I10" s="169">
        <v>27</v>
      </c>
      <c r="J10" s="164">
        <v>1305</v>
      </c>
    </row>
    <row r="11" spans="2:10" ht="15" customHeight="1" x14ac:dyDescent="0.2">
      <c r="B11" s="553" t="s">
        <v>132</v>
      </c>
      <c r="C11" s="554"/>
      <c r="D11" s="50">
        <v>14</v>
      </c>
      <c r="E11" s="50">
        <v>510</v>
      </c>
      <c r="F11" s="19">
        <v>933</v>
      </c>
      <c r="G11" s="19">
        <v>845</v>
      </c>
      <c r="H11" s="19">
        <v>456</v>
      </c>
      <c r="I11" s="168">
        <v>47</v>
      </c>
      <c r="J11" s="163">
        <v>2805</v>
      </c>
    </row>
    <row r="12" spans="2:10" ht="15" customHeight="1" x14ac:dyDescent="0.2">
      <c r="B12" s="547" t="s">
        <v>34</v>
      </c>
      <c r="C12" s="548"/>
      <c r="D12" s="367">
        <v>0</v>
      </c>
      <c r="E12" s="51">
        <v>60</v>
      </c>
      <c r="F12" s="21">
        <v>102</v>
      </c>
      <c r="G12" s="21">
        <v>87</v>
      </c>
      <c r="H12" s="21">
        <v>43</v>
      </c>
      <c r="I12" s="169">
        <v>13</v>
      </c>
      <c r="J12" s="164">
        <v>305</v>
      </c>
    </row>
    <row r="13" spans="2:10" ht="15" customHeight="1" x14ac:dyDescent="0.2">
      <c r="B13" s="553" t="s">
        <v>16</v>
      </c>
      <c r="C13" s="554"/>
      <c r="D13" s="50">
        <v>0</v>
      </c>
      <c r="E13" s="50">
        <v>14</v>
      </c>
      <c r="F13" s="19">
        <v>47</v>
      </c>
      <c r="G13" s="19">
        <v>50</v>
      </c>
      <c r="H13" s="19">
        <v>22</v>
      </c>
      <c r="I13" s="168">
        <v>3</v>
      </c>
      <c r="J13" s="163">
        <v>136</v>
      </c>
    </row>
    <row r="14" spans="2:10" ht="15" customHeight="1" x14ac:dyDescent="0.2">
      <c r="B14" s="555" t="s">
        <v>139</v>
      </c>
      <c r="C14" s="556"/>
      <c r="D14" s="24">
        <v>29</v>
      </c>
      <c r="E14" s="24">
        <v>1265</v>
      </c>
      <c r="F14" s="25">
        <v>2635</v>
      </c>
      <c r="G14" s="25">
        <v>2375</v>
      </c>
      <c r="H14" s="25">
        <v>1279</v>
      </c>
      <c r="I14" s="200">
        <v>194</v>
      </c>
      <c r="J14" s="26">
        <v>7777</v>
      </c>
    </row>
    <row r="16" spans="2:10" ht="15" customHeight="1" x14ac:dyDescent="0.3">
      <c r="B16" s="8" t="s">
        <v>105</v>
      </c>
    </row>
  </sheetData>
  <mergeCells count="16">
    <mergeCell ref="B14:C14"/>
    <mergeCell ref="B10:C10"/>
    <mergeCell ref="B7:C7"/>
    <mergeCell ref="B11:C11"/>
    <mergeCell ref="B13:C13"/>
    <mergeCell ref="J4:J5"/>
    <mergeCell ref="B8:C8"/>
    <mergeCell ref="B9:C9"/>
    <mergeCell ref="B6:C6"/>
    <mergeCell ref="B12:C12"/>
    <mergeCell ref="D4:D5"/>
    <mergeCell ref="E4:E5"/>
    <mergeCell ref="F4:F5"/>
    <mergeCell ref="G4:G5"/>
    <mergeCell ref="H4:H5"/>
    <mergeCell ref="I4:I5"/>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8599-1EEC-408D-B8A6-95338D0F4A2A}">
  <sheetPr codeName="Hoja31"/>
  <dimension ref="B1:B29"/>
  <sheetViews>
    <sheetView showOutlineSymbols="0" zoomScaleNormal="100" workbookViewId="0"/>
  </sheetViews>
  <sheetFormatPr baseColWidth="10" defaultColWidth="10.85546875" defaultRowHeight="15" customHeight="1" x14ac:dyDescent="0.2"/>
  <cols>
    <col min="1" max="16384" width="10.85546875" style="484"/>
  </cols>
  <sheetData>
    <row r="1" spans="2:2" ht="15" customHeight="1" x14ac:dyDescent="0.2">
      <c r="B1" s="483" t="s">
        <v>376</v>
      </c>
    </row>
    <row r="2" spans="2:2" ht="15" customHeight="1" x14ac:dyDescent="0.2">
      <c r="B2" s="485" t="s">
        <v>442</v>
      </c>
    </row>
    <row r="29" spans="2:2" ht="15" customHeight="1" x14ac:dyDescent="0.3">
      <c r="B29" s="486" t="s">
        <v>105</v>
      </c>
    </row>
  </sheetData>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3"/>
  <dimension ref="B1:I16"/>
  <sheetViews>
    <sheetView showOutlineSymbols="0" workbookViewId="0"/>
  </sheetViews>
  <sheetFormatPr baseColWidth="10" defaultRowHeight="15" customHeight="1" x14ac:dyDescent="0.2"/>
  <cols>
    <col min="2" max="2" width="42.5703125" customWidth="1"/>
    <col min="3" max="3" width="5.7109375" customWidth="1"/>
    <col min="4" max="9" width="9.5703125" customWidth="1"/>
    <col min="14" max="14" width="11.42578125" customWidth="1"/>
  </cols>
  <sheetData>
    <row r="1" spans="2:9" ht="15" customHeight="1" x14ac:dyDescent="0.2">
      <c r="B1" s="9" t="s">
        <v>412</v>
      </c>
      <c r="C1" s="14"/>
      <c r="D1" s="14"/>
      <c r="E1" s="14"/>
      <c r="F1" s="14"/>
      <c r="G1" s="14"/>
      <c r="H1" s="14"/>
    </row>
    <row r="2" spans="2:9" ht="15" customHeight="1" x14ac:dyDescent="0.2">
      <c r="B2" s="10" t="s">
        <v>445</v>
      </c>
      <c r="C2" s="14"/>
      <c r="D2" s="14"/>
      <c r="E2" s="14"/>
      <c r="F2" s="14"/>
      <c r="G2" s="14"/>
      <c r="H2" s="14"/>
    </row>
    <row r="3" spans="2:9" ht="15" customHeight="1" x14ac:dyDescent="0.2">
      <c r="B3" s="15"/>
      <c r="C3" s="15"/>
      <c r="D3" s="15"/>
      <c r="E3" s="15"/>
      <c r="F3" s="15"/>
      <c r="G3" s="15"/>
      <c r="H3" s="15"/>
      <c r="I3" s="15"/>
    </row>
    <row r="4" spans="2:9" ht="15" customHeight="1" x14ac:dyDescent="0.2">
      <c r="B4" s="16"/>
      <c r="C4" s="159" t="s">
        <v>107</v>
      </c>
      <c r="D4" s="540">
        <v>2024</v>
      </c>
      <c r="E4" s="528">
        <v>2023</v>
      </c>
      <c r="F4" s="528">
        <v>2022</v>
      </c>
      <c r="G4" s="528">
        <v>2021</v>
      </c>
      <c r="H4" s="549">
        <v>2020</v>
      </c>
      <c r="I4" s="520">
        <v>2009</v>
      </c>
    </row>
    <row r="5" spans="2:9" ht="15" customHeight="1" x14ac:dyDescent="0.25">
      <c r="B5" s="188" t="s">
        <v>311</v>
      </c>
      <c r="C5" s="113"/>
      <c r="D5" s="591"/>
      <c r="E5" s="568"/>
      <c r="F5" s="568"/>
      <c r="G5" s="568"/>
      <c r="H5" s="574"/>
      <c r="I5" s="565"/>
    </row>
    <row r="6" spans="2:9" ht="15" customHeight="1" x14ac:dyDescent="0.2">
      <c r="B6" s="561" t="s">
        <v>129</v>
      </c>
      <c r="C6" s="562"/>
      <c r="D6" s="67">
        <v>43.396396396396412</v>
      </c>
      <c r="E6" s="67">
        <v>43.981651376146786</v>
      </c>
      <c r="F6" s="31">
        <v>44.192825112107634</v>
      </c>
      <c r="G6" s="31">
        <v>43.711538461538439</v>
      </c>
      <c r="H6" s="177">
        <v>43.529126213592249</v>
      </c>
      <c r="I6" s="193">
        <v>45.751552795031046</v>
      </c>
    </row>
    <row r="7" spans="2:9" ht="15" customHeight="1" x14ac:dyDescent="0.2">
      <c r="B7" s="559" t="s">
        <v>127</v>
      </c>
      <c r="C7" s="560"/>
      <c r="D7" s="66">
        <v>41.116322701688588</v>
      </c>
      <c r="E7" s="66">
        <v>41.096303501945521</v>
      </c>
      <c r="F7" s="29">
        <v>41.006079027355653</v>
      </c>
      <c r="G7" s="29">
        <v>41.410958904109592</v>
      </c>
      <c r="H7" s="175">
        <v>41.04829857299665</v>
      </c>
      <c r="I7" s="176">
        <v>42.018518518518505</v>
      </c>
    </row>
    <row r="8" spans="2:9" ht="15" customHeight="1" x14ac:dyDescent="0.2">
      <c r="B8" s="566" t="s">
        <v>128</v>
      </c>
      <c r="C8" s="567"/>
      <c r="D8" s="65">
        <v>50.693386773547118</v>
      </c>
      <c r="E8" s="65">
        <v>50.489919354838719</v>
      </c>
      <c r="F8" s="46">
        <v>49.949473684210538</v>
      </c>
      <c r="G8" s="46">
        <v>49.099156118143469</v>
      </c>
      <c r="H8" s="199">
        <v>49.008639308855301</v>
      </c>
      <c r="I8" s="178">
        <v>40.944444444444443</v>
      </c>
    </row>
    <row r="9" spans="2:9" ht="15" customHeight="1" x14ac:dyDescent="0.2">
      <c r="B9" s="559" t="s">
        <v>33</v>
      </c>
      <c r="C9" s="560"/>
      <c r="D9" s="66">
        <v>39.936761640027775</v>
      </c>
      <c r="E9" s="66">
        <v>39.248275862068944</v>
      </c>
      <c r="F9" s="29">
        <v>39.285053929121752</v>
      </c>
      <c r="G9" s="29">
        <v>39.10000000000003</v>
      </c>
      <c r="H9" s="175">
        <v>39.229999999999997</v>
      </c>
      <c r="I9" s="176">
        <v>38.875562218890572</v>
      </c>
    </row>
    <row r="10" spans="2:9" ht="15" customHeight="1" x14ac:dyDescent="0.2">
      <c r="B10" s="566" t="s">
        <v>35</v>
      </c>
      <c r="C10" s="567"/>
      <c r="D10" s="65">
        <v>40.003831417624532</v>
      </c>
      <c r="E10" s="65">
        <v>40.259523809523806</v>
      </c>
      <c r="F10" s="46">
        <v>39.843579766536998</v>
      </c>
      <c r="G10" s="46">
        <v>39.843579766536998</v>
      </c>
      <c r="H10" s="199">
        <v>39.843579766536998</v>
      </c>
      <c r="I10" s="178">
        <v>40.036945812807872</v>
      </c>
    </row>
    <row r="11" spans="2:9" ht="15" customHeight="1" x14ac:dyDescent="0.2">
      <c r="B11" s="559" t="s">
        <v>132</v>
      </c>
      <c r="C11" s="560"/>
      <c r="D11" s="66">
        <v>40.617468805704249</v>
      </c>
      <c r="E11" s="66">
        <v>40.39927331449335</v>
      </c>
      <c r="F11" s="29">
        <v>40.328924914675774</v>
      </c>
      <c r="G11" s="29">
        <v>40.328924914675774</v>
      </c>
      <c r="H11" s="175">
        <v>40.328924914675774</v>
      </c>
      <c r="I11" s="176">
        <v>40.062767475035635</v>
      </c>
    </row>
    <row r="12" spans="2:9" ht="15" customHeight="1" x14ac:dyDescent="0.2">
      <c r="B12" s="566" t="s">
        <v>34</v>
      </c>
      <c r="C12" s="567"/>
      <c r="D12" s="65">
        <v>40.803278688524593</v>
      </c>
      <c r="E12" s="65">
        <v>40.45794392523365</v>
      </c>
      <c r="F12" s="46">
        <v>40.317460317460323</v>
      </c>
      <c r="G12" s="46">
        <v>40.317460317460323</v>
      </c>
      <c r="H12" s="199">
        <v>40.317460317460323</v>
      </c>
      <c r="I12" s="178">
        <v>38.62002487562183</v>
      </c>
    </row>
    <row r="13" spans="2:9" ht="15" customHeight="1" x14ac:dyDescent="0.2">
      <c r="B13" s="559" t="s">
        <v>16</v>
      </c>
      <c r="C13" s="560"/>
      <c r="D13" s="66">
        <v>42.588235294117638</v>
      </c>
      <c r="E13" s="66">
        <v>40.346938775510203</v>
      </c>
      <c r="F13" s="29">
        <v>41.791666666666664</v>
      </c>
      <c r="G13" s="29">
        <v>41.537313432835823</v>
      </c>
      <c r="H13" s="183">
        <v>42.710144927536234</v>
      </c>
      <c r="I13" s="176">
        <v>40.548387096774213</v>
      </c>
    </row>
    <row r="14" spans="2:9" ht="15" customHeight="1" x14ac:dyDescent="0.2">
      <c r="B14" s="555" t="s">
        <v>114</v>
      </c>
      <c r="C14" s="556"/>
      <c r="D14" s="36">
        <v>41.224508165102158</v>
      </c>
      <c r="E14" s="36">
        <v>41.070942662779302</v>
      </c>
      <c r="F14" s="37">
        <v>40.932276039434136</v>
      </c>
      <c r="G14" s="37">
        <v>40.798104844872441</v>
      </c>
      <c r="H14" s="185">
        <v>40.776939993716631</v>
      </c>
      <c r="I14" s="263">
        <v>39.292682926829265</v>
      </c>
    </row>
    <row r="15" spans="2:9" ht="15" customHeight="1" x14ac:dyDescent="0.2">
      <c r="B15" s="1"/>
    </row>
    <row r="16" spans="2:9" ht="15" customHeight="1" x14ac:dyDescent="0.3">
      <c r="B16" s="8" t="s">
        <v>105</v>
      </c>
    </row>
  </sheetData>
  <mergeCells count="15">
    <mergeCell ref="B14:C14"/>
    <mergeCell ref="B8:C8"/>
    <mergeCell ref="B6:C6"/>
    <mergeCell ref="G4:G5"/>
    <mergeCell ref="I4:I5"/>
    <mergeCell ref="B7:C7"/>
    <mergeCell ref="B11:C11"/>
    <mergeCell ref="B13:C13"/>
    <mergeCell ref="B9:C9"/>
    <mergeCell ref="B12:C12"/>
    <mergeCell ref="D4:D5"/>
    <mergeCell ref="E4:E5"/>
    <mergeCell ref="H4:H5"/>
    <mergeCell ref="B10:C10"/>
    <mergeCell ref="F4:F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4"/>
  <dimension ref="B1:B19"/>
  <sheetViews>
    <sheetView showOutlineSymbols="0" zoomScaleNormal="100" workbookViewId="0"/>
  </sheetViews>
  <sheetFormatPr baseColWidth="10" defaultRowHeight="15" customHeight="1" x14ac:dyDescent="0.2"/>
  <cols>
    <col min="5" max="12" width="11.42578125" customWidth="1"/>
  </cols>
  <sheetData>
    <row r="1" spans="2:2" ht="15" customHeight="1" x14ac:dyDescent="0.2">
      <c r="B1" s="9" t="s">
        <v>413</v>
      </c>
    </row>
    <row r="2" spans="2:2" ht="15" customHeight="1" x14ac:dyDescent="0.2">
      <c r="B2" s="10" t="s">
        <v>445</v>
      </c>
    </row>
    <row r="19" spans="2:2" ht="15" customHeight="1" x14ac:dyDescent="0.3">
      <c r="B19" s="8" t="s">
        <v>105</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5"/>
  <dimension ref="B1:H19"/>
  <sheetViews>
    <sheetView showOutlineSymbols="0" zoomScaleNormal="100" workbookViewId="0"/>
  </sheetViews>
  <sheetFormatPr baseColWidth="10" defaultRowHeight="15" customHeight="1" x14ac:dyDescent="0.2"/>
  <sheetData>
    <row r="1" spans="2:8" ht="15" customHeight="1" x14ac:dyDescent="0.2">
      <c r="B1" s="9" t="s">
        <v>414</v>
      </c>
    </row>
    <row r="2" spans="2:8" ht="15" customHeight="1" x14ac:dyDescent="0.2">
      <c r="B2" s="10" t="s">
        <v>445</v>
      </c>
    </row>
    <row r="4" spans="2:8" ht="15" customHeight="1" x14ac:dyDescent="0.2">
      <c r="B4" s="12"/>
      <c r="C4" s="12"/>
      <c r="D4" s="12"/>
      <c r="E4" s="12"/>
      <c r="F4" s="12"/>
      <c r="G4" s="12"/>
      <c r="H4" s="12"/>
    </row>
    <row r="5" spans="2:8" ht="15" customHeight="1" x14ac:dyDescent="0.2">
      <c r="B5" s="12"/>
      <c r="C5" s="12"/>
      <c r="D5" s="12"/>
      <c r="E5" s="12"/>
      <c r="F5" s="12"/>
      <c r="G5" s="12"/>
      <c r="H5" s="12"/>
    </row>
    <row r="6" spans="2:8" ht="15" customHeight="1" x14ac:dyDescent="0.2">
      <c r="B6" s="12"/>
      <c r="C6" s="12"/>
      <c r="D6" s="12"/>
      <c r="E6" s="12"/>
      <c r="F6" s="12"/>
      <c r="G6" s="12"/>
      <c r="H6" s="12"/>
    </row>
    <row r="7" spans="2:8" ht="15" customHeight="1" x14ac:dyDescent="0.2">
      <c r="B7" s="12"/>
      <c r="C7" s="12"/>
      <c r="D7" s="12"/>
      <c r="E7" s="12"/>
      <c r="F7" s="12"/>
      <c r="G7" s="12"/>
      <c r="H7" s="12"/>
    </row>
    <row r="8" spans="2:8" ht="15" customHeight="1" x14ac:dyDescent="0.2">
      <c r="B8" s="12"/>
      <c r="C8" s="12"/>
      <c r="D8" s="12"/>
      <c r="E8" s="12"/>
      <c r="F8" s="12"/>
      <c r="G8" s="12"/>
      <c r="H8" s="12"/>
    </row>
    <row r="9" spans="2:8" ht="15" customHeight="1" x14ac:dyDescent="0.2">
      <c r="B9" s="12"/>
      <c r="C9" s="12"/>
      <c r="D9" s="12"/>
      <c r="E9" s="12"/>
      <c r="F9" s="12"/>
      <c r="G9" s="12"/>
      <c r="H9" s="12"/>
    </row>
    <row r="10" spans="2:8" ht="15" customHeight="1" x14ac:dyDescent="0.2">
      <c r="B10" s="12"/>
      <c r="C10" s="12"/>
      <c r="D10" s="12"/>
      <c r="E10" s="12"/>
      <c r="F10" s="12"/>
      <c r="G10" s="12"/>
      <c r="H10" s="12"/>
    </row>
    <row r="11" spans="2:8" ht="15" customHeight="1" x14ac:dyDescent="0.2">
      <c r="B11" s="12"/>
      <c r="C11" s="12"/>
      <c r="D11" s="12"/>
      <c r="E11" s="12"/>
      <c r="F11" s="12"/>
      <c r="G11" s="12"/>
      <c r="H11" s="12"/>
    </row>
    <row r="12" spans="2:8" ht="15" customHeight="1" x14ac:dyDescent="0.2">
      <c r="B12" s="12"/>
      <c r="C12" s="12"/>
      <c r="D12" s="12"/>
      <c r="E12" s="12"/>
      <c r="F12" s="12"/>
      <c r="G12" s="12"/>
      <c r="H12" s="12"/>
    </row>
    <row r="13" spans="2:8" ht="15" customHeight="1" x14ac:dyDescent="0.2">
      <c r="B13" s="12"/>
      <c r="C13" s="12"/>
      <c r="D13" s="12"/>
      <c r="E13" s="12"/>
      <c r="F13" s="12"/>
      <c r="G13" s="12"/>
      <c r="H13" s="12"/>
    </row>
    <row r="14" spans="2:8" ht="15" customHeight="1" x14ac:dyDescent="0.2">
      <c r="B14" s="12"/>
      <c r="C14" s="12"/>
      <c r="D14" s="12"/>
      <c r="E14" s="12"/>
      <c r="F14" s="12"/>
      <c r="G14" s="12"/>
      <c r="H14" s="12"/>
    </row>
    <row r="15" spans="2:8" ht="15" customHeight="1" x14ac:dyDescent="0.2">
      <c r="B15" s="12"/>
      <c r="C15" s="12"/>
      <c r="D15" s="12"/>
      <c r="E15" s="12"/>
      <c r="F15" s="12"/>
      <c r="G15" s="12"/>
      <c r="H15" s="12"/>
    </row>
    <row r="16" spans="2:8" ht="15" customHeight="1" x14ac:dyDescent="0.2">
      <c r="B16" s="12"/>
      <c r="C16" s="12"/>
      <c r="D16" s="12"/>
      <c r="E16" s="12"/>
      <c r="F16" s="12"/>
      <c r="G16" s="12"/>
      <c r="H16" s="12"/>
    </row>
    <row r="17" spans="2:8" ht="15" customHeight="1" x14ac:dyDescent="0.2">
      <c r="B17" s="12"/>
      <c r="C17" s="12"/>
      <c r="D17" s="12"/>
      <c r="E17" s="12"/>
      <c r="F17" s="12"/>
      <c r="G17" s="12"/>
      <c r="H17" s="12"/>
    </row>
    <row r="19" spans="2:8" ht="15" customHeight="1" x14ac:dyDescent="0.3">
      <c r="B19" s="8" t="s">
        <v>105</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79D9-3398-4370-88F8-CBFE2DDBBA3F}">
  <dimension ref="B1:F19"/>
  <sheetViews>
    <sheetView showOutlineSymbols="0" workbookViewId="0"/>
  </sheetViews>
  <sheetFormatPr baseColWidth="10" defaultRowHeight="15" customHeight="1" x14ac:dyDescent="0.2"/>
  <cols>
    <col min="2" max="7" width="11.5703125" customWidth="1"/>
    <col min="9" max="15" width="11.5703125" customWidth="1"/>
  </cols>
  <sheetData>
    <row r="1" spans="2:6" ht="14.25" x14ac:dyDescent="0.2">
      <c r="B1" s="9" t="s">
        <v>415</v>
      </c>
      <c r="C1" s="9"/>
      <c r="D1" s="9"/>
      <c r="E1" s="9"/>
      <c r="F1" s="13"/>
    </row>
    <row r="2" spans="2:6" ht="15" customHeight="1" x14ac:dyDescent="0.2">
      <c r="B2" s="10" t="s">
        <v>442</v>
      </c>
      <c r="F2" s="10"/>
    </row>
    <row r="19" spans="2:2" ht="15" customHeight="1" x14ac:dyDescent="0.3">
      <c r="B19" s="8" t="s">
        <v>105</v>
      </c>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7BD-128B-4123-903E-C1B544282DF4}">
  <dimension ref="B1:F19"/>
  <sheetViews>
    <sheetView showOutlineSymbols="0" workbookViewId="0"/>
  </sheetViews>
  <sheetFormatPr baseColWidth="10" defaultRowHeight="15" customHeight="1" x14ac:dyDescent="0.2"/>
  <cols>
    <col min="2" max="7" width="11.5703125" customWidth="1"/>
    <col min="9" max="15" width="11.5703125" customWidth="1"/>
  </cols>
  <sheetData>
    <row r="1" spans="2:6" ht="14.25" x14ac:dyDescent="0.2">
      <c r="B1" s="9" t="s">
        <v>416</v>
      </c>
      <c r="C1" s="9"/>
      <c r="D1" s="9"/>
      <c r="E1" s="9"/>
    </row>
    <row r="2" spans="2:6" ht="15" customHeight="1" x14ac:dyDescent="0.2">
      <c r="B2" s="10" t="s">
        <v>442</v>
      </c>
      <c r="F2" s="514"/>
    </row>
    <row r="7" spans="2:6" ht="15" customHeight="1" x14ac:dyDescent="0.2">
      <c r="B7" s="6"/>
    </row>
    <row r="8" spans="2:6" ht="15" customHeight="1" x14ac:dyDescent="0.2">
      <c r="B8" s="6"/>
    </row>
    <row r="19" spans="2:2" ht="15" customHeight="1" x14ac:dyDescent="0.3">
      <c r="B19" s="8" t="s">
        <v>105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K21"/>
  <sheetViews>
    <sheetView showOutlineSymbols="0" workbookViewId="0"/>
  </sheetViews>
  <sheetFormatPr baseColWidth="10" defaultColWidth="11.42578125" defaultRowHeight="15" customHeight="1" x14ac:dyDescent="0.2"/>
  <cols>
    <col min="1" max="1" width="11.42578125" style="13"/>
    <col min="2" max="2" width="28.28515625" style="13" customWidth="1"/>
    <col min="3" max="3" width="21.28515625" style="13" customWidth="1"/>
    <col min="4" max="9" width="10" style="13" customWidth="1"/>
    <col min="10" max="16384" width="11.42578125" style="13"/>
  </cols>
  <sheetData>
    <row r="1" spans="2:11" ht="15" customHeight="1" x14ac:dyDescent="0.2">
      <c r="B1" s="9" t="s">
        <v>372</v>
      </c>
    </row>
    <row r="2" spans="2:11" ht="15" customHeight="1" x14ac:dyDescent="0.2">
      <c r="B2" s="10" t="s">
        <v>445</v>
      </c>
    </row>
    <row r="3" spans="2:11" ht="15" customHeight="1" x14ac:dyDescent="0.2">
      <c r="D3" s="401"/>
      <c r="E3" s="401"/>
      <c r="F3" s="401"/>
      <c r="G3" s="401"/>
    </row>
    <row r="4" spans="2:11" ht="15" customHeight="1" x14ac:dyDescent="0.2">
      <c r="B4" s="16"/>
      <c r="C4" s="135" t="s">
        <v>107</v>
      </c>
      <c r="D4" s="530">
        <v>2024</v>
      </c>
      <c r="E4" s="528">
        <v>2023</v>
      </c>
      <c r="F4" s="528">
        <v>2022</v>
      </c>
      <c r="G4" s="528">
        <v>2021</v>
      </c>
      <c r="H4" s="528">
        <v>2020</v>
      </c>
      <c r="I4" s="520">
        <v>2009</v>
      </c>
      <c r="J4" s="402"/>
    </row>
    <row r="5" spans="2:11" ht="15" customHeight="1" x14ac:dyDescent="0.25">
      <c r="B5" s="147" t="s">
        <v>310</v>
      </c>
      <c r="C5" s="88"/>
      <c r="D5" s="531"/>
      <c r="E5" s="529"/>
      <c r="F5" s="529"/>
      <c r="G5" s="529"/>
      <c r="H5" s="529"/>
      <c r="I5" s="521"/>
      <c r="J5" s="139"/>
    </row>
    <row r="6" spans="2:11" ht="15" customHeight="1" x14ac:dyDescent="0.2">
      <c r="B6" s="522" t="s">
        <v>214</v>
      </c>
      <c r="C6" s="523"/>
      <c r="D6" s="279">
        <v>50634</v>
      </c>
      <c r="E6" s="84">
        <v>48657</v>
      </c>
      <c r="F6" s="84">
        <v>48039</v>
      </c>
      <c r="G6" s="103">
        <v>47351</v>
      </c>
      <c r="H6" s="103">
        <v>47300</v>
      </c>
      <c r="I6" s="104">
        <v>65548</v>
      </c>
      <c r="J6" s="254"/>
    </row>
    <row r="7" spans="2:11" ht="15" customHeight="1" x14ac:dyDescent="0.2">
      <c r="B7" s="524" t="s">
        <v>2</v>
      </c>
      <c r="C7" s="525"/>
      <c r="D7" s="280">
        <v>47003</v>
      </c>
      <c r="E7" s="286">
        <v>45116</v>
      </c>
      <c r="F7" s="286">
        <v>44544</v>
      </c>
      <c r="G7" s="61">
        <v>43937</v>
      </c>
      <c r="H7" s="61">
        <v>43798</v>
      </c>
      <c r="I7" s="148">
        <v>60215</v>
      </c>
      <c r="J7" s="139"/>
    </row>
    <row r="8" spans="2:11" ht="15" customHeight="1" x14ac:dyDescent="0.2">
      <c r="B8" s="526" t="s">
        <v>1</v>
      </c>
      <c r="C8" s="527"/>
      <c r="D8" s="281">
        <v>3631</v>
      </c>
      <c r="E8" s="404">
        <v>3541</v>
      </c>
      <c r="F8" s="404">
        <v>3495</v>
      </c>
      <c r="G8" s="108">
        <v>3414</v>
      </c>
      <c r="H8" s="108">
        <v>3502</v>
      </c>
      <c r="I8" s="149">
        <v>5333</v>
      </c>
    </row>
    <row r="9" spans="2:11" ht="15" customHeight="1" x14ac:dyDescent="0.2">
      <c r="B9" s="536" t="s">
        <v>216</v>
      </c>
      <c r="C9" s="537"/>
      <c r="D9" s="458">
        <v>40737</v>
      </c>
      <c r="E9" s="456">
        <v>39233</v>
      </c>
      <c r="F9" s="456">
        <v>39409</v>
      </c>
      <c r="G9" s="456">
        <v>38826</v>
      </c>
      <c r="H9" s="456">
        <v>38990</v>
      </c>
      <c r="I9" s="457">
        <v>51257</v>
      </c>
    </row>
    <row r="10" spans="2:11" ht="15" customHeight="1" x14ac:dyDescent="0.2">
      <c r="B10" s="532" t="s">
        <v>2</v>
      </c>
      <c r="C10" s="533"/>
      <c r="D10" s="282">
        <v>37815</v>
      </c>
      <c r="E10" s="286">
        <v>36299</v>
      </c>
      <c r="F10" s="286">
        <v>36506</v>
      </c>
      <c r="G10" s="110">
        <v>35935</v>
      </c>
      <c r="H10" s="110">
        <v>36037</v>
      </c>
      <c r="I10" s="148">
        <v>47207</v>
      </c>
    </row>
    <row r="11" spans="2:11" ht="15" customHeight="1" x14ac:dyDescent="0.2">
      <c r="B11" s="526" t="s">
        <v>373</v>
      </c>
      <c r="C11" s="527"/>
      <c r="D11" s="281">
        <v>7777</v>
      </c>
      <c r="E11" s="404">
        <v>7203</v>
      </c>
      <c r="F11" s="404">
        <v>6999</v>
      </c>
      <c r="G11" s="108">
        <v>6543</v>
      </c>
      <c r="H11" s="108">
        <v>6366</v>
      </c>
      <c r="I11" s="149">
        <v>4734</v>
      </c>
    </row>
    <row r="12" spans="2:11" ht="15" customHeight="1" x14ac:dyDescent="0.2">
      <c r="B12" s="534" t="s">
        <v>1</v>
      </c>
      <c r="C12" s="535"/>
      <c r="D12" s="282">
        <v>2922</v>
      </c>
      <c r="E12" s="286">
        <v>2934</v>
      </c>
      <c r="F12" s="286">
        <v>2903</v>
      </c>
      <c r="G12" s="110">
        <v>2891</v>
      </c>
      <c r="H12" s="110">
        <v>2953</v>
      </c>
      <c r="I12" s="150">
        <v>4050</v>
      </c>
      <c r="K12" s="403"/>
    </row>
    <row r="13" spans="2:11" ht="15" customHeight="1" x14ac:dyDescent="0.2">
      <c r="B13" s="536" t="s">
        <v>215</v>
      </c>
      <c r="C13" s="537"/>
      <c r="D13" s="458">
        <v>8634</v>
      </c>
      <c r="E13" s="456">
        <v>8246</v>
      </c>
      <c r="F13" s="456">
        <v>7534</v>
      </c>
      <c r="G13" s="456">
        <v>7422</v>
      </c>
      <c r="H13" s="456">
        <v>7236</v>
      </c>
      <c r="I13" s="457">
        <v>13365</v>
      </c>
      <c r="J13" s="138"/>
    </row>
    <row r="14" spans="2:11" ht="15" customHeight="1" x14ac:dyDescent="0.2">
      <c r="B14" s="532" t="s">
        <v>2</v>
      </c>
      <c r="C14" s="533"/>
      <c r="D14" s="282">
        <v>8003</v>
      </c>
      <c r="E14" s="286">
        <v>7703</v>
      </c>
      <c r="F14" s="286">
        <v>6985</v>
      </c>
      <c r="G14" s="110">
        <v>6973</v>
      </c>
      <c r="H14" s="110">
        <v>6750</v>
      </c>
      <c r="I14" s="148">
        <v>12130</v>
      </c>
      <c r="J14" s="138"/>
    </row>
    <row r="15" spans="2:11" ht="15" customHeight="1" x14ac:dyDescent="0.2">
      <c r="B15" s="526" t="s">
        <v>373</v>
      </c>
      <c r="C15" s="527"/>
      <c r="D15" s="281">
        <v>655</v>
      </c>
      <c r="E15" s="404">
        <v>742</v>
      </c>
      <c r="F15" s="404">
        <v>625</v>
      </c>
      <c r="G15" s="108">
        <v>586</v>
      </c>
      <c r="H15" s="108">
        <v>556</v>
      </c>
      <c r="I15" s="149" t="s">
        <v>153</v>
      </c>
      <c r="J15" s="138"/>
    </row>
    <row r="16" spans="2:11" ht="15" customHeight="1" x14ac:dyDescent="0.2">
      <c r="B16" s="534" t="s">
        <v>1</v>
      </c>
      <c r="C16" s="535"/>
      <c r="D16" s="282">
        <v>631</v>
      </c>
      <c r="E16" s="286">
        <v>543</v>
      </c>
      <c r="F16" s="286">
        <v>549</v>
      </c>
      <c r="G16" s="110">
        <v>449</v>
      </c>
      <c r="H16" s="110">
        <v>486</v>
      </c>
      <c r="I16" s="150">
        <v>1235</v>
      </c>
      <c r="J16" s="402"/>
    </row>
    <row r="17" spans="2:10" ht="15" customHeight="1" x14ac:dyDescent="0.2">
      <c r="B17" s="536" t="s">
        <v>152</v>
      </c>
      <c r="C17" s="537"/>
      <c r="D17" s="458">
        <v>1263</v>
      </c>
      <c r="E17" s="456">
        <v>1178</v>
      </c>
      <c r="F17" s="456">
        <v>1096</v>
      </c>
      <c r="G17" s="456">
        <v>1103</v>
      </c>
      <c r="H17" s="459">
        <v>1074</v>
      </c>
      <c r="I17" s="457">
        <v>926</v>
      </c>
      <c r="J17" s="138"/>
    </row>
    <row r="18" spans="2:10" ht="15" customHeight="1" x14ac:dyDescent="0.2">
      <c r="B18" s="532" t="s">
        <v>2</v>
      </c>
      <c r="C18" s="533"/>
      <c r="D18" s="282">
        <v>1185</v>
      </c>
      <c r="E18" s="286">
        <v>1114</v>
      </c>
      <c r="F18" s="286">
        <v>1053</v>
      </c>
      <c r="G18" s="286">
        <v>1029</v>
      </c>
      <c r="H18" s="141">
        <v>1011</v>
      </c>
      <c r="I18" s="148">
        <v>878</v>
      </c>
      <c r="J18" s="138"/>
    </row>
    <row r="19" spans="2:10" ht="15" customHeight="1" x14ac:dyDescent="0.2">
      <c r="B19" s="538" t="s">
        <v>1</v>
      </c>
      <c r="C19" s="539"/>
      <c r="D19" s="283">
        <v>78</v>
      </c>
      <c r="E19" s="285">
        <v>64</v>
      </c>
      <c r="F19" s="285">
        <v>43</v>
      </c>
      <c r="G19" s="285">
        <v>74</v>
      </c>
      <c r="H19" s="285">
        <v>63</v>
      </c>
      <c r="I19" s="151">
        <v>48</v>
      </c>
      <c r="J19" s="138"/>
    </row>
    <row r="21" spans="2:10" ht="15" customHeight="1" x14ac:dyDescent="0.3">
      <c r="B21" s="8" t="s">
        <v>105</v>
      </c>
    </row>
  </sheetData>
  <mergeCells count="20">
    <mergeCell ref="B19:C19"/>
    <mergeCell ref="B16:C16"/>
    <mergeCell ref="B13:C13"/>
    <mergeCell ref="B14:C14"/>
    <mergeCell ref="B15:C15"/>
    <mergeCell ref="B17:C17"/>
    <mergeCell ref="B10:C10"/>
    <mergeCell ref="B11:C11"/>
    <mergeCell ref="B12:C12"/>
    <mergeCell ref="B9:C9"/>
    <mergeCell ref="B18:C18"/>
    <mergeCell ref="I4:I5"/>
    <mergeCell ref="B6:C6"/>
    <mergeCell ref="B7:C7"/>
    <mergeCell ref="B8:C8"/>
    <mergeCell ref="H4:H5"/>
    <mergeCell ref="F4:F5"/>
    <mergeCell ref="G4:G5"/>
    <mergeCell ref="D4:D5"/>
    <mergeCell ref="E4:E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7"/>
  <dimension ref="B1:J19"/>
  <sheetViews>
    <sheetView showOutlineSymbols="0" workbookViewId="0"/>
  </sheetViews>
  <sheetFormatPr baseColWidth="10" defaultRowHeight="15" customHeight="1" x14ac:dyDescent="0.2"/>
  <cols>
    <col min="4" max="4" width="11.42578125" customWidth="1"/>
  </cols>
  <sheetData>
    <row r="1" spans="2:10" ht="15" customHeight="1" x14ac:dyDescent="0.2">
      <c r="B1" s="9" t="s">
        <v>417</v>
      </c>
    </row>
    <row r="2" spans="2:10" ht="15" customHeight="1" x14ac:dyDescent="0.2">
      <c r="B2" s="10" t="s">
        <v>442</v>
      </c>
    </row>
    <row r="4" spans="2:10" ht="15" customHeight="1" x14ac:dyDescent="0.2">
      <c r="B4" s="12"/>
      <c r="C4" s="12"/>
      <c r="D4" s="12"/>
      <c r="E4" s="12"/>
      <c r="F4" s="12"/>
      <c r="G4" s="12"/>
      <c r="H4" s="12"/>
      <c r="I4" s="2"/>
    </row>
    <row r="5" spans="2:10" ht="15" customHeight="1" x14ac:dyDescent="0.2">
      <c r="B5" s="12"/>
      <c r="C5" s="12"/>
      <c r="D5" s="12"/>
      <c r="E5" s="12"/>
      <c r="F5" s="12"/>
      <c r="G5" s="12"/>
      <c r="H5" s="12"/>
      <c r="J5" s="490"/>
    </row>
    <row r="6" spans="2:10" ht="15" customHeight="1" x14ac:dyDescent="0.2">
      <c r="B6" s="12"/>
      <c r="C6" s="12"/>
      <c r="D6" s="12"/>
      <c r="E6" s="12"/>
      <c r="F6" s="12"/>
      <c r="G6" s="12"/>
      <c r="H6" s="12"/>
      <c r="J6" s="490"/>
    </row>
    <row r="7" spans="2:10" ht="15" customHeight="1" x14ac:dyDescent="0.2">
      <c r="B7" s="12"/>
      <c r="C7" s="12"/>
      <c r="D7" s="12"/>
      <c r="E7" s="12"/>
      <c r="F7" s="12"/>
      <c r="G7" s="12"/>
      <c r="H7" s="12"/>
    </row>
    <row r="8" spans="2:10" ht="15" customHeight="1" x14ac:dyDescent="0.2">
      <c r="B8" s="12"/>
      <c r="C8" s="12"/>
      <c r="D8" s="12"/>
      <c r="E8" s="12"/>
      <c r="F8" s="12"/>
      <c r="G8" s="12"/>
      <c r="H8" s="12"/>
    </row>
    <row r="9" spans="2:10" ht="15" customHeight="1" x14ac:dyDescent="0.2">
      <c r="B9" s="12"/>
      <c r="C9" s="12"/>
      <c r="D9" s="12"/>
      <c r="E9" s="12"/>
      <c r="F9" s="12"/>
      <c r="G9" s="12"/>
      <c r="H9" s="12"/>
    </row>
    <row r="10" spans="2:10" ht="15" customHeight="1" x14ac:dyDescent="0.2">
      <c r="B10" s="12"/>
      <c r="C10" s="12"/>
      <c r="D10" s="12"/>
      <c r="E10" s="12"/>
      <c r="F10" s="12"/>
      <c r="G10" s="12"/>
      <c r="H10" s="12"/>
    </row>
    <row r="11" spans="2:10" ht="15" customHeight="1" x14ac:dyDescent="0.2">
      <c r="B11" s="12"/>
      <c r="C11" s="12"/>
      <c r="D11" s="12"/>
      <c r="E11" s="12"/>
      <c r="F11" s="12"/>
      <c r="G11" s="12"/>
      <c r="H11" s="12"/>
    </row>
    <row r="12" spans="2:10" ht="15" customHeight="1" x14ac:dyDescent="0.2">
      <c r="B12" s="12"/>
      <c r="C12" s="12"/>
      <c r="D12" s="12"/>
      <c r="E12" s="12"/>
      <c r="F12" s="12"/>
      <c r="G12" s="12"/>
      <c r="H12" s="12"/>
    </row>
    <row r="13" spans="2:10" ht="15" customHeight="1" x14ac:dyDescent="0.2">
      <c r="B13" s="12"/>
      <c r="C13" s="12"/>
      <c r="D13" s="12"/>
      <c r="E13" s="12"/>
      <c r="F13" s="12"/>
      <c r="G13" s="12"/>
      <c r="H13" s="12"/>
    </row>
    <row r="14" spans="2:10" ht="15" customHeight="1" x14ac:dyDescent="0.2">
      <c r="B14" s="12"/>
      <c r="C14" s="12"/>
      <c r="D14" s="12"/>
      <c r="E14" s="12"/>
      <c r="F14" s="12"/>
      <c r="G14" s="12"/>
      <c r="H14" s="12"/>
    </row>
    <row r="15" spans="2:10" ht="15" customHeight="1" x14ac:dyDescent="0.2">
      <c r="B15" s="12"/>
      <c r="C15" s="12"/>
      <c r="D15" s="12"/>
      <c r="E15" s="12"/>
      <c r="F15" s="12"/>
      <c r="G15" s="12"/>
      <c r="H15" s="12"/>
    </row>
    <row r="16" spans="2:10" ht="15" customHeight="1" x14ac:dyDescent="0.2">
      <c r="B16" s="12"/>
      <c r="C16" s="12"/>
      <c r="D16" s="12"/>
      <c r="E16" s="12"/>
      <c r="F16" s="12"/>
      <c r="G16" s="12"/>
      <c r="H16" s="12"/>
    </row>
    <row r="17" spans="2:8" ht="15" customHeight="1" x14ac:dyDescent="0.2">
      <c r="B17" s="12"/>
      <c r="C17" s="12"/>
      <c r="D17" s="12"/>
      <c r="E17" s="12"/>
      <c r="F17" s="12"/>
      <c r="G17" s="12"/>
      <c r="H17" s="12"/>
    </row>
    <row r="19" spans="2:8" ht="15" customHeight="1" x14ac:dyDescent="0.3">
      <c r="B19" s="8" t="s">
        <v>105</v>
      </c>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0">
    <pageSetUpPr autoPageBreaks="0"/>
  </sheetPr>
  <dimension ref="B1:I19"/>
  <sheetViews>
    <sheetView showOutlineSymbols="0" workbookViewId="0"/>
  </sheetViews>
  <sheetFormatPr baseColWidth="10" defaultRowHeight="15" customHeight="1" x14ac:dyDescent="0.2"/>
  <cols>
    <col min="1" max="2" width="11.42578125" customWidth="1"/>
    <col min="5" max="11" width="11.42578125" customWidth="1"/>
    <col min="13" max="13" width="11.42578125" customWidth="1"/>
  </cols>
  <sheetData>
    <row r="1" spans="2:9" ht="15" customHeight="1" x14ac:dyDescent="0.2">
      <c r="B1" s="9" t="s">
        <v>418</v>
      </c>
      <c r="C1" s="9"/>
      <c r="D1" s="9"/>
      <c r="E1" s="9"/>
      <c r="F1" s="9"/>
      <c r="G1" s="9"/>
      <c r="H1" s="9"/>
      <c r="I1" s="9"/>
    </row>
    <row r="2" spans="2:9" ht="15" customHeight="1" x14ac:dyDescent="0.2">
      <c r="B2" s="10" t="s">
        <v>442</v>
      </c>
    </row>
    <row r="3" spans="2:9" ht="15" customHeight="1" x14ac:dyDescent="0.2">
      <c r="B3" s="4"/>
    </row>
    <row r="19" spans="2:2" ht="15" customHeight="1" x14ac:dyDescent="0.3">
      <c r="B19" s="8" t="s">
        <v>105</v>
      </c>
    </row>
  </sheetData>
  <phoneticPr fontId="29" type="noConversion"/>
  <pageMargins left="0.75" right="0.75" top="1" bottom="1" header="0" footer="0"/>
  <pageSetup paperSize="9" scale="35"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39055-5463-42C5-B581-27800A3C6A06}">
  <dimension ref="B1:I28"/>
  <sheetViews>
    <sheetView showOutlineSymbols="0" workbookViewId="0"/>
  </sheetViews>
  <sheetFormatPr baseColWidth="10" defaultRowHeight="15" customHeight="1" x14ac:dyDescent="0.2"/>
  <cols>
    <col min="2" max="2" width="25" customWidth="1"/>
    <col min="3" max="3" width="5.7109375" customWidth="1"/>
    <col min="4" max="9" width="11.5703125" customWidth="1"/>
    <col min="10" max="11" width="10.42578125" customWidth="1"/>
  </cols>
  <sheetData>
    <row r="1" spans="2:9" ht="15" customHeight="1" x14ac:dyDescent="0.2">
      <c r="B1" s="9" t="s">
        <v>419</v>
      </c>
      <c r="C1" s="14"/>
    </row>
    <row r="2" spans="2:9" ht="15" customHeight="1" x14ac:dyDescent="0.2">
      <c r="B2" s="10" t="s">
        <v>442</v>
      </c>
      <c r="C2" s="14"/>
    </row>
    <row r="3" spans="2:9" ht="15" customHeight="1" x14ac:dyDescent="0.2">
      <c r="B3" s="15"/>
      <c r="C3" s="15"/>
    </row>
    <row r="4" spans="2:9" ht="30" customHeight="1" x14ac:dyDescent="0.2">
      <c r="B4" s="16"/>
      <c r="C4" s="159" t="s">
        <v>147</v>
      </c>
      <c r="D4" s="603" t="s">
        <v>130</v>
      </c>
      <c r="E4" s="604"/>
      <c r="F4" s="604"/>
      <c r="G4" s="600" t="s">
        <v>96</v>
      </c>
      <c r="H4" s="601"/>
      <c r="I4" s="602"/>
    </row>
    <row r="5" spans="2:9" ht="30.6" customHeight="1" x14ac:dyDescent="0.25">
      <c r="B5" s="188" t="s">
        <v>309</v>
      </c>
      <c r="C5" s="113"/>
      <c r="D5" s="146" t="s">
        <v>3</v>
      </c>
      <c r="E5" s="491" t="s">
        <v>401</v>
      </c>
      <c r="F5" s="493" t="s">
        <v>402</v>
      </c>
      <c r="G5" s="494" t="s">
        <v>3</v>
      </c>
      <c r="H5" s="491" t="s">
        <v>401</v>
      </c>
      <c r="I5" s="492" t="s">
        <v>402</v>
      </c>
    </row>
    <row r="6" spans="2:9" ht="15" customHeight="1" x14ac:dyDescent="0.2">
      <c r="B6" s="605" t="s">
        <v>22</v>
      </c>
      <c r="C6" s="606"/>
      <c r="D6" s="57">
        <v>1865</v>
      </c>
      <c r="E6" s="57">
        <v>1631</v>
      </c>
      <c r="F6" s="202">
        <v>234</v>
      </c>
      <c r="G6" s="68">
        <v>100</v>
      </c>
      <c r="H6" s="68">
        <v>87.453083109919575</v>
      </c>
      <c r="I6" s="70">
        <v>12.546916890080428</v>
      </c>
    </row>
    <row r="7" spans="2:9" ht="15" customHeight="1" x14ac:dyDescent="0.2">
      <c r="B7" s="553" t="s">
        <v>23</v>
      </c>
      <c r="C7" s="554"/>
      <c r="D7" s="58">
        <v>192</v>
      </c>
      <c r="E7" s="58">
        <v>136</v>
      </c>
      <c r="F7" s="203">
        <v>56</v>
      </c>
      <c r="G7" s="71">
        <v>100.00000000000001</v>
      </c>
      <c r="H7" s="71">
        <v>70.833333333333343</v>
      </c>
      <c r="I7" s="73">
        <v>29.166666666666668</v>
      </c>
    </row>
    <row r="8" spans="2:9" ht="15" customHeight="1" x14ac:dyDescent="0.2">
      <c r="B8" s="547" t="s">
        <v>108</v>
      </c>
      <c r="C8" s="548"/>
      <c r="D8" s="59">
        <v>299</v>
      </c>
      <c r="E8" s="59">
        <v>268</v>
      </c>
      <c r="F8" s="204">
        <v>31</v>
      </c>
      <c r="G8" s="74">
        <v>100</v>
      </c>
      <c r="H8" s="74">
        <v>89.632107023411365</v>
      </c>
      <c r="I8" s="76">
        <v>10.367892976588628</v>
      </c>
    </row>
    <row r="9" spans="2:9" ht="15" customHeight="1" x14ac:dyDescent="0.2">
      <c r="B9" s="553" t="s">
        <v>109</v>
      </c>
      <c r="C9" s="554"/>
      <c r="D9" s="58">
        <v>255</v>
      </c>
      <c r="E9" s="58">
        <v>171</v>
      </c>
      <c r="F9" s="203">
        <v>84</v>
      </c>
      <c r="G9" s="71">
        <v>99.999999999999986</v>
      </c>
      <c r="H9" s="71">
        <v>67.058823529411754</v>
      </c>
      <c r="I9" s="73">
        <v>32.941176470588232</v>
      </c>
    </row>
    <row r="10" spans="2:9" ht="15" customHeight="1" x14ac:dyDescent="0.2">
      <c r="B10" s="547" t="s">
        <v>24</v>
      </c>
      <c r="C10" s="548"/>
      <c r="D10" s="59">
        <v>589</v>
      </c>
      <c r="E10" s="59">
        <v>500</v>
      </c>
      <c r="F10" s="204">
        <v>89</v>
      </c>
      <c r="G10" s="74">
        <v>100</v>
      </c>
      <c r="H10" s="74">
        <v>84.88964346349745</v>
      </c>
      <c r="I10" s="76">
        <v>15.110356536502549</v>
      </c>
    </row>
    <row r="11" spans="2:9" ht="15" customHeight="1" x14ac:dyDescent="0.2">
      <c r="B11" s="553" t="s">
        <v>25</v>
      </c>
      <c r="C11" s="554"/>
      <c r="D11" s="58">
        <v>102</v>
      </c>
      <c r="E11" s="58">
        <v>77</v>
      </c>
      <c r="F11" s="203">
        <v>25</v>
      </c>
      <c r="G11" s="71">
        <v>100</v>
      </c>
      <c r="H11" s="71">
        <v>75.490196078431367</v>
      </c>
      <c r="I11" s="73">
        <v>24.509803921568626</v>
      </c>
    </row>
    <row r="12" spans="2:9" ht="15" customHeight="1" x14ac:dyDescent="0.2">
      <c r="B12" s="547" t="s">
        <v>84</v>
      </c>
      <c r="C12" s="548"/>
      <c r="D12" s="59">
        <v>348</v>
      </c>
      <c r="E12" s="59">
        <v>265</v>
      </c>
      <c r="F12" s="204">
        <v>83</v>
      </c>
      <c r="G12" s="74">
        <v>100</v>
      </c>
      <c r="H12" s="74">
        <v>76.149425287356323</v>
      </c>
      <c r="I12" s="76">
        <v>23.850574712643677</v>
      </c>
    </row>
    <row r="13" spans="2:9" ht="15" customHeight="1" x14ac:dyDescent="0.2">
      <c r="B13" s="553" t="s">
        <v>85</v>
      </c>
      <c r="C13" s="554"/>
      <c r="D13" s="58">
        <v>334</v>
      </c>
      <c r="E13" s="58">
        <v>265</v>
      </c>
      <c r="F13" s="203">
        <v>69</v>
      </c>
      <c r="G13" s="71">
        <v>100</v>
      </c>
      <c r="H13" s="71">
        <v>79.341317365269461</v>
      </c>
      <c r="I13" s="73">
        <v>20.658682634730539</v>
      </c>
    </row>
    <row r="14" spans="2:9" ht="15" customHeight="1" x14ac:dyDescent="0.2">
      <c r="B14" s="547" t="s">
        <v>26</v>
      </c>
      <c r="C14" s="548"/>
      <c r="D14" s="59">
        <v>36</v>
      </c>
      <c r="E14" s="59">
        <v>27</v>
      </c>
      <c r="F14" s="204">
        <v>9</v>
      </c>
      <c r="G14" s="74">
        <v>100</v>
      </c>
      <c r="H14" s="74">
        <v>75</v>
      </c>
      <c r="I14" s="76">
        <v>25</v>
      </c>
    </row>
    <row r="15" spans="2:9" ht="15" customHeight="1" x14ac:dyDescent="0.2">
      <c r="B15" s="553" t="s">
        <v>87</v>
      </c>
      <c r="C15" s="554"/>
      <c r="D15" s="58">
        <v>1238</v>
      </c>
      <c r="E15" s="58">
        <v>975</v>
      </c>
      <c r="F15" s="203">
        <v>263</v>
      </c>
      <c r="G15" s="71">
        <v>100</v>
      </c>
      <c r="H15" s="71">
        <v>78.756058158319874</v>
      </c>
      <c r="I15" s="73">
        <v>21.24394184168013</v>
      </c>
    </row>
    <row r="16" spans="2:9" ht="15" customHeight="1" x14ac:dyDescent="0.2">
      <c r="B16" s="547" t="s">
        <v>27</v>
      </c>
      <c r="C16" s="548"/>
      <c r="D16" s="59">
        <v>254</v>
      </c>
      <c r="E16" s="59">
        <v>233</v>
      </c>
      <c r="F16" s="204">
        <v>21</v>
      </c>
      <c r="G16" s="74">
        <v>100</v>
      </c>
      <c r="H16" s="74">
        <v>91.732283464566933</v>
      </c>
      <c r="I16" s="76">
        <v>8.2677165354330722</v>
      </c>
    </row>
    <row r="17" spans="2:9" ht="15" customHeight="1" x14ac:dyDescent="0.2">
      <c r="B17" s="553" t="s">
        <v>28</v>
      </c>
      <c r="C17" s="554"/>
      <c r="D17" s="58">
        <v>440</v>
      </c>
      <c r="E17" s="58">
        <v>385</v>
      </c>
      <c r="F17" s="203">
        <v>55</v>
      </c>
      <c r="G17" s="71">
        <v>100</v>
      </c>
      <c r="H17" s="71">
        <v>87.5</v>
      </c>
      <c r="I17" s="73">
        <v>12.5</v>
      </c>
    </row>
    <row r="18" spans="2:9" ht="15" customHeight="1" x14ac:dyDescent="0.2">
      <c r="B18" s="547" t="s">
        <v>110</v>
      </c>
      <c r="C18" s="548"/>
      <c r="D18" s="59">
        <v>629</v>
      </c>
      <c r="E18" s="59">
        <v>409</v>
      </c>
      <c r="F18" s="204">
        <v>220</v>
      </c>
      <c r="G18" s="74">
        <v>100</v>
      </c>
      <c r="H18" s="74">
        <v>65.023847376788552</v>
      </c>
      <c r="I18" s="76">
        <v>34.976152623211448</v>
      </c>
    </row>
    <row r="19" spans="2:9" ht="15" customHeight="1" x14ac:dyDescent="0.2">
      <c r="B19" s="553" t="s">
        <v>111</v>
      </c>
      <c r="C19" s="554"/>
      <c r="D19" s="58">
        <v>363</v>
      </c>
      <c r="E19" s="58">
        <v>273</v>
      </c>
      <c r="F19" s="203">
        <v>90</v>
      </c>
      <c r="G19" s="71">
        <v>100.00000000000001</v>
      </c>
      <c r="H19" s="71">
        <v>75.206611570247944</v>
      </c>
      <c r="I19" s="73">
        <v>24.793388429752067</v>
      </c>
    </row>
    <row r="20" spans="2:9" ht="15" customHeight="1" x14ac:dyDescent="0.2">
      <c r="B20" s="547" t="s">
        <v>112</v>
      </c>
      <c r="C20" s="548"/>
      <c r="D20" s="59">
        <v>113</v>
      </c>
      <c r="E20" s="59">
        <v>77</v>
      </c>
      <c r="F20" s="204">
        <v>36</v>
      </c>
      <c r="G20" s="74">
        <v>99.999999999999986</v>
      </c>
      <c r="H20" s="74">
        <v>68.141592920353972</v>
      </c>
      <c r="I20" s="76">
        <v>31.858407079646017</v>
      </c>
    </row>
    <row r="21" spans="2:9" ht="15" customHeight="1" x14ac:dyDescent="0.2">
      <c r="B21" s="553" t="s">
        <v>29</v>
      </c>
      <c r="C21" s="554"/>
      <c r="D21" s="58">
        <v>313</v>
      </c>
      <c r="E21" s="58">
        <v>213</v>
      </c>
      <c r="F21" s="203">
        <v>100</v>
      </c>
      <c r="G21" s="71">
        <v>99.999999999999986</v>
      </c>
      <c r="H21" s="71">
        <v>68.051118210862612</v>
      </c>
      <c r="I21" s="73">
        <v>31.948881789137378</v>
      </c>
    </row>
    <row r="22" spans="2:9" ht="15" customHeight="1" x14ac:dyDescent="0.2">
      <c r="B22" s="547" t="s">
        <v>113</v>
      </c>
      <c r="C22" s="548"/>
      <c r="D22" s="59">
        <v>76</v>
      </c>
      <c r="E22" s="59">
        <v>49</v>
      </c>
      <c r="F22" s="204">
        <v>27</v>
      </c>
      <c r="G22" s="74">
        <v>100</v>
      </c>
      <c r="H22" s="74">
        <v>64.473684210526315</v>
      </c>
      <c r="I22" s="76">
        <v>35.526315789473685</v>
      </c>
    </row>
    <row r="23" spans="2:9" ht="15" customHeight="1" x14ac:dyDescent="0.2">
      <c r="B23" s="553" t="s">
        <v>30</v>
      </c>
      <c r="C23" s="554"/>
      <c r="D23" s="58">
        <v>40</v>
      </c>
      <c r="E23" s="58">
        <v>38</v>
      </c>
      <c r="F23" s="203">
        <v>2</v>
      </c>
      <c r="G23" s="71">
        <v>100</v>
      </c>
      <c r="H23" s="71">
        <v>95</v>
      </c>
      <c r="I23" s="73">
        <v>5</v>
      </c>
    </row>
    <row r="24" spans="2:9" ht="15" customHeight="1" x14ac:dyDescent="0.2">
      <c r="B24" s="547" t="s">
        <v>31</v>
      </c>
      <c r="C24" s="548"/>
      <c r="D24" s="59">
        <v>19</v>
      </c>
      <c r="E24" s="59">
        <v>16</v>
      </c>
      <c r="F24" s="204">
        <v>3</v>
      </c>
      <c r="G24" s="74">
        <v>99.999999999999986</v>
      </c>
      <c r="H24" s="74">
        <v>84.210526315789465</v>
      </c>
      <c r="I24" s="76">
        <v>15.789473684210526</v>
      </c>
    </row>
    <row r="25" spans="2:9" ht="15" customHeight="1" x14ac:dyDescent="0.2">
      <c r="B25" s="559" t="s">
        <v>6</v>
      </c>
      <c r="C25" s="560"/>
      <c r="D25" s="58">
        <v>272</v>
      </c>
      <c r="E25" s="58">
        <v>140</v>
      </c>
      <c r="F25" s="203">
        <v>132</v>
      </c>
      <c r="G25" s="71">
        <v>100</v>
      </c>
      <c r="H25" s="71">
        <v>51.470588235294116</v>
      </c>
      <c r="I25" s="73">
        <v>48.529411764705884</v>
      </c>
    </row>
    <row r="26" spans="2:9" ht="15" customHeight="1" x14ac:dyDescent="0.2">
      <c r="B26" s="555" t="s">
        <v>139</v>
      </c>
      <c r="C26" s="556"/>
      <c r="D26" s="62">
        <v>7777</v>
      </c>
      <c r="E26" s="62">
        <v>6148</v>
      </c>
      <c r="F26" s="205">
        <v>1629</v>
      </c>
      <c r="G26" s="77">
        <v>100</v>
      </c>
      <c r="H26" s="77">
        <v>79.053619647679056</v>
      </c>
      <c r="I26" s="79">
        <v>20.946380352320944</v>
      </c>
    </row>
    <row r="28" spans="2:9" ht="15" customHeight="1" x14ac:dyDescent="0.3">
      <c r="B28" s="8" t="s">
        <v>105</v>
      </c>
    </row>
  </sheetData>
  <mergeCells count="23">
    <mergeCell ref="G4:I4"/>
    <mergeCell ref="B20:C20"/>
    <mergeCell ref="B21:C21"/>
    <mergeCell ref="B10:C10"/>
    <mergeCell ref="B11:C11"/>
    <mergeCell ref="B12:C12"/>
    <mergeCell ref="B13:C13"/>
    <mergeCell ref="B14:C14"/>
    <mergeCell ref="B15:C15"/>
    <mergeCell ref="D4:F4"/>
    <mergeCell ref="B16:C16"/>
    <mergeCell ref="B17:C17"/>
    <mergeCell ref="B18:C18"/>
    <mergeCell ref="B19:C19"/>
    <mergeCell ref="B6:C6"/>
    <mergeCell ref="B7:C7"/>
    <mergeCell ref="B25:C25"/>
    <mergeCell ref="B26:C26"/>
    <mergeCell ref="B8:C8"/>
    <mergeCell ref="B9:C9"/>
    <mergeCell ref="B22:C22"/>
    <mergeCell ref="B23:C23"/>
    <mergeCell ref="B24:C24"/>
  </mergeCells>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41"/>
  <dimension ref="B1:J19"/>
  <sheetViews>
    <sheetView showOutlineSymbols="0" zoomScaleNormal="100" workbookViewId="0"/>
  </sheetViews>
  <sheetFormatPr baseColWidth="10" defaultRowHeight="15" customHeight="1" x14ac:dyDescent="0.2"/>
  <cols>
    <col min="11" max="12" width="11.42578125" bestFit="1" customWidth="1"/>
  </cols>
  <sheetData>
    <row r="1" spans="2:10" ht="15" customHeight="1" x14ac:dyDescent="0.2">
      <c r="B1" s="9" t="s">
        <v>420</v>
      </c>
    </row>
    <row r="2" spans="2:10" ht="15" customHeight="1" x14ac:dyDescent="0.2">
      <c r="B2" s="10" t="s">
        <v>442</v>
      </c>
    </row>
    <row r="4" spans="2:10" ht="15" customHeight="1" x14ac:dyDescent="0.2">
      <c r="I4" s="2"/>
    </row>
    <row r="6" spans="2:10" ht="15" customHeight="1" x14ac:dyDescent="0.2">
      <c r="I6" s="120"/>
    </row>
    <row r="7" spans="2:10" ht="15" customHeight="1" x14ac:dyDescent="0.2">
      <c r="J7" s="490"/>
    </row>
    <row r="8" spans="2:10" ht="15" customHeight="1" x14ac:dyDescent="0.2">
      <c r="J8" s="490"/>
    </row>
    <row r="9" spans="2:10" ht="15" customHeight="1" x14ac:dyDescent="0.2">
      <c r="J9" s="348"/>
    </row>
    <row r="19" spans="2:2" ht="15" customHeight="1" x14ac:dyDescent="0.3">
      <c r="B19" s="8" t="s">
        <v>105</v>
      </c>
    </row>
  </sheetData>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3"/>
  <dimension ref="B1:H29"/>
  <sheetViews>
    <sheetView showOutlineSymbols="0" zoomScaleNormal="100" workbookViewId="0"/>
  </sheetViews>
  <sheetFormatPr baseColWidth="10" defaultColWidth="11.42578125" defaultRowHeight="15" customHeight="1" x14ac:dyDescent="0.2"/>
  <cols>
    <col min="1" max="16384" width="11.42578125" style="11"/>
  </cols>
  <sheetData>
    <row r="1" spans="2:8" ht="15" customHeight="1" x14ac:dyDescent="0.2">
      <c r="B1" s="9" t="s">
        <v>421</v>
      </c>
    </row>
    <row r="2" spans="2:8" ht="15" customHeight="1" x14ac:dyDescent="0.2">
      <c r="B2" s="10" t="s">
        <v>442</v>
      </c>
    </row>
    <row r="4" spans="2:8" ht="15" customHeight="1" x14ac:dyDescent="0.2">
      <c r="B4" s="255"/>
      <c r="C4" s="255"/>
      <c r="D4" s="255"/>
      <c r="E4" s="255"/>
      <c r="F4" s="255"/>
      <c r="G4" s="255"/>
      <c r="H4" s="255"/>
    </row>
    <row r="5" spans="2:8" ht="15" customHeight="1" x14ac:dyDescent="0.2">
      <c r="B5" s="255"/>
      <c r="C5" s="255"/>
      <c r="D5" s="255"/>
      <c r="E5" s="255"/>
      <c r="F5" s="255"/>
      <c r="G5" s="255"/>
      <c r="H5" s="255"/>
    </row>
    <row r="6" spans="2:8" ht="15" customHeight="1" x14ac:dyDescent="0.2">
      <c r="B6" s="255"/>
      <c r="C6" s="255"/>
      <c r="D6" s="255"/>
      <c r="E6" s="255"/>
      <c r="F6" s="255"/>
      <c r="G6" s="255"/>
      <c r="H6" s="255"/>
    </row>
    <row r="7" spans="2:8" ht="15" customHeight="1" x14ac:dyDescent="0.2">
      <c r="B7" s="255"/>
      <c r="C7" s="255"/>
      <c r="D7" s="255"/>
      <c r="E7" s="255"/>
      <c r="F7" s="255"/>
      <c r="G7" s="255"/>
      <c r="H7" s="255"/>
    </row>
    <row r="8" spans="2:8" ht="15" customHeight="1" x14ac:dyDescent="0.2">
      <c r="B8" s="255"/>
      <c r="C8" s="255"/>
      <c r="D8" s="255"/>
      <c r="E8" s="255"/>
      <c r="F8" s="255"/>
      <c r="G8" s="255"/>
      <c r="H8" s="255"/>
    </row>
    <row r="9" spans="2:8" ht="15" customHeight="1" x14ac:dyDescent="0.2">
      <c r="B9" s="255"/>
      <c r="C9" s="255"/>
      <c r="D9" s="255"/>
      <c r="E9" s="255"/>
      <c r="F9" s="255"/>
      <c r="G9" s="255"/>
      <c r="H9" s="255"/>
    </row>
    <row r="10" spans="2:8" ht="15" customHeight="1" x14ac:dyDescent="0.2">
      <c r="B10" s="255"/>
      <c r="C10" s="255"/>
      <c r="D10" s="255"/>
      <c r="E10" s="255"/>
      <c r="F10" s="255"/>
      <c r="G10" s="255"/>
      <c r="H10" s="255"/>
    </row>
    <row r="11" spans="2:8" ht="15" customHeight="1" x14ac:dyDescent="0.2">
      <c r="B11" s="255"/>
      <c r="C11" s="255"/>
      <c r="D11" s="255"/>
      <c r="E11" s="255"/>
      <c r="F11" s="255"/>
      <c r="G11" s="255"/>
      <c r="H11" s="255"/>
    </row>
    <row r="12" spans="2:8" ht="15" customHeight="1" x14ac:dyDescent="0.2">
      <c r="B12" s="255"/>
      <c r="C12" s="255"/>
      <c r="D12" s="255"/>
      <c r="E12" s="255"/>
      <c r="F12" s="255"/>
      <c r="G12" s="255"/>
      <c r="H12" s="255"/>
    </row>
    <row r="13" spans="2:8" ht="15" customHeight="1" x14ac:dyDescent="0.2">
      <c r="B13" s="255"/>
      <c r="C13" s="255"/>
      <c r="D13" s="255"/>
      <c r="E13" s="255"/>
      <c r="F13" s="255"/>
      <c r="G13" s="255"/>
      <c r="H13" s="255"/>
    </row>
    <row r="14" spans="2:8" ht="15" customHeight="1" x14ac:dyDescent="0.2">
      <c r="B14" s="255"/>
      <c r="C14" s="255"/>
      <c r="D14" s="255"/>
      <c r="E14" s="255"/>
      <c r="F14" s="255"/>
      <c r="G14" s="255"/>
      <c r="H14" s="255"/>
    </row>
    <row r="15" spans="2:8" ht="15" customHeight="1" x14ac:dyDescent="0.2">
      <c r="B15" s="255"/>
      <c r="C15" s="255"/>
      <c r="D15" s="255"/>
      <c r="E15" s="255"/>
      <c r="F15" s="255"/>
      <c r="G15" s="255"/>
      <c r="H15" s="255"/>
    </row>
    <row r="16" spans="2:8" ht="15" customHeight="1" x14ac:dyDescent="0.2">
      <c r="B16" s="255"/>
      <c r="C16" s="255"/>
      <c r="D16" s="255"/>
      <c r="E16" s="255"/>
      <c r="F16" s="255"/>
      <c r="G16" s="255"/>
      <c r="H16" s="255"/>
    </row>
    <row r="17" spans="2:8" ht="15" customHeight="1" x14ac:dyDescent="0.2">
      <c r="B17" s="255"/>
      <c r="C17" s="255"/>
      <c r="D17" s="255"/>
      <c r="E17" s="255"/>
      <c r="F17" s="255"/>
      <c r="G17" s="255"/>
      <c r="H17" s="255"/>
    </row>
    <row r="18" spans="2:8" ht="15" customHeight="1" x14ac:dyDescent="0.2">
      <c r="B18" s="255"/>
      <c r="C18" s="255"/>
      <c r="D18" s="255"/>
      <c r="E18" s="255"/>
      <c r="F18" s="255"/>
      <c r="G18" s="255"/>
      <c r="H18" s="255"/>
    </row>
    <row r="19" spans="2:8" ht="15" customHeight="1" x14ac:dyDescent="0.2">
      <c r="B19" s="255"/>
      <c r="C19" s="255"/>
      <c r="D19" s="255"/>
      <c r="E19" s="255"/>
      <c r="F19" s="255"/>
      <c r="G19" s="255"/>
      <c r="H19" s="255"/>
    </row>
    <row r="20" spans="2:8" ht="15" customHeight="1" x14ac:dyDescent="0.2">
      <c r="B20" s="255"/>
      <c r="C20" s="255"/>
      <c r="D20" s="255"/>
      <c r="E20" s="255"/>
      <c r="F20" s="255"/>
      <c r="G20" s="255"/>
      <c r="H20" s="255"/>
    </row>
    <row r="21" spans="2:8" ht="15" customHeight="1" x14ac:dyDescent="0.2">
      <c r="B21" s="255"/>
      <c r="C21" s="255"/>
      <c r="D21" s="255"/>
      <c r="E21" s="255"/>
      <c r="F21" s="255"/>
      <c r="G21" s="255"/>
      <c r="H21" s="255"/>
    </row>
    <row r="22" spans="2:8" ht="15" customHeight="1" x14ac:dyDescent="0.2">
      <c r="B22" s="255"/>
      <c r="C22" s="255"/>
      <c r="D22" s="255"/>
      <c r="E22" s="255"/>
      <c r="F22" s="255"/>
      <c r="G22" s="255"/>
      <c r="H22" s="255"/>
    </row>
    <row r="23" spans="2:8" ht="15" customHeight="1" x14ac:dyDescent="0.2">
      <c r="B23" s="255"/>
      <c r="C23" s="255"/>
      <c r="D23" s="255"/>
      <c r="E23" s="255"/>
      <c r="F23" s="255"/>
      <c r="G23" s="255"/>
      <c r="H23" s="255"/>
    </row>
    <row r="24" spans="2:8" ht="15" customHeight="1" x14ac:dyDescent="0.2">
      <c r="B24" s="255"/>
      <c r="C24" s="255"/>
      <c r="D24" s="255"/>
      <c r="E24" s="255"/>
      <c r="F24" s="255"/>
      <c r="G24" s="255"/>
      <c r="H24" s="255"/>
    </row>
    <row r="25" spans="2:8" ht="15" customHeight="1" x14ac:dyDescent="0.2">
      <c r="B25" s="255"/>
      <c r="C25" s="255"/>
      <c r="D25" s="255"/>
      <c r="E25" s="255"/>
      <c r="F25" s="255"/>
      <c r="G25" s="255"/>
      <c r="H25" s="255"/>
    </row>
    <row r="26" spans="2:8" ht="15" customHeight="1" x14ac:dyDescent="0.2">
      <c r="B26" s="255"/>
      <c r="C26" s="255"/>
      <c r="D26" s="255"/>
      <c r="E26" s="255"/>
      <c r="F26" s="255"/>
      <c r="G26" s="255"/>
      <c r="H26" s="255"/>
    </row>
    <row r="27" spans="2:8" ht="15" customHeight="1" x14ac:dyDescent="0.2">
      <c r="B27" s="255"/>
      <c r="C27" s="255"/>
      <c r="D27" s="255"/>
      <c r="E27" s="255"/>
      <c r="F27" s="255"/>
      <c r="G27" s="255"/>
      <c r="H27" s="255"/>
    </row>
    <row r="29" spans="2:8" ht="15" customHeight="1" x14ac:dyDescent="0.3">
      <c r="B29" s="8" t="s">
        <v>105</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4"/>
  <dimension ref="B1:M28"/>
  <sheetViews>
    <sheetView showOutlineSymbols="0" workbookViewId="0"/>
  </sheetViews>
  <sheetFormatPr baseColWidth="10" defaultRowHeight="15" customHeight="1" x14ac:dyDescent="0.2"/>
  <cols>
    <col min="2" max="2" width="25.85546875" customWidth="1"/>
    <col min="3" max="3" width="5.7109375" customWidth="1"/>
    <col min="4" max="11" width="9.5703125" customWidth="1"/>
    <col min="12" max="15" width="11.42578125" customWidth="1"/>
  </cols>
  <sheetData>
    <row r="1" spans="2:12" ht="15" customHeight="1" x14ac:dyDescent="0.2">
      <c r="B1" s="9" t="s">
        <v>422</v>
      </c>
      <c r="C1" s="14"/>
      <c r="D1" s="14"/>
      <c r="E1" s="14"/>
      <c r="F1" s="14"/>
      <c r="G1" s="14"/>
      <c r="H1" s="14"/>
      <c r="I1" s="14"/>
      <c r="J1" s="14"/>
      <c r="K1" s="14"/>
      <c r="L1" s="14"/>
    </row>
    <row r="2" spans="2:12" ht="15" customHeight="1" x14ac:dyDescent="0.2">
      <c r="B2" s="10" t="s">
        <v>442</v>
      </c>
      <c r="C2" s="14"/>
      <c r="D2" s="14"/>
      <c r="E2" s="14"/>
      <c r="F2" s="14"/>
      <c r="G2" s="14"/>
      <c r="H2" s="14"/>
      <c r="I2" s="14"/>
      <c r="J2" s="14"/>
      <c r="K2" s="14"/>
      <c r="L2" s="14"/>
    </row>
    <row r="3" spans="2:12" ht="15" customHeight="1" x14ac:dyDescent="0.2">
      <c r="B3" s="15"/>
      <c r="C3" s="15"/>
      <c r="D3" s="15"/>
      <c r="E3" s="15"/>
      <c r="F3" s="15"/>
      <c r="G3" s="15"/>
      <c r="H3" s="15"/>
      <c r="I3" s="15"/>
      <c r="J3" s="15"/>
      <c r="K3" s="15"/>
    </row>
    <row r="4" spans="2:12" ht="20.100000000000001" customHeight="1" x14ac:dyDescent="0.2">
      <c r="B4" s="16"/>
      <c r="C4" s="159" t="s">
        <v>136</v>
      </c>
      <c r="D4" s="592" t="s">
        <v>0</v>
      </c>
      <c r="E4" s="594" t="s">
        <v>403</v>
      </c>
      <c r="F4" s="594" t="s">
        <v>82</v>
      </c>
      <c r="G4" s="594" t="s">
        <v>106</v>
      </c>
      <c r="H4" s="594" t="s">
        <v>135</v>
      </c>
      <c r="I4" s="594" t="s">
        <v>15</v>
      </c>
      <c r="J4" s="596" t="s">
        <v>306</v>
      </c>
      <c r="K4" s="577" t="s">
        <v>139</v>
      </c>
      <c r="L4" s="2"/>
    </row>
    <row r="5" spans="2:12" ht="20.100000000000001" customHeight="1" x14ac:dyDescent="0.25">
      <c r="B5" s="188" t="s">
        <v>309</v>
      </c>
      <c r="C5" s="160"/>
      <c r="D5" s="593"/>
      <c r="E5" s="595"/>
      <c r="F5" s="595"/>
      <c r="G5" s="595"/>
      <c r="H5" s="595"/>
      <c r="I5" s="595"/>
      <c r="J5" s="597"/>
      <c r="K5" s="607"/>
    </row>
    <row r="6" spans="2:12" ht="15" customHeight="1" x14ac:dyDescent="0.2">
      <c r="B6" s="547" t="s">
        <v>22</v>
      </c>
      <c r="C6" s="548"/>
      <c r="D6" s="49">
        <v>1631</v>
      </c>
      <c r="E6" s="18">
        <v>52</v>
      </c>
      <c r="F6" s="17">
        <v>15</v>
      </c>
      <c r="G6" s="17">
        <v>131</v>
      </c>
      <c r="H6" s="17">
        <v>35</v>
      </c>
      <c r="I6" s="18">
        <v>1</v>
      </c>
      <c r="J6" s="167">
        <v>0</v>
      </c>
      <c r="K6" s="162">
        <v>1865</v>
      </c>
      <c r="L6" s="1"/>
    </row>
    <row r="7" spans="2:12" ht="15" customHeight="1" x14ac:dyDescent="0.2">
      <c r="B7" s="553" t="s">
        <v>23</v>
      </c>
      <c r="C7" s="554"/>
      <c r="D7" s="50">
        <v>136</v>
      </c>
      <c r="E7" s="20">
        <v>19</v>
      </c>
      <c r="F7" s="19">
        <v>0</v>
      </c>
      <c r="G7" s="19">
        <v>20</v>
      </c>
      <c r="H7" s="19">
        <v>17</v>
      </c>
      <c r="I7" s="20">
        <v>0</v>
      </c>
      <c r="J7" s="168">
        <v>0</v>
      </c>
      <c r="K7" s="163">
        <v>192</v>
      </c>
      <c r="L7" s="1"/>
    </row>
    <row r="8" spans="2:12" ht="15" customHeight="1" x14ac:dyDescent="0.2">
      <c r="B8" s="547" t="s">
        <v>108</v>
      </c>
      <c r="C8" s="548"/>
      <c r="D8" s="367">
        <v>268</v>
      </c>
      <c r="E8" s="426">
        <v>7</v>
      </c>
      <c r="F8" s="368">
        <v>1</v>
      </c>
      <c r="G8" s="368">
        <v>8</v>
      </c>
      <c r="H8" s="368">
        <v>15</v>
      </c>
      <c r="I8" s="426">
        <v>0</v>
      </c>
      <c r="J8" s="405">
        <v>0</v>
      </c>
      <c r="K8" s="164">
        <v>299</v>
      </c>
      <c r="L8" s="1"/>
    </row>
    <row r="9" spans="2:12" ht="15" customHeight="1" x14ac:dyDescent="0.2">
      <c r="B9" s="553" t="s">
        <v>109</v>
      </c>
      <c r="C9" s="554"/>
      <c r="D9" s="50">
        <v>171</v>
      </c>
      <c r="E9" s="20">
        <v>15</v>
      </c>
      <c r="F9" s="19">
        <v>1</v>
      </c>
      <c r="G9" s="19">
        <v>33</v>
      </c>
      <c r="H9" s="19">
        <v>32</v>
      </c>
      <c r="I9" s="20">
        <v>3</v>
      </c>
      <c r="J9" s="168">
        <v>0</v>
      </c>
      <c r="K9" s="163">
        <v>255</v>
      </c>
      <c r="L9" s="1"/>
    </row>
    <row r="10" spans="2:12" ht="15" customHeight="1" x14ac:dyDescent="0.2">
      <c r="B10" s="547" t="s">
        <v>24</v>
      </c>
      <c r="C10" s="548"/>
      <c r="D10" s="367">
        <v>500</v>
      </c>
      <c r="E10" s="426">
        <v>19</v>
      </c>
      <c r="F10" s="368">
        <v>3</v>
      </c>
      <c r="G10" s="368">
        <v>28</v>
      </c>
      <c r="H10" s="368">
        <v>38</v>
      </c>
      <c r="I10" s="426">
        <v>1</v>
      </c>
      <c r="J10" s="405">
        <v>0</v>
      </c>
      <c r="K10" s="164">
        <v>589</v>
      </c>
      <c r="L10" s="1"/>
    </row>
    <row r="11" spans="2:12" ht="15" customHeight="1" x14ac:dyDescent="0.2">
      <c r="B11" s="553" t="s">
        <v>25</v>
      </c>
      <c r="C11" s="554"/>
      <c r="D11" s="50">
        <v>77</v>
      </c>
      <c r="E11" s="20">
        <v>4</v>
      </c>
      <c r="F11" s="19">
        <v>0</v>
      </c>
      <c r="G11" s="19">
        <v>4</v>
      </c>
      <c r="H11" s="19">
        <v>17</v>
      </c>
      <c r="I11" s="20">
        <v>0</v>
      </c>
      <c r="J11" s="168">
        <v>0</v>
      </c>
      <c r="K11" s="163">
        <v>102</v>
      </c>
      <c r="L11" s="1"/>
    </row>
    <row r="12" spans="2:12" ht="15" customHeight="1" x14ac:dyDescent="0.2">
      <c r="B12" s="547" t="s">
        <v>84</v>
      </c>
      <c r="C12" s="548"/>
      <c r="D12" s="367">
        <v>265</v>
      </c>
      <c r="E12" s="426">
        <v>30</v>
      </c>
      <c r="F12" s="368">
        <v>2</v>
      </c>
      <c r="G12" s="368">
        <v>22</v>
      </c>
      <c r="H12" s="368">
        <v>27</v>
      </c>
      <c r="I12" s="426">
        <v>2</v>
      </c>
      <c r="J12" s="405">
        <v>0</v>
      </c>
      <c r="K12" s="164">
        <v>348</v>
      </c>
      <c r="L12" s="1"/>
    </row>
    <row r="13" spans="2:12" ht="15" customHeight="1" x14ac:dyDescent="0.2">
      <c r="B13" s="553" t="s">
        <v>85</v>
      </c>
      <c r="C13" s="554"/>
      <c r="D13" s="50">
        <v>265</v>
      </c>
      <c r="E13" s="20">
        <v>17</v>
      </c>
      <c r="F13" s="19">
        <v>0</v>
      </c>
      <c r="G13" s="19">
        <v>28</v>
      </c>
      <c r="H13" s="19">
        <v>23</v>
      </c>
      <c r="I13" s="20">
        <v>1</v>
      </c>
      <c r="J13" s="168">
        <v>0</v>
      </c>
      <c r="K13" s="163">
        <v>334</v>
      </c>
      <c r="L13" s="1"/>
    </row>
    <row r="14" spans="2:12" ht="15" customHeight="1" x14ac:dyDescent="0.2">
      <c r="B14" s="547" t="s">
        <v>26</v>
      </c>
      <c r="C14" s="548"/>
      <c r="D14" s="367">
        <v>27</v>
      </c>
      <c r="E14" s="426">
        <v>0</v>
      </c>
      <c r="F14" s="368">
        <v>0</v>
      </c>
      <c r="G14" s="368">
        <v>4</v>
      </c>
      <c r="H14" s="368">
        <v>3</v>
      </c>
      <c r="I14" s="426">
        <v>2</v>
      </c>
      <c r="J14" s="405">
        <v>0</v>
      </c>
      <c r="K14" s="164">
        <v>36</v>
      </c>
      <c r="L14" s="1"/>
    </row>
    <row r="15" spans="2:12" ht="15" customHeight="1" x14ac:dyDescent="0.2">
      <c r="B15" s="553" t="s">
        <v>87</v>
      </c>
      <c r="C15" s="554"/>
      <c r="D15" s="50">
        <v>975</v>
      </c>
      <c r="E15" s="20">
        <v>91</v>
      </c>
      <c r="F15" s="19">
        <v>18</v>
      </c>
      <c r="G15" s="19">
        <v>65</v>
      </c>
      <c r="H15" s="19">
        <v>82</v>
      </c>
      <c r="I15" s="20">
        <v>7</v>
      </c>
      <c r="J15" s="168">
        <v>0</v>
      </c>
      <c r="K15" s="163">
        <v>1238</v>
      </c>
      <c r="L15" s="1"/>
    </row>
    <row r="16" spans="2:12" ht="15" customHeight="1" x14ac:dyDescent="0.2">
      <c r="B16" s="547" t="s">
        <v>27</v>
      </c>
      <c r="C16" s="548"/>
      <c r="D16" s="367">
        <v>233</v>
      </c>
      <c r="E16" s="426">
        <v>8</v>
      </c>
      <c r="F16" s="368">
        <v>0</v>
      </c>
      <c r="G16" s="368">
        <v>8</v>
      </c>
      <c r="H16" s="368">
        <v>5</v>
      </c>
      <c r="I16" s="426">
        <v>0</v>
      </c>
      <c r="J16" s="405">
        <v>0</v>
      </c>
      <c r="K16" s="164">
        <v>254</v>
      </c>
      <c r="L16" s="1"/>
    </row>
    <row r="17" spans="2:13" ht="15" customHeight="1" x14ac:dyDescent="0.2">
      <c r="B17" s="553" t="s">
        <v>28</v>
      </c>
      <c r="C17" s="554"/>
      <c r="D17" s="50">
        <v>385</v>
      </c>
      <c r="E17" s="20">
        <v>17</v>
      </c>
      <c r="F17" s="19">
        <v>2</v>
      </c>
      <c r="G17" s="19">
        <v>12</v>
      </c>
      <c r="H17" s="19">
        <v>22</v>
      </c>
      <c r="I17" s="20">
        <v>2</v>
      </c>
      <c r="J17" s="168">
        <v>0</v>
      </c>
      <c r="K17" s="163">
        <v>440</v>
      </c>
      <c r="L17" s="1"/>
    </row>
    <row r="18" spans="2:13" ht="15" customHeight="1" x14ac:dyDescent="0.2">
      <c r="B18" s="547" t="s">
        <v>110</v>
      </c>
      <c r="C18" s="548"/>
      <c r="D18" s="367">
        <v>409</v>
      </c>
      <c r="E18" s="426">
        <v>46</v>
      </c>
      <c r="F18" s="368">
        <v>8</v>
      </c>
      <c r="G18" s="368">
        <v>46</v>
      </c>
      <c r="H18" s="368">
        <v>116</v>
      </c>
      <c r="I18" s="426">
        <v>4</v>
      </c>
      <c r="J18" s="405">
        <v>0</v>
      </c>
      <c r="K18" s="164">
        <v>629</v>
      </c>
      <c r="L18" s="365"/>
      <c r="M18" s="1"/>
    </row>
    <row r="19" spans="2:13" ht="15" customHeight="1" x14ac:dyDescent="0.2">
      <c r="B19" s="553" t="s">
        <v>111</v>
      </c>
      <c r="C19" s="554"/>
      <c r="D19" s="50">
        <v>273</v>
      </c>
      <c r="E19" s="20">
        <v>7</v>
      </c>
      <c r="F19" s="19">
        <v>2</v>
      </c>
      <c r="G19" s="19">
        <v>38</v>
      </c>
      <c r="H19" s="19">
        <v>43</v>
      </c>
      <c r="I19" s="20">
        <v>0</v>
      </c>
      <c r="J19" s="168">
        <v>0</v>
      </c>
      <c r="K19" s="163">
        <v>363</v>
      </c>
      <c r="L19" s="1"/>
    </row>
    <row r="20" spans="2:13" ht="15" customHeight="1" x14ac:dyDescent="0.2">
      <c r="B20" s="547" t="s">
        <v>112</v>
      </c>
      <c r="C20" s="548"/>
      <c r="D20" s="367">
        <v>77</v>
      </c>
      <c r="E20" s="426">
        <v>6</v>
      </c>
      <c r="F20" s="368">
        <v>2</v>
      </c>
      <c r="G20" s="368">
        <v>15</v>
      </c>
      <c r="H20" s="368">
        <v>12</v>
      </c>
      <c r="I20" s="426">
        <v>1</v>
      </c>
      <c r="J20" s="405">
        <v>0</v>
      </c>
      <c r="K20" s="164">
        <v>113</v>
      </c>
      <c r="L20" s="1"/>
    </row>
    <row r="21" spans="2:13" ht="15" customHeight="1" x14ac:dyDescent="0.2">
      <c r="B21" s="553" t="s">
        <v>29</v>
      </c>
      <c r="C21" s="554"/>
      <c r="D21" s="50">
        <v>213</v>
      </c>
      <c r="E21" s="20">
        <v>11</v>
      </c>
      <c r="F21" s="19">
        <v>1</v>
      </c>
      <c r="G21" s="19">
        <v>48</v>
      </c>
      <c r="H21" s="19">
        <v>40</v>
      </c>
      <c r="I21" s="20">
        <v>0</v>
      </c>
      <c r="J21" s="168">
        <v>0</v>
      </c>
      <c r="K21" s="163">
        <v>313</v>
      </c>
      <c r="L21" s="1"/>
    </row>
    <row r="22" spans="2:13" ht="15" customHeight="1" x14ac:dyDescent="0.2">
      <c r="B22" s="547" t="s">
        <v>113</v>
      </c>
      <c r="C22" s="548"/>
      <c r="D22" s="367">
        <v>49</v>
      </c>
      <c r="E22" s="426">
        <v>3</v>
      </c>
      <c r="F22" s="368">
        <v>1</v>
      </c>
      <c r="G22" s="368">
        <v>10</v>
      </c>
      <c r="H22" s="368">
        <v>12</v>
      </c>
      <c r="I22" s="426">
        <v>1</v>
      </c>
      <c r="J22" s="405">
        <v>0</v>
      </c>
      <c r="K22" s="164">
        <v>76</v>
      </c>
      <c r="L22" s="1"/>
    </row>
    <row r="23" spans="2:13" ht="15" customHeight="1" x14ac:dyDescent="0.2">
      <c r="B23" s="553" t="s">
        <v>30</v>
      </c>
      <c r="C23" s="554"/>
      <c r="D23" s="50">
        <v>38</v>
      </c>
      <c r="E23" s="20">
        <v>0</v>
      </c>
      <c r="F23" s="19">
        <v>0</v>
      </c>
      <c r="G23" s="19">
        <v>2</v>
      </c>
      <c r="H23" s="19">
        <v>0</v>
      </c>
      <c r="I23" s="20">
        <v>0</v>
      </c>
      <c r="J23" s="168">
        <v>0</v>
      </c>
      <c r="K23" s="163">
        <v>40</v>
      </c>
      <c r="L23" s="1"/>
    </row>
    <row r="24" spans="2:13" ht="15" customHeight="1" x14ac:dyDescent="0.2">
      <c r="B24" s="551" t="s">
        <v>31</v>
      </c>
      <c r="C24" s="552"/>
      <c r="D24" s="406">
        <v>16</v>
      </c>
      <c r="E24" s="427">
        <v>0</v>
      </c>
      <c r="F24" s="407">
        <v>0</v>
      </c>
      <c r="G24" s="407">
        <v>3</v>
      </c>
      <c r="H24" s="407">
        <v>0</v>
      </c>
      <c r="I24" s="427">
        <v>0</v>
      </c>
      <c r="J24" s="408">
        <v>0</v>
      </c>
      <c r="K24" s="409">
        <v>19</v>
      </c>
      <c r="L24" s="1"/>
    </row>
    <row r="25" spans="2:13" ht="15" customHeight="1" x14ac:dyDescent="0.2">
      <c r="B25" s="557" t="s">
        <v>6</v>
      </c>
      <c r="C25" s="558"/>
      <c r="D25" s="53">
        <v>140</v>
      </c>
      <c r="E25" s="366">
        <v>40</v>
      </c>
      <c r="F25" s="23">
        <v>10</v>
      </c>
      <c r="G25" s="23">
        <v>35</v>
      </c>
      <c r="H25" s="23">
        <v>44</v>
      </c>
      <c r="I25" s="366">
        <v>3</v>
      </c>
      <c r="J25" s="171">
        <v>0</v>
      </c>
      <c r="K25" s="166">
        <v>272</v>
      </c>
      <c r="L25" s="365"/>
    </row>
    <row r="26" spans="2:13" ht="15" customHeight="1" x14ac:dyDescent="0.2">
      <c r="B26" s="555" t="s">
        <v>139</v>
      </c>
      <c r="C26" s="556"/>
      <c r="D26" s="25">
        <v>6148</v>
      </c>
      <c r="E26" s="25">
        <v>392</v>
      </c>
      <c r="F26" s="25">
        <v>66</v>
      </c>
      <c r="G26" s="25">
        <v>560</v>
      </c>
      <c r="H26" s="25">
        <v>583</v>
      </c>
      <c r="I26" s="25">
        <v>28</v>
      </c>
      <c r="J26" s="161">
        <v>0</v>
      </c>
      <c r="K26" s="25">
        <v>7777</v>
      </c>
      <c r="L26" s="1"/>
    </row>
    <row r="27" spans="2:13" ht="15" customHeight="1" x14ac:dyDescent="0.2">
      <c r="K27" s="1"/>
    </row>
    <row r="28" spans="2:13" ht="15" customHeight="1" x14ac:dyDescent="0.3">
      <c r="B28" s="8" t="s">
        <v>105</v>
      </c>
    </row>
  </sheetData>
  <mergeCells count="29">
    <mergeCell ref="J4:J5"/>
    <mergeCell ref="K4:K5"/>
    <mergeCell ref="E4:E5"/>
    <mergeCell ref="B11:C11"/>
    <mergeCell ref="D4:D5"/>
    <mergeCell ref="F4:F5"/>
    <mergeCell ref="G4:G5"/>
    <mergeCell ref="H4:H5"/>
    <mergeCell ref="B6:C6"/>
    <mergeCell ref="B7:C7"/>
    <mergeCell ref="B8:C8"/>
    <mergeCell ref="B9:C9"/>
    <mergeCell ref="B10:C10"/>
    <mergeCell ref="B24:C24"/>
    <mergeCell ref="B25:C25"/>
    <mergeCell ref="B26:C26"/>
    <mergeCell ref="I4:I5"/>
    <mergeCell ref="B18:C18"/>
    <mergeCell ref="B19:C19"/>
    <mergeCell ref="B20:C20"/>
    <mergeCell ref="B21:C21"/>
    <mergeCell ref="B22:C22"/>
    <mergeCell ref="B23:C23"/>
    <mergeCell ref="B12:C12"/>
    <mergeCell ref="B13:C13"/>
    <mergeCell ref="B14:C14"/>
    <mergeCell ref="B15:C15"/>
    <mergeCell ref="B16:C16"/>
    <mergeCell ref="B17:C17"/>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5"/>
  <dimension ref="B1:L27"/>
  <sheetViews>
    <sheetView showOutlineSymbols="0" zoomScaleNormal="100" workbookViewId="0"/>
  </sheetViews>
  <sheetFormatPr baseColWidth="10" defaultRowHeight="15" customHeight="1" x14ac:dyDescent="0.2"/>
  <cols>
    <col min="2" max="2" width="25.85546875" customWidth="1"/>
    <col min="3" max="3" width="5.7109375" customWidth="1"/>
    <col min="4" max="10" width="9.5703125" customWidth="1"/>
  </cols>
  <sheetData>
    <row r="1" spans="2:12" ht="15" customHeight="1" x14ac:dyDescent="0.2">
      <c r="B1" s="9" t="s">
        <v>423</v>
      </c>
      <c r="C1" s="14"/>
      <c r="D1" s="14"/>
      <c r="E1" s="14"/>
      <c r="F1" s="14"/>
      <c r="G1" s="14"/>
      <c r="H1" s="14"/>
      <c r="I1" s="14"/>
      <c r="J1" s="14"/>
    </row>
    <row r="2" spans="2:12" ht="15" customHeight="1" x14ac:dyDescent="0.2">
      <c r="B2" s="10" t="s">
        <v>442</v>
      </c>
      <c r="C2" s="14"/>
      <c r="D2" s="14"/>
      <c r="E2" s="14"/>
      <c r="F2" s="14"/>
      <c r="G2" s="14"/>
      <c r="H2" s="14"/>
      <c r="I2" s="14"/>
      <c r="J2" s="14"/>
    </row>
    <row r="3" spans="2:12" ht="15" customHeight="1" x14ac:dyDescent="0.2">
      <c r="B3" s="15"/>
      <c r="C3" s="15"/>
      <c r="D3" s="15"/>
      <c r="E3" s="15"/>
      <c r="F3" s="15"/>
      <c r="G3" s="15"/>
      <c r="H3" s="15"/>
      <c r="I3" s="15"/>
      <c r="J3" s="15"/>
      <c r="K3" s="6"/>
    </row>
    <row r="4" spans="2:12" ht="21.95" customHeight="1" x14ac:dyDescent="0.2">
      <c r="B4" s="355"/>
      <c r="C4" s="356" t="s">
        <v>136</v>
      </c>
      <c r="D4" s="618" t="s">
        <v>0</v>
      </c>
      <c r="E4" s="613" t="s">
        <v>403</v>
      </c>
      <c r="F4" s="613" t="s">
        <v>82</v>
      </c>
      <c r="G4" s="613" t="s">
        <v>106</v>
      </c>
      <c r="H4" s="613" t="s">
        <v>135</v>
      </c>
      <c r="I4" s="613" t="s">
        <v>15</v>
      </c>
      <c r="J4" s="616" t="s">
        <v>306</v>
      </c>
      <c r="K4" s="608" t="s">
        <v>139</v>
      </c>
    </row>
    <row r="5" spans="2:12" ht="21.95" customHeight="1" x14ac:dyDescent="0.25">
      <c r="B5" s="357" t="s">
        <v>309</v>
      </c>
      <c r="C5" s="160"/>
      <c r="D5" s="593"/>
      <c r="E5" s="595"/>
      <c r="F5" s="595"/>
      <c r="G5" s="595"/>
      <c r="H5" s="595"/>
      <c r="I5" s="595"/>
      <c r="J5" s="617"/>
      <c r="K5" s="609"/>
      <c r="L5" s="120"/>
    </row>
    <row r="6" spans="2:12" ht="15" customHeight="1" x14ac:dyDescent="0.2">
      <c r="B6" s="614" t="s">
        <v>22</v>
      </c>
      <c r="C6" s="548"/>
      <c r="D6" s="172">
        <v>87.453083109919575</v>
      </c>
      <c r="E6" s="28">
        <v>2.7882037533512061</v>
      </c>
      <c r="F6" s="27">
        <v>0.80428954423592491</v>
      </c>
      <c r="G6" s="27">
        <v>7.0241286863270771</v>
      </c>
      <c r="H6" s="27">
        <v>1.8766756032171581</v>
      </c>
      <c r="I6" s="28">
        <v>5.361930294906167E-2</v>
      </c>
      <c r="J6" s="173">
        <v>0</v>
      </c>
      <c r="K6" s="174">
        <v>100</v>
      </c>
    </row>
    <row r="7" spans="2:12" ht="15" customHeight="1" x14ac:dyDescent="0.2">
      <c r="B7" s="615" t="s">
        <v>23</v>
      </c>
      <c r="C7" s="554"/>
      <c r="D7" s="66">
        <v>70.833333333333343</v>
      </c>
      <c r="E7" s="30">
        <v>9.8958333333333321</v>
      </c>
      <c r="F7" s="29">
        <v>0</v>
      </c>
      <c r="G7" s="29">
        <v>10.416666666666668</v>
      </c>
      <c r="H7" s="29">
        <v>8.8541666666666679</v>
      </c>
      <c r="I7" s="30">
        <v>0</v>
      </c>
      <c r="J7" s="175">
        <v>0</v>
      </c>
      <c r="K7" s="176">
        <v>100.00000000000001</v>
      </c>
    </row>
    <row r="8" spans="2:12" ht="15" customHeight="1" x14ac:dyDescent="0.2">
      <c r="B8" s="614" t="s">
        <v>108</v>
      </c>
      <c r="C8" s="548"/>
      <c r="D8" s="67">
        <v>89.632107023411365</v>
      </c>
      <c r="E8" s="32">
        <v>2.3411371237458192</v>
      </c>
      <c r="F8" s="31">
        <v>0.33444816053511706</v>
      </c>
      <c r="G8" s="31">
        <v>2.6755852842809364</v>
      </c>
      <c r="H8" s="31">
        <v>5.0167224080267561</v>
      </c>
      <c r="I8" s="32">
        <v>0</v>
      </c>
      <c r="J8" s="411">
        <v>0</v>
      </c>
      <c r="K8" s="178">
        <v>100</v>
      </c>
    </row>
    <row r="9" spans="2:12" ht="15" customHeight="1" x14ac:dyDescent="0.2">
      <c r="B9" s="615" t="s">
        <v>109</v>
      </c>
      <c r="C9" s="554"/>
      <c r="D9" s="66">
        <v>67.058823529411754</v>
      </c>
      <c r="E9" s="30">
        <v>5.8823529411764701</v>
      </c>
      <c r="F9" s="29">
        <v>0.39215686274509803</v>
      </c>
      <c r="G9" s="29">
        <v>12.941176470588237</v>
      </c>
      <c r="H9" s="29">
        <v>12.549019607843137</v>
      </c>
      <c r="I9" s="30">
        <v>1.1764705882352942</v>
      </c>
      <c r="J9" s="175">
        <v>0</v>
      </c>
      <c r="K9" s="176">
        <v>99.999999999999972</v>
      </c>
    </row>
    <row r="10" spans="2:12" ht="15" customHeight="1" x14ac:dyDescent="0.2">
      <c r="B10" s="614" t="s">
        <v>24</v>
      </c>
      <c r="C10" s="548"/>
      <c r="D10" s="67">
        <v>84.88964346349745</v>
      </c>
      <c r="E10" s="32">
        <v>3.225806451612903</v>
      </c>
      <c r="F10" s="31">
        <v>0.50933786078098475</v>
      </c>
      <c r="G10" s="31">
        <v>4.7538200339558569</v>
      </c>
      <c r="H10" s="31">
        <v>6.4516129032258061</v>
      </c>
      <c r="I10" s="32">
        <v>0.1697792869269949</v>
      </c>
      <c r="J10" s="411">
        <v>0</v>
      </c>
      <c r="K10" s="178">
        <v>100</v>
      </c>
    </row>
    <row r="11" spans="2:12" ht="15" customHeight="1" x14ac:dyDescent="0.2">
      <c r="B11" s="615" t="s">
        <v>25</v>
      </c>
      <c r="C11" s="554"/>
      <c r="D11" s="66">
        <v>75.490196078431367</v>
      </c>
      <c r="E11" s="30">
        <v>3.9215686274509802</v>
      </c>
      <c r="F11" s="29">
        <v>0</v>
      </c>
      <c r="G11" s="29">
        <v>3.9215686274509802</v>
      </c>
      <c r="H11" s="29">
        <v>16.666666666666664</v>
      </c>
      <c r="I11" s="30">
        <v>0</v>
      </c>
      <c r="J11" s="175">
        <v>0</v>
      </c>
      <c r="K11" s="176">
        <v>100</v>
      </c>
    </row>
    <row r="12" spans="2:12" ht="15" customHeight="1" x14ac:dyDescent="0.2">
      <c r="B12" s="614" t="s">
        <v>84</v>
      </c>
      <c r="C12" s="548"/>
      <c r="D12" s="67">
        <v>76.149425287356323</v>
      </c>
      <c r="E12" s="32">
        <v>8.6206896551724146</v>
      </c>
      <c r="F12" s="31">
        <v>0.57471264367816088</v>
      </c>
      <c r="G12" s="31">
        <v>6.3218390804597711</v>
      </c>
      <c r="H12" s="31">
        <v>7.7586206896551726</v>
      </c>
      <c r="I12" s="32">
        <v>0.57471264367816088</v>
      </c>
      <c r="J12" s="411">
        <v>0</v>
      </c>
      <c r="K12" s="178">
        <v>99.999999999999986</v>
      </c>
    </row>
    <row r="13" spans="2:12" ht="15" customHeight="1" x14ac:dyDescent="0.2">
      <c r="B13" s="615" t="s">
        <v>85</v>
      </c>
      <c r="C13" s="554"/>
      <c r="D13" s="66">
        <v>79.341317365269461</v>
      </c>
      <c r="E13" s="30">
        <v>5.0898203592814371</v>
      </c>
      <c r="F13" s="29">
        <v>0</v>
      </c>
      <c r="G13" s="29">
        <v>8.3832335329341312</v>
      </c>
      <c r="H13" s="29">
        <v>6.88622754491018</v>
      </c>
      <c r="I13" s="30">
        <v>0.29940119760479045</v>
      </c>
      <c r="J13" s="175">
        <v>0</v>
      </c>
      <c r="K13" s="176">
        <v>100</v>
      </c>
    </row>
    <row r="14" spans="2:12" ht="15" customHeight="1" x14ac:dyDescent="0.2">
      <c r="B14" s="614" t="s">
        <v>26</v>
      </c>
      <c r="C14" s="548"/>
      <c r="D14" s="67">
        <v>75</v>
      </c>
      <c r="E14" s="32">
        <v>0</v>
      </c>
      <c r="F14" s="31">
        <v>0</v>
      </c>
      <c r="G14" s="31">
        <v>11.111111111111111</v>
      </c>
      <c r="H14" s="31">
        <v>8.3333333333333321</v>
      </c>
      <c r="I14" s="32">
        <v>5.5555555555555554</v>
      </c>
      <c r="J14" s="411">
        <v>0</v>
      </c>
      <c r="K14" s="178">
        <v>100</v>
      </c>
    </row>
    <row r="15" spans="2:12" ht="15" customHeight="1" x14ac:dyDescent="0.2">
      <c r="B15" s="615" t="s">
        <v>87</v>
      </c>
      <c r="C15" s="554"/>
      <c r="D15" s="66">
        <v>78.756058158319874</v>
      </c>
      <c r="E15" s="30">
        <v>7.3505654281098547</v>
      </c>
      <c r="F15" s="29">
        <v>1.4539579967689822</v>
      </c>
      <c r="G15" s="29">
        <v>5.2504038772213244</v>
      </c>
      <c r="H15" s="29">
        <v>6.6235864297253633</v>
      </c>
      <c r="I15" s="30">
        <v>0.56542810985460412</v>
      </c>
      <c r="J15" s="175">
        <v>0</v>
      </c>
      <c r="K15" s="176">
        <v>100.00000000000001</v>
      </c>
    </row>
    <row r="16" spans="2:12" ht="15" customHeight="1" x14ac:dyDescent="0.2">
      <c r="B16" s="614" t="s">
        <v>27</v>
      </c>
      <c r="C16" s="548"/>
      <c r="D16" s="67">
        <v>91.732283464566933</v>
      </c>
      <c r="E16" s="32">
        <v>3.1496062992125982</v>
      </c>
      <c r="F16" s="31">
        <v>0</v>
      </c>
      <c r="G16" s="31">
        <v>3.1496062992125982</v>
      </c>
      <c r="H16" s="31">
        <v>1.9685039370078741</v>
      </c>
      <c r="I16" s="32">
        <v>0</v>
      </c>
      <c r="J16" s="411">
        <v>0</v>
      </c>
      <c r="K16" s="178">
        <v>100</v>
      </c>
    </row>
    <row r="17" spans="2:11" ht="15" customHeight="1" x14ac:dyDescent="0.2">
      <c r="B17" s="615" t="s">
        <v>28</v>
      </c>
      <c r="C17" s="554"/>
      <c r="D17" s="66">
        <v>87.5</v>
      </c>
      <c r="E17" s="30">
        <v>3.8636363636363633</v>
      </c>
      <c r="F17" s="29">
        <v>0.45454545454545453</v>
      </c>
      <c r="G17" s="29">
        <v>2.7272727272727271</v>
      </c>
      <c r="H17" s="29">
        <v>5</v>
      </c>
      <c r="I17" s="30">
        <v>0.45454545454545453</v>
      </c>
      <c r="J17" s="175">
        <v>0</v>
      </c>
      <c r="K17" s="176">
        <v>100</v>
      </c>
    </row>
    <row r="18" spans="2:11" ht="15" customHeight="1" x14ac:dyDescent="0.2">
      <c r="B18" s="614" t="s">
        <v>110</v>
      </c>
      <c r="C18" s="548"/>
      <c r="D18" s="67">
        <v>65.023847376788552</v>
      </c>
      <c r="E18" s="32">
        <v>7.3131955484896665</v>
      </c>
      <c r="F18" s="31">
        <v>1.2718600953895072</v>
      </c>
      <c r="G18" s="31">
        <v>7.3131955484896665</v>
      </c>
      <c r="H18" s="31">
        <v>18.441971383147855</v>
      </c>
      <c r="I18" s="32">
        <v>0.63593004769475359</v>
      </c>
      <c r="J18" s="411">
        <v>0</v>
      </c>
      <c r="K18" s="178">
        <v>100</v>
      </c>
    </row>
    <row r="19" spans="2:11" ht="15" customHeight="1" x14ac:dyDescent="0.2">
      <c r="B19" s="615" t="s">
        <v>111</v>
      </c>
      <c r="C19" s="554"/>
      <c r="D19" s="66">
        <v>75.206611570247944</v>
      </c>
      <c r="E19" s="30">
        <v>1.9283746556473829</v>
      </c>
      <c r="F19" s="29">
        <v>0.55096418732782371</v>
      </c>
      <c r="G19" s="29">
        <v>10.46831955922865</v>
      </c>
      <c r="H19" s="29">
        <v>11.84573002754821</v>
      </c>
      <c r="I19" s="30">
        <v>0</v>
      </c>
      <c r="J19" s="175">
        <v>0</v>
      </c>
      <c r="K19" s="176">
        <v>100.00000000000001</v>
      </c>
    </row>
    <row r="20" spans="2:11" ht="15" customHeight="1" x14ac:dyDescent="0.2">
      <c r="B20" s="614" t="s">
        <v>112</v>
      </c>
      <c r="C20" s="548"/>
      <c r="D20" s="67">
        <v>68.141592920353972</v>
      </c>
      <c r="E20" s="32">
        <v>5.3097345132743365</v>
      </c>
      <c r="F20" s="31">
        <v>1.7699115044247788</v>
      </c>
      <c r="G20" s="31">
        <v>13.274336283185843</v>
      </c>
      <c r="H20" s="31">
        <v>10.619469026548673</v>
      </c>
      <c r="I20" s="32">
        <v>0.88495575221238942</v>
      </c>
      <c r="J20" s="411">
        <v>0</v>
      </c>
      <c r="K20" s="178">
        <v>100</v>
      </c>
    </row>
    <row r="21" spans="2:11" ht="15" customHeight="1" x14ac:dyDescent="0.2">
      <c r="B21" s="615" t="s">
        <v>29</v>
      </c>
      <c r="C21" s="554"/>
      <c r="D21" s="66">
        <v>68.051118210862612</v>
      </c>
      <c r="E21" s="30">
        <v>3.5143769968051117</v>
      </c>
      <c r="F21" s="29">
        <v>0.31948881789137379</v>
      </c>
      <c r="G21" s="29">
        <v>15.335463258785943</v>
      </c>
      <c r="H21" s="29">
        <v>12.779552715654951</v>
      </c>
      <c r="I21" s="30">
        <v>0</v>
      </c>
      <c r="J21" s="175">
        <v>0</v>
      </c>
      <c r="K21" s="176">
        <v>99.999999999999972</v>
      </c>
    </row>
    <row r="22" spans="2:11" ht="15" customHeight="1" x14ac:dyDescent="0.2">
      <c r="B22" s="614" t="s">
        <v>113</v>
      </c>
      <c r="C22" s="548"/>
      <c r="D22" s="67">
        <v>64.473684210526315</v>
      </c>
      <c r="E22" s="32">
        <v>3.9473684210526314</v>
      </c>
      <c r="F22" s="31">
        <v>1.3157894736842104</v>
      </c>
      <c r="G22" s="31">
        <v>13.157894736842104</v>
      </c>
      <c r="H22" s="31">
        <v>15.789473684210526</v>
      </c>
      <c r="I22" s="32">
        <v>1.3157894736842104</v>
      </c>
      <c r="J22" s="411">
        <v>0</v>
      </c>
      <c r="K22" s="178">
        <v>99.999999999999986</v>
      </c>
    </row>
    <row r="23" spans="2:11" ht="15" customHeight="1" x14ac:dyDescent="0.2">
      <c r="B23" s="615" t="s">
        <v>30</v>
      </c>
      <c r="C23" s="554"/>
      <c r="D23" s="66">
        <v>95</v>
      </c>
      <c r="E23" s="30">
        <v>0</v>
      </c>
      <c r="F23" s="29">
        <v>0</v>
      </c>
      <c r="G23" s="29">
        <v>5</v>
      </c>
      <c r="H23" s="29">
        <v>0</v>
      </c>
      <c r="I23" s="30">
        <v>0</v>
      </c>
      <c r="J23" s="175">
        <v>0</v>
      </c>
      <c r="K23" s="176">
        <v>100</v>
      </c>
    </row>
    <row r="24" spans="2:11" ht="15" customHeight="1" x14ac:dyDescent="0.2">
      <c r="B24" s="610" t="s">
        <v>31</v>
      </c>
      <c r="C24" s="599"/>
      <c r="D24" s="179">
        <v>84.210526315789465</v>
      </c>
      <c r="E24" s="34">
        <v>0</v>
      </c>
      <c r="F24" s="33">
        <v>0</v>
      </c>
      <c r="G24" s="33">
        <v>15.789473684210526</v>
      </c>
      <c r="H24" s="33">
        <v>0</v>
      </c>
      <c r="I24" s="34">
        <v>0</v>
      </c>
      <c r="J24" s="479">
        <v>0</v>
      </c>
      <c r="K24" s="480">
        <v>99.999999999999986</v>
      </c>
    </row>
    <row r="25" spans="2:11" ht="15" customHeight="1" x14ac:dyDescent="0.2">
      <c r="B25" s="611" t="s">
        <v>6</v>
      </c>
      <c r="C25" s="612"/>
      <c r="D25" s="495">
        <v>51.470588235294116</v>
      </c>
      <c r="E25" s="496">
        <v>14.705882352941178</v>
      </c>
      <c r="F25" s="497">
        <v>3.6764705882352944</v>
      </c>
      <c r="G25" s="497">
        <v>12.867647058823529</v>
      </c>
      <c r="H25" s="497">
        <v>16.176470588235293</v>
      </c>
      <c r="I25" s="496">
        <v>1.1029411764705883</v>
      </c>
      <c r="J25" s="512">
        <v>0</v>
      </c>
      <c r="K25" s="498">
        <v>100</v>
      </c>
    </row>
    <row r="26" spans="2:11" ht="15" customHeight="1" x14ac:dyDescent="0.2">
      <c r="E26" s="6"/>
      <c r="F26" s="6"/>
      <c r="G26" s="6"/>
      <c r="H26" s="6"/>
      <c r="I26" s="111"/>
      <c r="J26" s="6"/>
    </row>
    <row r="27" spans="2:11" ht="15" customHeight="1" x14ac:dyDescent="0.3">
      <c r="B27" s="8" t="s">
        <v>105</v>
      </c>
    </row>
  </sheetData>
  <mergeCells count="28">
    <mergeCell ref="J4:J5"/>
    <mergeCell ref="E4:E5"/>
    <mergeCell ref="B11:C11"/>
    <mergeCell ref="D4:D5"/>
    <mergeCell ref="F4:F5"/>
    <mergeCell ref="G4:G5"/>
    <mergeCell ref="H4:H5"/>
    <mergeCell ref="B6:C6"/>
    <mergeCell ref="B7:C7"/>
    <mergeCell ref="B8:C8"/>
    <mergeCell ref="B9:C9"/>
    <mergeCell ref="B10:C10"/>
    <mergeCell ref="K4:K5"/>
    <mergeCell ref="B24:C24"/>
    <mergeCell ref="B25:C25"/>
    <mergeCell ref="I4:I5"/>
    <mergeCell ref="B18:C18"/>
    <mergeCell ref="B19:C19"/>
    <mergeCell ref="B20:C20"/>
    <mergeCell ref="B21:C21"/>
    <mergeCell ref="B22:C22"/>
    <mergeCell ref="B23:C23"/>
    <mergeCell ref="B12:C12"/>
    <mergeCell ref="B13:C13"/>
    <mergeCell ref="B14:C14"/>
    <mergeCell ref="B15:C15"/>
    <mergeCell ref="B16:C16"/>
    <mergeCell ref="B17:C17"/>
  </mergeCells>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4B4B-1F8D-410B-ADC1-EDB3F2338604}">
  <sheetPr codeName="Hoja47"/>
  <dimension ref="B1:J28"/>
  <sheetViews>
    <sheetView showOutlineSymbols="0" zoomScaleNormal="100" workbookViewId="0"/>
  </sheetViews>
  <sheetFormatPr baseColWidth="10" defaultColWidth="10.85546875" defaultRowHeight="15" customHeight="1" x14ac:dyDescent="0.2"/>
  <cols>
    <col min="1" max="16384" width="10.85546875" style="484"/>
  </cols>
  <sheetData>
    <row r="1" spans="2:10" ht="15" customHeight="1" x14ac:dyDescent="0.2">
      <c r="B1" s="483" t="s">
        <v>424</v>
      </c>
    </row>
    <row r="2" spans="2:10" ht="15" customHeight="1" x14ac:dyDescent="0.2">
      <c r="B2" s="485" t="s">
        <v>442</v>
      </c>
    </row>
    <row r="4" spans="2:10" ht="15" customHeight="1" x14ac:dyDescent="0.2">
      <c r="I4" s="487"/>
    </row>
    <row r="11" spans="2:10" ht="15" customHeight="1" x14ac:dyDescent="0.2">
      <c r="J11" s="489"/>
    </row>
    <row r="28" spans="2:2" ht="15" customHeight="1" x14ac:dyDescent="0.3">
      <c r="B28" s="486" t="s">
        <v>105</v>
      </c>
    </row>
  </sheetData>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8"/>
  <dimension ref="B1:K17"/>
  <sheetViews>
    <sheetView showOutlineSymbols="0" workbookViewId="0"/>
  </sheetViews>
  <sheetFormatPr baseColWidth="10" defaultRowHeight="15" customHeight="1" x14ac:dyDescent="0.2"/>
  <cols>
    <col min="2" max="2" width="42.85546875" customWidth="1"/>
    <col min="3" max="3" width="5.7109375" customWidth="1"/>
    <col min="4" max="5" width="11.85546875" customWidth="1"/>
    <col min="6" max="11" width="10.42578125" customWidth="1"/>
    <col min="13" max="14" width="11.42578125" customWidth="1"/>
  </cols>
  <sheetData>
    <row r="1" spans="2:11" ht="15" customHeight="1" x14ac:dyDescent="0.2">
      <c r="B1" s="9" t="s">
        <v>425</v>
      </c>
      <c r="C1" s="14"/>
    </row>
    <row r="2" spans="2:11" ht="15" customHeight="1" x14ac:dyDescent="0.2">
      <c r="B2" s="10" t="s">
        <v>442</v>
      </c>
      <c r="C2" s="14"/>
    </row>
    <row r="3" spans="2:11" ht="15" customHeight="1" x14ac:dyDescent="0.2">
      <c r="B3" s="15"/>
      <c r="C3" s="15"/>
    </row>
    <row r="4" spans="2:11" ht="15" customHeight="1" x14ac:dyDescent="0.2">
      <c r="B4" s="16"/>
      <c r="C4" s="159" t="s">
        <v>147</v>
      </c>
      <c r="D4" s="530" t="s">
        <v>38</v>
      </c>
      <c r="E4" s="623"/>
      <c r="F4" s="619" t="s">
        <v>148</v>
      </c>
      <c r="G4" s="620"/>
      <c r="H4" s="619" t="s">
        <v>137</v>
      </c>
      <c r="I4" s="620"/>
      <c r="J4" s="619" t="s">
        <v>97</v>
      </c>
      <c r="K4" s="577"/>
    </row>
    <row r="5" spans="2:11" ht="15" customHeight="1" x14ac:dyDescent="0.2">
      <c r="B5" s="39"/>
      <c r="C5" s="463"/>
      <c r="D5" s="531"/>
      <c r="E5" s="624"/>
      <c r="F5" s="621"/>
      <c r="G5" s="622"/>
      <c r="H5" s="621"/>
      <c r="I5" s="622"/>
      <c r="J5" s="621"/>
      <c r="K5" s="607"/>
    </row>
    <row r="6" spans="2:11" ht="30.6" customHeight="1" x14ac:dyDescent="0.25">
      <c r="B6" s="188" t="s">
        <v>311</v>
      </c>
      <c r="C6" s="113"/>
      <c r="D6" s="477" t="s">
        <v>130</v>
      </c>
      <c r="E6" s="478" t="s">
        <v>116</v>
      </c>
      <c r="F6" s="144" t="s">
        <v>4</v>
      </c>
      <c r="G6" s="60" t="s">
        <v>5</v>
      </c>
      <c r="H6" s="54" t="s">
        <v>4</v>
      </c>
      <c r="I6" s="55" t="s">
        <v>5</v>
      </c>
      <c r="J6" s="54" t="s">
        <v>4</v>
      </c>
      <c r="K6" s="56" t="s">
        <v>5</v>
      </c>
    </row>
    <row r="7" spans="2:11" ht="15" customHeight="1" x14ac:dyDescent="0.2">
      <c r="B7" s="561" t="s">
        <v>129</v>
      </c>
      <c r="C7" s="562"/>
      <c r="D7" s="59">
        <v>222</v>
      </c>
      <c r="E7" s="75">
        <v>2.8545711714028545</v>
      </c>
      <c r="F7" s="141">
        <v>164</v>
      </c>
      <c r="G7" s="202">
        <v>58</v>
      </c>
      <c r="H7" s="74">
        <v>2.6675341574495772</v>
      </c>
      <c r="I7" s="210">
        <v>3.560466543891958</v>
      </c>
      <c r="J7" s="291">
        <v>73.873873873873876</v>
      </c>
      <c r="K7" s="76">
        <v>26.126126126126124</v>
      </c>
    </row>
    <row r="8" spans="2:11" ht="15" customHeight="1" x14ac:dyDescent="0.2">
      <c r="B8" s="559" t="s">
        <v>127</v>
      </c>
      <c r="C8" s="560"/>
      <c r="D8" s="58">
        <v>1066</v>
      </c>
      <c r="E8" s="72">
        <v>13.707084994213705</v>
      </c>
      <c r="F8" s="58">
        <v>909</v>
      </c>
      <c r="G8" s="203">
        <v>157</v>
      </c>
      <c r="H8" s="71">
        <v>14.78529603122967</v>
      </c>
      <c r="I8" s="289">
        <v>9.6378146101903006</v>
      </c>
      <c r="J8" s="292">
        <v>85.272045028142585</v>
      </c>
      <c r="K8" s="73">
        <v>14.727954971857409</v>
      </c>
    </row>
    <row r="9" spans="2:11" ht="15" customHeight="1" x14ac:dyDescent="0.2">
      <c r="B9" s="566" t="s">
        <v>138</v>
      </c>
      <c r="C9" s="567"/>
      <c r="D9" s="57">
        <v>499</v>
      </c>
      <c r="E9" s="69">
        <v>6.4163559213064154</v>
      </c>
      <c r="F9" s="57">
        <v>328</v>
      </c>
      <c r="G9" s="202">
        <v>171</v>
      </c>
      <c r="H9" s="68">
        <v>5.3350683148991545</v>
      </c>
      <c r="I9" s="210">
        <v>10.497237569060774</v>
      </c>
      <c r="J9" s="209">
        <v>65.731462925851702</v>
      </c>
      <c r="K9" s="70">
        <v>34.268537074148298</v>
      </c>
    </row>
    <row r="10" spans="2:11" ht="15" customHeight="1" x14ac:dyDescent="0.2">
      <c r="B10" s="559" t="s">
        <v>33</v>
      </c>
      <c r="C10" s="560"/>
      <c r="D10" s="58">
        <v>1439</v>
      </c>
      <c r="E10" s="72">
        <v>18.503278899318502</v>
      </c>
      <c r="F10" s="58">
        <v>1085</v>
      </c>
      <c r="G10" s="203">
        <v>354</v>
      </c>
      <c r="H10" s="71">
        <v>17.648015614834094</v>
      </c>
      <c r="I10" s="289">
        <v>21.731123388581953</v>
      </c>
      <c r="J10" s="292">
        <v>75.39958304378041</v>
      </c>
      <c r="K10" s="73">
        <v>24.600416956219597</v>
      </c>
    </row>
    <row r="11" spans="2:11" ht="15" customHeight="1" x14ac:dyDescent="0.2">
      <c r="B11" s="566" t="s">
        <v>35</v>
      </c>
      <c r="C11" s="567"/>
      <c r="D11" s="57">
        <v>1305</v>
      </c>
      <c r="E11" s="69">
        <v>16.780249453516781</v>
      </c>
      <c r="F11" s="57">
        <v>1030</v>
      </c>
      <c r="G11" s="202">
        <v>275</v>
      </c>
      <c r="H11" s="68">
        <v>16.75341574495771</v>
      </c>
      <c r="I11" s="210">
        <v>16.881522406384285</v>
      </c>
      <c r="J11" s="209">
        <v>78.927203065134094</v>
      </c>
      <c r="K11" s="70">
        <v>21.072796934865899</v>
      </c>
    </row>
    <row r="12" spans="2:11" ht="15" customHeight="1" x14ac:dyDescent="0.2">
      <c r="B12" s="559" t="s">
        <v>132</v>
      </c>
      <c r="C12" s="560"/>
      <c r="D12" s="58">
        <v>2805</v>
      </c>
      <c r="E12" s="72">
        <v>36.067892503536072</v>
      </c>
      <c r="F12" s="58">
        <v>2270</v>
      </c>
      <c r="G12" s="203">
        <v>535</v>
      </c>
      <c r="H12" s="71">
        <v>36.922576447625246</v>
      </c>
      <c r="I12" s="289">
        <v>32.842234499693063</v>
      </c>
      <c r="J12" s="292">
        <v>80.926916221033878</v>
      </c>
      <c r="K12" s="73">
        <v>19.073083778966133</v>
      </c>
    </row>
    <row r="13" spans="2:11" ht="15" customHeight="1" x14ac:dyDescent="0.2">
      <c r="B13" s="566" t="s">
        <v>34</v>
      </c>
      <c r="C13" s="567"/>
      <c r="D13" s="57">
        <v>305</v>
      </c>
      <c r="E13" s="69">
        <v>3.9218207535039218</v>
      </c>
      <c r="F13" s="57">
        <v>243</v>
      </c>
      <c r="G13" s="202">
        <v>62</v>
      </c>
      <c r="H13" s="68">
        <v>3.9525048796356534</v>
      </c>
      <c r="I13" s="210">
        <v>3.8060159607120934</v>
      </c>
      <c r="J13" s="209">
        <v>79.672131147540981</v>
      </c>
      <c r="K13" s="70">
        <v>20.327868852459016</v>
      </c>
    </row>
    <row r="14" spans="2:11" ht="15" customHeight="1" x14ac:dyDescent="0.2">
      <c r="B14" s="559" t="s">
        <v>16</v>
      </c>
      <c r="C14" s="560"/>
      <c r="D14" s="58">
        <v>136</v>
      </c>
      <c r="E14" s="72">
        <v>1.7487463032017487</v>
      </c>
      <c r="F14" s="58">
        <v>119</v>
      </c>
      <c r="G14" s="203">
        <v>17</v>
      </c>
      <c r="H14" s="71">
        <v>1.9355888093689007</v>
      </c>
      <c r="I14" s="289">
        <v>1.043585021485574</v>
      </c>
      <c r="J14" s="292">
        <v>87.5</v>
      </c>
      <c r="K14" s="73">
        <v>12.5</v>
      </c>
    </row>
    <row r="15" spans="2:11" ht="15" customHeight="1" x14ac:dyDescent="0.2">
      <c r="B15" s="555" t="s">
        <v>139</v>
      </c>
      <c r="C15" s="556"/>
      <c r="D15" s="62">
        <v>7777</v>
      </c>
      <c r="E15" s="78">
        <v>100</v>
      </c>
      <c r="F15" s="62">
        <v>6148</v>
      </c>
      <c r="G15" s="205">
        <v>1629</v>
      </c>
      <c r="H15" s="77">
        <v>100</v>
      </c>
      <c r="I15" s="290">
        <v>100</v>
      </c>
      <c r="J15" s="293">
        <v>79.053619647679056</v>
      </c>
      <c r="K15" s="79">
        <v>20.946380352320944</v>
      </c>
    </row>
    <row r="16" spans="2:11" ht="15" customHeight="1" x14ac:dyDescent="0.2">
      <c r="D16" s="3"/>
    </row>
    <row r="17" spans="2:2" ht="15" customHeight="1" x14ac:dyDescent="0.3">
      <c r="B17" s="8" t="s">
        <v>105</v>
      </c>
    </row>
  </sheetData>
  <mergeCells count="13">
    <mergeCell ref="H4:I5"/>
    <mergeCell ref="J4:K5"/>
    <mergeCell ref="F4:G5"/>
    <mergeCell ref="D4:E5"/>
    <mergeCell ref="B15:C15"/>
    <mergeCell ref="B14:C14"/>
    <mergeCell ref="B9:C9"/>
    <mergeCell ref="B10:C10"/>
    <mergeCell ref="B7:C7"/>
    <mergeCell ref="B13:C13"/>
    <mergeCell ref="B11:C11"/>
    <mergeCell ref="B8:C8"/>
    <mergeCell ref="B12:C12"/>
  </mergeCells>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A763-DCFD-4B53-9108-CAD938AC269F}">
  <sheetPr codeName="Hoja94"/>
  <dimension ref="B1:I19"/>
  <sheetViews>
    <sheetView showOutlineSymbols="0" workbookViewId="0"/>
  </sheetViews>
  <sheetFormatPr baseColWidth="10" defaultRowHeight="15" customHeight="1" x14ac:dyDescent="0.2"/>
  <cols>
    <col min="2" max="2" width="11.42578125" customWidth="1"/>
    <col min="7" max="7" width="11.42578125" customWidth="1"/>
  </cols>
  <sheetData>
    <row r="1" spans="2:9" ht="15" customHeight="1" x14ac:dyDescent="0.2">
      <c r="B1" s="9" t="s">
        <v>426</v>
      </c>
    </row>
    <row r="2" spans="2:9" ht="15" customHeight="1" x14ac:dyDescent="0.2">
      <c r="B2" s="10" t="s">
        <v>442</v>
      </c>
    </row>
    <row r="3" spans="2:9" ht="15" customHeight="1" x14ac:dyDescent="0.2">
      <c r="B3" s="348"/>
    </row>
    <row r="10" spans="2:9" ht="15" customHeight="1" x14ac:dyDescent="0.2">
      <c r="I10" s="6"/>
    </row>
    <row r="11" spans="2:9" ht="15" customHeight="1" x14ac:dyDescent="0.2">
      <c r="I11" s="6"/>
    </row>
    <row r="19" spans="2:2" ht="15" customHeight="1" x14ac:dyDescent="0.3">
      <c r="B19" s="8" t="s">
        <v>105</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J34"/>
  <sheetViews>
    <sheetView showOutlineSymbols="0" workbookViewId="0"/>
  </sheetViews>
  <sheetFormatPr baseColWidth="10" defaultRowHeight="15" customHeight="1" x14ac:dyDescent="0.2"/>
  <cols>
    <col min="2" max="2" width="55.28515625" customWidth="1"/>
    <col min="3" max="3" width="5.7109375" customWidth="1"/>
    <col min="4" max="9" width="10" customWidth="1"/>
  </cols>
  <sheetData>
    <row r="1" spans="2:10" ht="15" customHeight="1" x14ac:dyDescent="0.2">
      <c r="B1" s="9" t="s">
        <v>391</v>
      </c>
    </row>
    <row r="2" spans="2:10" ht="15" customHeight="1" x14ac:dyDescent="0.2">
      <c r="B2" s="10" t="s">
        <v>445</v>
      </c>
    </row>
    <row r="3" spans="2:10" ht="15" customHeight="1" x14ac:dyDescent="0.25">
      <c r="D3" s="85"/>
      <c r="E3" s="85"/>
      <c r="F3" s="85"/>
      <c r="G3" s="85"/>
    </row>
    <row r="4" spans="2:10" ht="15" customHeight="1" x14ac:dyDescent="0.2">
      <c r="B4" s="16"/>
      <c r="C4" s="135" t="s">
        <v>107</v>
      </c>
      <c r="D4" s="540">
        <v>2024</v>
      </c>
      <c r="E4" s="528">
        <v>2023</v>
      </c>
      <c r="F4" s="528">
        <v>2022</v>
      </c>
      <c r="G4" s="528">
        <v>2021</v>
      </c>
      <c r="H4" s="528">
        <v>2020</v>
      </c>
      <c r="I4" s="520">
        <v>2009</v>
      </c>
      <c r="J4" s="2"/>
    </row>
    <row r="5" spans="2:10" ht="15" customHeight="1" x14ac:dyDescent="0.25">
      <c r="B5" s="147" t="s">
        <v>310</v>
      </c>
      <c r="C5" s="88"/>
      <c r="D5" s="541"/>
      <c r="E5" s="529"/>
      <c r="F5" s="529"/>
      <c r="G5" s="529"/>
      <c r="H5" s="529"/>
      <c r="I5" s="521"/>
    </row>
    <row r="6" spans="2:10" ht="15" customHeight="1" x14ac:dyDescent="0.2">
      <c r="B6" s="522" t="s">
        <v>154</v>
      </c>
      <c r="C6" s="523"/>
      <c r="D6" s="105">
        <v>47003</v>
      </c>
      <c r="E6" s="84">
        <v>45116</v>
      </c>
      <c r="F6" s="84">
        <v>44544</v>
      </c>
      <c r="G6" s="84">
        <v>43937</v>
      </c>
      <c r="H6" s="84">
        <v>43798</v>
      </c>
      <c r="I6" s="104">
        <v>60215</v>
      </c>
    </row>
    <row r="7" spans="2:10" ht="15" customHeight="1" x14ac:dyDescent="0.2">
      <c r="B7" s="532" t="s">
        <v>8</v>
      </c>
      <c r="C7" s="533"/>
      <c r="D7" s="106">
        <v>33075</v>
      </c>
      <c r="E7" s="61">
        <v>32321</v>
      </c>
      <c r="F7" s="61">
        <v>32405</v>
      </c>
      <c r="G7" s="61">
        <v>32184</v>
      </c>
      <c r="H7" s="61">
        <v>32549</v>
      </c>
      <c r="I7" s="148">
        <v>39651</v>
      </c>
    </row>
    <row r="8" spans="2:10" ht="15" customHeight="1" x14ac:dyDescent="0.2">
      <c r="B8" s="544" t="s">
        <v>9</v>
      </c>
      <c r="C8" s="545"/>
      <c r="D8" s="107">
        <v>13928</v>
      </c>
      <c r="E8" s="108">
        <v>12795</v>
      </c>
      <c r="F8" s="108">
        <v>12139</v>
      </c>
      <c r="G8" s="108">
        <v>11753</v>
      </c>
      <c r="H8" s="108">
        <v>11249</v>
      </c>
      <c r="I8" s="149">
        <v>20564</v>
      </c>
    </row>
    <row r="9" spans="2:10" ht="15" customHeight="1" x14ac:dyDescent="0.2">
      <c r="B9" s="546" t="s">
        <v>374</v>
      </c>
      <c r="C9" s="537"/>
      <c r="D9" s="455">
        <v>7777</v>
      </c>
      <c r="E9" s="456">
        <v>7203</v>
      </c>
      <c r="F9" s="456">
        <v>6999</v>
      </c>
      <c r="G9" s="456">
        <v>6543</v>
      </c>
      <c r="H9" s="456">
        <v>6366</v>
      </c>
      <c r="I9" s="457">
        <v>4734</v>
      </c>
    </row>
    <row r="10" spans="2:10" ht="15" customHeight="1" x14ac:dyDescent="0.2">
      <c r="B10" s="532" t="s">
        <v>8</v>
      </c>
      <c r="C10" s="533"/>
      <c r="D10" s="109">
        <v>6148</v>
      </c>
      <c r="E10" s="141">
        <v>5683</v>
      </c>
      <c r="F10" s="141">
        <v>5581</v>
      </c>
      <c r="G10" s="141">
        <v>5193</v>
      </c>
      <c r="H10" s="110">
        <v>5111</v>
      </c>
      <c r="I10" s="148">
        <v>3642</v>
      </c>
    </row>
    <row r="11" spans="2:10" ht="15" customHeight="1" x14ac:dyDescent="0.2">
      <c r="B11" s="544" t="s">
        <v>9</v>
      </c>
      <c r="C11" s="545"/>
      <c r="D11" s="107">
        <v>1629</v>
      </c>
      <c r="E11" s="140">
        <v>1520</v>
      </c>
      <c r="F11" s="140">
        <v>1418</v>
      </c>
      <c r="G11" s="140">
        <v>1350</v>
      </c>
      <c r="H11" s="108">
        <v>1255</v>
      </c>
      <c r="I11" s="149">
        <v>1087</v>
      </c>
    </row>
    <row r="12" spans="2:10" ht="15" customHeight="1" x14ac:dyDescent="0.2">
      <c r="B12" s="542" t="s">
        <v>6</v>
      </c>
      <c r="C12" s="543"/>
      <c r="D12" s="118">
        <v>0</v>
      </c>
      <c r="E12" s="142">
        <v>0</v>
      </c>
      <c r="F12" s="142">
        <v>0</v>
      </c>
      <c r="G12" s="142">
        <v>0</v>
      </c>
      <c r="H12" s="119">
        <v>0</v>
      </c>
      <c r="I12" s="152">
        <v>5</v>
      </c>
    </row>
    <row r="14" spans="2:10" ht="15" customHeight="1" x14ac:dyDescent="0.3">
      <c r="B14" s="8" t="s">
        <v>105</v>
      </c>
    </row>
    <row r="15" spans="2:10" ht="15" customHeight="1" x14ac:dyDescent="0.2">
      <c r="B15" s="2"/>
      <c r="D15" s="346"/>
      <c r="E15" s="346"/>
      <c r="F15" s="346"/>
      <c r="G15" s="346"/>
      <c r="H15" s="346"/>
    </row>
    <row r="16" spans="2:10" ht="15" customHeight="1" x14ac:dyDescent="0.2">
      <c r="B16" s="2"/>
      <c r="D16" s="346"/>
      <c r="E16" s="346"/>
      <c r="F16" s="346"/>
      <c r="G16" s="346"/>
      <c r="H16" s="346"/>
    </row>
    <row r="17" spans="2:8" ht="15" customHeight="1" x14ac:dyDescent="0.2">
      <c r="B17" s="2"/>
      <c r="D17" s="346"/>
      <c r="E17" s="346"/>
      <c r="F17" s="346"/>
      <c r="G17" s="346"/>
      <c r="H17" s="346"/>
    </row>
    <row r="18" spans="2:8" ht="15" customHeight="1" x14ac:dyDescent="0.2">
      <c r="B18" s="2"/>
      <c r="D18" s="346"/>
      <c r="E18" s="346"/>
      <c r="F18" s="346"/>
      <c r="G18" s="346"/>
      <c r="H18" s="346"/>
    </row>
    <row r="19" spans="2:8" ht="15" customHeight="1" x14ac:dyDescent="0.2">
      <c r="B19" s="2"/>
      <c r="D19" s="346"/>
      <c r="E19" s="346"/>
      <c r="F19" s="346"/>
      <c r="G19" s="346"/>
      <c r="H19" s="346"/>
    </row>
    <row r="20" spans="2:8" ht="15" customHeight="1" x14ac:dyDescent="0.2">
      <c r="B20" s="2"/>
      <c r="D20" s="346"/>
      <c r="E20" s="346"/>
      <c r="F20" s="346"/>
      <c r="G20" s="346"/>
      <c r="H20" s="346"/>
    </row>
    <row r="21" spans="2:8" ht="15" customHeight="1" x14ac:dyDescent="0.2">
      <c r="B21" s="2"/>
      <c r="D21" s="346"/>
      <c r="E21" s="346"/>
      <c r="F21" s="346"/>
      <c r="G21" s="346"/>
      <c r="H21" s="346"/>
    </row>
    <row r="22" spans="2:8" ht="15" customHeight="1" x14ac:dyDescent="0.2">
      <c r="B22" s="2"/>
      <c r="D22" s="346"/>
      <c r="E22" s="346"/>
      <c r="F22" s="346"/>
      <c r="G22" s="346"/>
      <c r="H22" s="346"/>
    </row>
    <row r="23" spans="2:8" ht="15" customHeight="1" x14ac:dyDescent="0.2">
      <c r="B23" s="2"/>
      <c r="D23" s="346"/>
      <c r="E23" s="346"/>
      <c r="F23" s="346"/>
      <c r="G23" s="346"/>
      <c r="H23" s="346"/>
    </row>
    <row r="24" spans="2:8" ht="15" customHeight="1" x14ac:dyDescent="0.2">
      <c r="B24" s="2"/>
      <c r="D24" s="346"/>
      <c r="E24" s="346"/>
      <c r="F24" s="346"/>
      <c r="G24" s="346"/>
      <c r="H24" s="346"/>
    </row>
    <row r="25" spans="2:8" ht="15" customHeight="1" x14ac:dyDescent="0.2">
      <c r="B25" s="2"/>
      <c r="D25" s="346"/>
      <c r="E25" s="346"/>
      <c r="F25" s="346"/>
      <c r="G25" s="346"/>
      <c r="H25" s="346"/>
    </row>
    <row r="26" spans="2:8" ht="15" customHeight="1" x14ac:dyDescent="0.2">
      <c r="B26" s="2"/>
      <c r="D26" s="346"/>
      <c r="E26" s="346"/>
      <c r="F26" s="346"/>
      <c r="G26" s="346"/>
      <c r="H26" s="346"/>
    </row>
    <row r="27" spans="2:8" ht="15" customHeight="1" x14ac:dyDescent="0.2">
      <c r="B27" s="2"/>
      <c r="D27" s="346"/>
      <c r="E27" s="346"/>
      <c r="F27" s="346"/>
      <c r="G27" s="346"/>
      <c r="H27" s="346"/>
    </row>
    <row r="28" spans="2:8" ht="15" customHeight="1" x14ac:dyDescent="0.2">
      <c r="B28" s="2"/>
      <c r="D28" s="346"/>
      <c r="E28" s="346"/>
      <c r="F28" s="346"/>
      <c r="G28" s="346"/>
      <c r="H28" s="346"/>
    </row>
    <row r="29" spans="2:8" ht="15" customHeight="1" x14ac:dyDescent="0.2">
      <c r="B29" s="2"/>
      <c r="D29" s="346"/>
      <c r="E29" s="346"/>
      <c r="F29" s="346"/>
      <c r="G29" s="346"/>
      <c r="H29" s="346"/>
    </row>
    <row r="30" spans="2:8" ht="15" customHeight="1" x14ac:dyDescent="0.2">
      <c r="B30" s="2"/>
      <c r="D30" s="346"/>
      <c r="E30" s="346"/>
      <c r="F30" s="346"/>
      <c r="G30" s="346"/>
      <c r="H30" s="346"/>
    </row>
    <row r="31" spans="2:8" ht="15" customHeight="1" x14ac:dyDescent="0.2">
      <c r="B31" s="2"/>
      <c r="D31" s="346"/>
      <c r="E31" s="346"/>
      <c r="F31" s="346"/>
      <c r="G31" s="346"/>
      <c r="H31" s="346"/>
    </row>
    <row r="32" spans="2:8" ht="15" customHeight="1" x14ac:dyDescent="0.2">
      <c r="B32" s="2"/>
      <c r="D32" s="346"/>
      <c r="E32" s="346"/>
      <c r="F32" s="346"/>
      <c r="G32" s="346"/>
      <c r="H32" s="346"/>
    </row>
    <row r="34" s="143" customFormat="1" ht="15" customHeight="1" x14ac:dyDescent="0.2"/>
  </sheetData>
  <mergeCells count="13">
    <mergeCell ref="B12:C12"/>
    <mergeCell ref="B6:C6"/>
    <mergeCell ref="B7:C7"/>
    <mergeCell ref="B8:C8"/>
    <mergeCell ref="B9:C9"/>
    <mergeCell ref="B10:C10"/>
    <mergeCell ref="B11:C11"/>
    <mergeCell ref="D4:D5"/>
    <mergeCell ref="G4:G5"/>
    <mergeCell ref="I4:I5"/>
    <mergeCell ref="H4:H5"/>
    <mergeCell ref="F4:F5"/>
    <mergeCell ref="E4:E5"/>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50"/>
  <dimension ref="B1:G19"/>
  <sheetViews>
    <sheetView showOutlineSymbols="0" workbookViewId="0"/>
  </sheetViews>
  <sheetFormatPr baseColWidth="10" defaultRowHeight="15" customHeight="1" x14ac:dyDescent="0.2"/>
  <cols>
    <col min="3" max="4" width="11.42578125" customWidth="1"/>
    <col min="10" max="10" width="11.42578125" customWidth="1"/>
  </cols>
  <sheetData>
    <row r="1" spans="2:7" ht="15" customHeight="1" x14ac:dyDescent="0.2">
      <c r="B1" s="9" t="s">
        <v>427</v>
      </c>
    </row>
    <row r="2" spans="2:7" ht="15" customHeight="1" x14ac:dyDescent="0.2">
      <c r="B2" s="10" t="s">
        <v>442</v>
      </c>
    </row>
    <row r="3" spans="2:7" ht="15" customHeight="1" x14ac:dyDescent="0.2">
      <c r="B3" s="4"/>
    </row>
    <row r="7" spans="2:7" ht="15" customHeight="1" x14ac:dyDescent="0.2">
      <c r="G7" s="6"/>
    </row>
    <row r="19" spans="2:2" ht="15" customHeight="1" x14ac:dyDescent="0.3">
      <c r="B19" s="8" t="s">
        <v>105</v>
      </c>
    </row>
  </sheetData>
  <pageMargins left="0.7" right="0.7" top="0.75" bottom="0.75" header="0.3" footer="0.3"/>
  <pageSetup paperSize="9"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52"/>
  <dimension ref="B1:F19"/>
  <sheetViews>
    <sheetView showOutlineSymbols="0" workbookViewId="0"/>
  </sheetViews>
  <sheetFormatPr baseColWidth="10" defaultColWidth="11.42578125" defaultRowHeight="15" customHeight="1" x14ac:dyDescent="0.2"/>
  <cols>
    <col min="1" max="1" width="10.7109375" style="11" customWidth="1"/>
    <col min="2" max="2" width="53.140625" style="11" customWidth="1"/>
    <col min="3" max="4" width="11.85546875" style="11" customWidth="1"/>
    <col min="5" max="16384" width="11.42578125" style="11"/>
  </cols>
  <sheetData>
    <row r="1" spans="2:6" ht="15" customHeight="1" x14ac:dyDescent="0.2">
      <c r="B1" s="294" t="s">
        <v>428</v>
      </c>
    </row>
    <row r="2" spans="2:6" ht="15" customHeight="1" x14ac:dyDescent="0.2">
      <c r="B2" s="295" t="s">
        <v>442</v>
      </c>
    </row>
    <row r="4" spans="2:6" ht="15" customHeight="1" x14ac:dyDescent="0.2">
      <c r="B4" s="296" t="s">
        <v>126</v>
      </c>
      <c r="C4" s="297" t="s">
        <v>399</v>
      </c>
      <c r="D4" s="298" t="s">
        <v>400</v>
      </c>
      <c r="E4" s="63"/>
    </row>
    <row r="5" spans="2:6" ht="15" customHeight="1" x14ac:dyDescent="0.2">
      <c r="B5" s="300" t="s">
        <v>117</v>
      </c>
      <c r="C5" s="301">
        <v>6</v>
      </c>
      <c r="D5" s="302">
        <v>0.91603053435114512</v>
      </c>
      <c r="E5" s="63"/>
      <c r="F5" s="63"/>
    </row>
    <row r="6" spans="2:6" ht="15" customHeight="1" x14ac:dyDescent="0.2">
      <c r="B6" s="303" t="s">
        <v>118</v>
      </c>
      <c r="C6" s="304">
        <v>1</v>
      </c>
      <c r="D6" s="305">
        <v>0.15267175572519084</v>
      </c>
      <c r="E6" s="63"/>
      <c r="F6" s="63"/>
    </row>
    <row r="7" spans="2:6" ht="15" customHeight="1" x14ac:dyDescent="0.2">
      <c r="B7" s="300" t="s">
        <v>150</v>
      </c>
      <c r="C7" s="301">
        <v>32</v>
      </c>
      <c r="D7" s="302">
        <v>4.885496183206107</v>
      </c>
      <c r="E7" s="63"/>
      <c r="F7" s="63"/>
    </row>
    <row r="8" spans="2:6" ht="15" customHeight="1" x14ac:dyDescent="0.2">
      <c r="B8" s="303" t="s">
        <v>39</v>
      </c>
      <c r="C8" s="304">
        <v>18</v>
      </c>
      <c r="D8" s="305">
        <v>2.7480916030534353</v>
      </c>
      <c r="E8" s="63"/>
      <c r="F8" s="63"/>
    </row>
    <row r="9" spans="2:6" ht="15" customHeight="1" x14ac:dyDescent="0.2">
      <c r="B9" s="300" t="s">
        <v>149</v>
      </c>
      <c r="C9" s="301">
        <v>53</v>
      </c>
      <c r="D9" s="302">
        <v>8.0916030534351151</v>
      </c>
      <c r="E9" s="63"/>
      <c r="F9" s="63"/>
    </row>
    <row r="10" spans="2:6" ht="15" customHeight="1" x14ac:dyDescent="0.2">
      <c r="B10" s="303" t="s">
        <v>40</v>
      </c>
      <c r="C10" s="304">
        <v>86</v>
      </c>
      <c r="D10" s="305">
        <v>13.129770992366414</v>
      </c>
      <c r="E10" s="63"/>
      <c r="F10" s="63"/>
    </row>
    <row r="11" spans="2:6" ht="15" customHeight="1" x14ac:dyDescent="0.2">
      <c r="B11" s="300" t="s">
        <v>43</v>
      </c>
      <c r="C11" s="301">
        <v>1</v>
      </c>
      <c r="D11" s="302">
        <v>0.15267175572519084</v>
      </c>
      <c r="E11" s="63"/>
      <c r="F11" s="63"/>
    </row>
    <row r="12" spans="2:6" ht="15" customHeight="1" x14ac:dyDescent="0.2">
      <c r="B12" s="303" t="s">
        <v>41</v>
      </c>
      <c r="C12" s="304">
        <v>8</v>
      </c>
      <c r="D12" s="305">
        <v>1.2213740458015268</v>
      </c>
      <c r="E12" s="63"/>
      <c r="F12" s="63"/>
    </row>
    <row r="13" spans="2:6" ht="15" customHeight="1" x14ac:dyDescent="0.2">
      <c r="B13" s="300" t="s">
        <v>124</v>
      </c>
      <c r="C13" s="301">
        <v>3</v>
      </c>
      <c r="D13" s="302">
        <v>0.45801526717557256</v>
      </c>
      <c r="E13" s="63"/>
      <c r="F13" s="63"/>
    </row>
    <row r="14" spans="2:6" ht="15" customHeight="1" x14ac:dyDescent="0.2">
      <c r="B14" s="303" t="s">
        <v>151</v>
      </c>
      <c r="C14" s="304">
        <v>177</v>
      </c>
      <c r="D14" s="305">
        <v>27.022900763358777</v>
      </c>
      <c r="E14" s="63"/>
      <c r="F14" s="63"/>
    </row>
    <row r="15" spans="2:6" ht="15" customHeight="1" x14ac:dyDescent="0.2">
      <c r="B15" s="300" t="s">
        <v>42</v>
      </c>
      <c r="C15" s="301">
        <v>77</v>
      </c>
      <c r="D15" s="302">
        <v>11.755725190839694</v>
      </c>
      <c r="E15" s="63"/>
      <c r="F15" s="63"/>
    </row>
    <row r="16" spans="2:6" ht="15" customHeight="1" x14ac:dyDescent="0.2">
      <c r="B16" s="303" t="s">
        <v>95</v>
      </c>
      <c r="C16" s="304">
        <v>193</v>
      </c>
      <c r="D16" s="305">
        <v>29.465648854961835</v>
      </c>
      <c r="E16" s="63"/>
      <c r="F16" s="513"/>
    </row>
    <row r="17" spans="2:4" ht="15" customHeight="1" x14ac:dyDescent="0.2">
      <c r="B17" s="112" t="s">
        <v>221</v>
      </c>
      <c r="C17" s="306">
        <v>655</v>
      </c>
      <c r="D17" s="307">
        <v>100</v>
      </c>
    </row>
    <row r="19" spans="2:4" ht="15" customHeight="1" x14ac:dyDescent="0.3">
      <c r="B19" s="308" t="s">
        <v>105</v>
      </c>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53"/>
  <dimension ref="B1:B19"/>
  <sheetViews>
    <sheetView showOutlineSymbols="0" workbookViewId="0"/>
  </sheetViews>
  <sheetFormatPr baseColWidth="10" defaultRowHeight="15" customHeight="1" x14ac:dyDescent="0.2"/>
  <sheetData>
    <row r="1" spans="2:2" ht="15" customHeight="1" x14ac:dyDescent="0.2">
      <c r="B1" s="9" t="s">
        <v>429</v>
      </c>
    </row>
    <row r="2" spans="2:2" ht="15" customHeight="1" x14ac:dyDescent="0.2">
      <c r="B2" s="10" t="s">
        <v>442</v>
      </c>
    </row>
    <row r="19" spans="2:2" ht="15" customHeight="1" x14ac:dyDescent="0.3">
      <c r="B19" s="8" t="s">
        <v>105</v>
      </c>
    </row>
  </sheetData>
  <pageMargins left="0.7" right="0.7" top="0.75" bottom="0.75" header="0.3" footer="0.3"/>
  <pageSetup paperSize="9" orientation="portrait" verticalDpi="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4"/>
  <dimension ref="B1:I19"/>
  <sheetViews>
    <sheetView showOutlineSymbols="0" workbookViewId="0"/>
  </sheetViews>
  <sheetFormatPr baseColWidth="10" defaultColWidth="11.42578125" defaultRowHeight="15" customHeight="1" x14ac:dyDescent="0.2"/>
  <cols>
    <col min="1" max="16384" width="11.42578125" style="11"/>
  </cols>
  <sheetData>
    <row r="1" spans="2:9" ht="15" customHeight="1" x14ac:dyDescent="0.2">
      <c r="B1" s="294" t="s">
        <v>430</v>
      </c>
    </row>
    <row r="2" spans="2:9" ht="15" customHeight="1" x14ac:dyDescent="0.2">
      <c r="B2" s="295" t="s">
        <v>443</v>
      </c>
    </row>
    <row r="6" spans="2:9" ht="15" customHeight="1" x14ac:dyDescent="0.2">
      <c r="I6" s="299"/>
    </row>
    <row r="16" spans="2:9" ht="15" customHeight="1" x14ac:dyDescent="0.3">
      <c r="B16" s="308"/>
    </row>
    <row r="19" spans="2:2" ht="15" customHeight="1" x14ac:dyDescent="0.3">
      <c r="B19" s="308" t="s">
        <v>213</v>
      </c>
    </row>
  </sheetData>
  <pageMargins left="0.7" right="0.7" top="0.75" bottom="0.75" header="0.3" footer="0.3"/>
  <pageSetup paperSize="9" orientation="portrait" verticalDpi="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5"/>
  <dimension ref="B1:H77"/>
  <sheetViews>
    <sheetView showOutlineSymbols="0" workbookViewId="0"/>
  </sheetViews>
  <sheetFormatPr baseColWidth="10" defaultColWidth="11.42578125" defaultRowHeight="15" customHeight="1" x14ac:dyDescent="0.2"/>
  <cols>
    <col min="1" max="1" width="11.42578125" style="11"/>
    <col min="2" max="2" width="33.42578125" style="11" customWidth="1"/>
    <col min="3" max="8" width="14.7109375" style="11" customWidth="1"/>
    <col min="9" max="16384" width="11.42578125" style="11"/>
  </cols>
  <sheetData>
    <row r="1" spans="2:8" ht="15" customHeight="1" x14ac:dyDescent="0.2">
      <c r="B1" s="294" t="s">
        <v>431</v>
      </c>
    </row>
    <row r="2" spans="2:8" ht="15" customHeight="1" x14ac:dyDescent="0.2">
      <c r="B2" s="295" t="s">
        <v>444</v>
      </c>
    </row>
    <row r="4" spans="2:8" ht="60" customHeight="1" x14ac:dyDescent="0.2">
      <c r="B4" s="309" t="s">
        <v>208</v>
      </c>
      <c r="C4" s="310" t="s">
        <v>314</v>
      </c>
      <c r="D4" s="311" t="s">
        <v>315</v>
      </c>
      <c r="E4" s="311" t="s">
        <v>316</v>
      </c>
      <c r="F4" s="312" t="s">
        <v>156</v>
      </c>
      <c r="G4" s="313" t="s">
        <v>157</v>
      </c>
      <c r="H4" s="314" t="s">
        <v>38</v>
      </c>
    </row>
    <row r="5" spans="2:8" ht="15" customHeight="1" x14ac:dyDescent="0.2">
      <c r="B5" s="315" t="s">
        <v>38</v>
      </c>
      <c r="C5" s="316">
        <v>27830</v>
      </c>
      <c r="D5" s="317">
        <v>231</v>
      </c>
      <c r="E5" s="317">
        <v>3250</v>
      </c>
      <c r="F5" s="317">
        <v>9360</v>
      </c>
      <c r="G5" s="318">
        <v>14</v>
      </c>
      <c r="H5" s="319">
        <v>40685</v>
      </c>
    </row>
    <row r="6" spans="2:8" ht="15" customHeight="1" x14ac:dyDescent="0.2">
      <c r="B6" s="320" t="s">
        <v>32</v>
      </c>
      <c r="C6" s="316">
        <v>5730</v>
      </c>
      <c r="D6" s="317">
        <v>45</v>
      </c>
      <c r="E6" s="317">
        <v>723</v>
      </c>
      <c r="F6" s="317">
        <v>2618</v>
      </c>
      <c r="G6" s="318">
        <v>0</v>
      </c>
      <c r="H6" s="319">
        <v>9116</v>
      </c>
    </row>
    <row r="7" spans="2:8" ht="15" customHeight="1" x14ac:dyDescent="0.2">
      <c r="B7" s="321" t="s">
        <v>158</v>
      </c>
      <c r="C7" s="322">
        <v>396</v>
      </c>
      <c r="D7" s="323">
        <v>0</v>
      </c>
      <c r="E7" s="382">
        <v>74</v>
      </c>
      <c r="F7" s="385">
        <v>212</v>
      </c>
      <c r="G7" s="386">
        <v>0</v>
      </c>
      <c r="H7" s="326">
        <v>682</v>
      </c>
    </row>
    <row r="8" spans="2:8" ht="15" customHeight="1" x14ac:dyDescent="0.2">
      <c r="B8" s="327" t="s">
        <v>159</v>
      </c>
      <c r="C8" s="328">
        <v>714</v>
      </c>
      <c r="D8" s="329">
        <v>2</v>
      </c>
      <c r="E8" s="383">
        <v>26</v>
      </c>
      <c r="F8" s="387">
        <v>237</v>
      </c>
      <c r="G8" s="388">
        <v>0</v>
      </c>
      <c r="H8" s="332">
        <v>979</v>
      </c>
    </row>
    <row r="9" spans="2:8" ht="15" customHeight="1" x14ac:dyDescent="0.2">
      <c r="B9" s="321" t="s">
        <v>160</v>
      </c>
      <c r="C9" s="333">
        <v>344</v>
      </c>
      <c r="D9" s="334">
        <v>2</v>
      </c>
      <c r="E9" s="384">
        <v>109</v>
      </c>
      <c r="F9" s="389">
        <v>539</v>
      </c>
      <c r="G9" s="390">
        <v>0</v>
      </c>
      <c r="H9" s="326">
        <v>994</v>
      </c>
    </row>
    <row r="10" spans="2:8" ht="15" customHeight="1" x14ac:dyDescent="0.2">
      <c r="B10" s="327" t="s">
        <v>161</v>
      </c>
      <c r="C10" s="328">
        <v>701</v>
      </c>
      <c r="D10" s="329">
        <v>3</v>
      </c>
      <c r="E10" s="383">
        <v>64</v>
      </c>
      <c r="F10" s="387">
        <v>132</v>
      </c>
      <c r="G10" s="388">
        <v>0</v>
      </c>
      <c r="H10" s="332">
        <v>900</v>
      </c>
    </row>
    <row r="11" spans="2:8" ht="15" customHeight="1" x14ac:dyDescent="0.2">
      <c r="B11" s="321" t="s">
        <v>162</v>
      </c>
      <c r="C11" s="333">
        <v>686</v>
      </c>
      <c r="D11" s="334">
        <v>9</v>
      </c>
      <c r="E11" s="384">
        <v>84</v>
      </c>
      <c r="F11" s="389">
        <v>333</v>
      </c>
      <c r="G11" s="390">
        <v>0</v>
      </c>
      <c r="H11" s="326">
        <v>1112</v>
      </c>
    </row>
    <row r="12" spans="2:8" ht="15" customHeight="1" x14ac:dyDescent="0.2">
      <c r="B12" s="327" t="s">
        <v>163</v>
      </c>
      <c r="C12" s="328">
        <v>579</v>
      </c>
      <c r="D12" s="329">
        <v>5</v>
      </c>
      <c r="E12" s="383">
        <v>53</v>
      </c>
      <c r="F12" s="387">
        <v>182</v>
      </c>
      <c r="G12" s="388">
        <v>0</v>
      </c>
      <c r="H12" s="332">
        <v>819</v>
      </c>
    </row>
    <row r="13" spans="2:8" ht="15" customHeight="1" x14ac:dyDescent="0.2">
      <c r="B13" s="321" t="s">
        <v>164</v>
      </c>
      <c r="C13" s="333">
        <v>488</v>
      </c>
      <c r="D13" s="334">
        <v>9</v>
      </c>
      <c r="E13" s="384">
        <v>149</v>
      </c>
      <c r="F13" s="389">
        <v>150</v>
      </c>
      <c r="G13" s="390">
        <v>0</v>
      </c>
      <c r="H13" s="326">
        <v>796</v>
      </c>
    </row>
    <row r="14" spans="2:8" ht="15" customHeight="1" x14ac:dyDescent="0.2">
      <c r="B14" s="327" t="s">
        <v>165</v>
      </c>
      <c r="C14" s="328">
        <v>649</v>
      </c>
      <c r="D14" s="329">
        <v>8</v>
      </c>
      <c r="E14" s="383">
        <v>24</v>
      </c>
      <c r="F14" s="387">
        <v>539</v>
      </c>
      <c r="G14" s="388">
        <v>0</v>
      </c>
      <c r="H14" s="332">
        <v>1220</v>
      </c>
    </row>
    <row r="15" spans="2:8" ht="15" customHeight="1" x14ac:dyDescent="0.2">
      <c r="B15" s="321" t="s">
        <v>210</v>
      </c>
      <c r="C15" s="333">
        <v>266</v>
      </c>
      <c r="D15" s="334">
        <v>1</v>
      </c>
      <c r="E15" s="384">
        <v>21</v>
      </c>
      <c r="F15" s="389">
        <v>67</v>
      </c>
      <c r="G15" s="390">
        <v>0</v>
      </c>
      <c r="H15" s="326">
        <v>355</v>
      </c>
    </row>
    <row r="16" spans="2:8" ht="15" customHeight="1" x14ac:dyDescent="0.2">
      <c r="B16" s="327" t="s">
        <v>166</v>
      </c>
      <c r="C16" s="328">
        <v>907</v>
      </c>
      <c r="D16" s="329">
        <v>6</v>
      </c>
      <c r="E16" s="383">
        <v>119</v>
      </c>
      <c r="F16" s="387">
        <v>227</v>
      </c>
      <c r="G16" s="388">
        <v>0</v>
      </c>
      <c r="H16" s="332">
        <v>1259</v>
      </c>
    </row>
    <row r="17" spans="2:8" ht="15" customHeight="1" x14ac:dyDescent="0.2">
      <c r="B17" s="320" t="s">
        <v>52</v>
      </c>
      <c r="C17" s="316">
        <v>994</v>
      </c>
      <c r="D17" s="317">
        <v>7</v>
      </c>
      <c r="E17" s="317">
        <v>155</v>
      </c>
      <c r="F17" s="335">
        <v>231</v>
      </c>
      <c r="G17" s="336">
        <v>1</v>
      </c>
      <c r="H17" s="319">
        <v>1388</v>
      </c>
    </row>
    <row r="18" spans="2:8" ht="15" customHeight="1" x14ac:dyDescent="0.2">
      <c r="B18" s="321" t="s">
        <v>167</v>
      </c>
      <c r="C18" s="322">
        <v>137</v>
      </c>
      <c r="D18" s="323">
        <v>0</v>
      </c>
      <c r="E18" s="323">
        <v>5</v>
      </c>
      <c r="F18" s="324">
        <v>61</v>
      </c>
      <c r="G18" s="325">
        <v>0</v>
      </c>
      <c r="H18" s="326">
        <v>203</v>
      </c>
    </row>
    <row r="19" spans="2:8" ht="15" customHeight="1" x14ac:dyDescent="0.2">
      <c r="B19" s="327" t="s">
        <v>168</v>
      </c>
      <c r="C19" s="328">
        <v>97</v>
      </c>
      <c r="D19" s="329">
        <v>3</v>
      </c>
      <c r="E19" s="329">
        <v>5</v>
      </c>
      <c r="F19" s="330">
        <v>26</v>
      </c>
      <c r="G19" s="331">
        <v>0</v>
      </c>
      <c r="H19" s="332">
        <v>131</v>
      </c>
    </row>
    <row r="20" spans="2:8" ht="15" customHeight="1" x14ac:dyDescent="0.2">
      <c r="B20" s="321" t="s">
        <v>169</v>
      </c>
      <c r="C20" s="322">
        <v>760</v>
      </c>
      <c r="D20" s="323">
        <v>4</v>
      </c>
      <c r="E20" s="323">
        <v>145</v>
      </c>
      <c r="F20" s="324">
        <v>144</v>
      </c>
      <c r="G20" s="325">
        <v>1</v>
      </c>
      <c r="H20" s="326">
        <v>1054</v>
      </c>
    </row>
    <row r="21" spans="2:8" ht="15" customHeight="1" x14ac:dyDescent="0.2">
      <c r="B21" s="320" t="s">
        <v>98</v>
      </c>
      <c r="C21" s="316">
        <v>711</v>
      </c>
      <c r="D21" s="317">
        <v>10</v>
      </c>
      <c r="E21" s="317">
        <v>41</v>
      </c>
      <c r="F21" s="335">
        <v>217</v>
      </c>
      <c r="G21" s="336">
        <v>0</v>
      </c>
      <c r="H21" s="319">
        <v>979</v>
      </c>
    </row>
    <row r="22" spans="2:8" ht="15" customHeight="1" x14ac:dyDescent="0.2">
      <c r="B22" s="321" t="s">
        <v>170</v>
      </c>
      <c r="C22" s="322">
        <v>711</v>
      </c>
      <c r="D22" s="323">
        <v>10</v>
      </c>
      <c r="E22" s="323">
        <v>41</v>
      </c>
      <c r="F22" s="324">
        <v>217</v>
      </c>
      <c r="G22" s="325">
        <v>0</v>
      </c>
      <c r="H22" s="326">
        <v>979</v>
      </c>
    </row>
    <row r="23" spans="2:8" ht="15" customHeight="1" x14ac:dyDescent="0.2">
      <c r="B23" s="320" t="s">
        <v>99</v>
      </c>
      <c r="C23" s="316">
        <v>1429</v>
      </c>
      <c r="D23" s="317">
        <v>9</v>
      </c>
      <c r="E23" s="317">
        <v>86</v>
      </c>
      <c r="F23" s="335">
        <v>371</v>
      </c>
      <c r="G23" s="336">
        <v>0</v>
      </c>
      <c r="H23" s="319">
        <v>1895</v>
      </c>
    </row>
    <row r="24" spans="2:8" ht="15" customHeight="1" x14ac:dyDescent="0.2">
      <c r="B24" s="321" t="s">
        <v>171</v>
      </c>
      <c r="C24" s="322">
        <v>240</v>
      </c>
      <c r="D24" s="323">
        <v>0</v>
      </c>
      <c r="E24" s="323">
        <v>12</v>
      </c>
      <c r="F24" s="324">
        <v>76</v>
      </c>
      <c r="G24" s="325">
        <v>0</v>
      </c>
      <c r="H24" s="326">
        <v>328</v>
      </c>
    </row>
    <row r="25" spans="2:8" ht="15" customHeight="1" x14ac:dyDescent="0.2">
      <c r="B25" s="327" t="s">
        <v>172</v>
      </c>
      <c r="C25" s="328">
        <v>1105</v>
      </c>
      <c r="D25" s="329">
        <v>9</v>
      </c>
      <c r="E25" s="329">
        <v>66</v>
      </c>
      <c r="F25" s="330">
        <v>237</v>
      </c>
      <c r="G25" s="331">
        <v>0</v>
      </c>
      <c r="H25" s="332">
        <v>1417</v>
      </c>
    </row>
    <row r="26" spans="2:8" ht="15" customHeight="1" x14ac:dyDescent="0.2">
      <c r="B26" s="321" t="s">
        <v>173</v>
      </c>
      <c r="C26" s="322">
        <v>84</v>
      </c>
      <c r="D26" s="323">
        <v>0</v>
      </c>
      <c r="E26" s="323">
        <v>8</v>
      </c>
      <c r="F26" s="324">
        <v>58</v>
      </c>
      <c r="G26" s="325">
        <v>0</v>
      </c>
      <c r="H26" s="326">
        <v>150</v>
      </c>
    </row>
    <row r="27" spans="2:8" ht="15" customHeight="1" x14ac:dyDescent="0.2">
      <c r="B27" s="320" t="s">
        <v>17</v>
      </c>
      <c r="C27" s="316">
        <v>2393</v>
      </c>
      <c r="D27" s="317">
        <v>36</v>
      </c>
      <c r="E27" s="317">
        <v>293</v>
      </c>
      <c r="F27" s="335">
        <v>450</v>
      </c>
      <c r="G27" s="336">
        <v>1</v>
      </c>
      <c r="H27" s="319">
        <v>3173</v>
      </c>
    </row>
    <row r="28" spans="2:8" ht="15" customHeight="1" x14ac:dyDescent="0.2">
      <c r="B28" s="321" t="s">
        <v>174</v>
      </c>
      <c r="C28" s="391">
        <v>399</v>
      </c>
      <c r="D28" s="382">
        <v>11</v>
      </c>
      <c r="E28" s="382">
        <v>46</v>
      </c>
      <c r="F28" s="385">
        <v>84</v>
      </c>
      <c r="G28" s="386">
        <v>0</v>
      </c>
      <c r="H28" s="326">
        <v>540</v>
      </c>
    </row>
    <row r="29" spans="2:8" ht="15" customHeight="1" x14ac:dyDescent="0.2">
      <c r="B29" s="327" t="s">
        <v>175</v>
      </c>
      <c r="C29" s="392">
        <v>887</v>
      </c>
      <c r="D29" s="383">
        <v>6</v>
      </c>
      <c r="E29" s="383">
        <v>62</v>
      </c>
      <c r="F29" s="387">
        <v>84</v>
      </c>
      <c r="G29" s="388">
        <v>0</v>
      </c>
      <c r="H29" s="332">
        <v>1039</v>
      </c>
    </row>
    <row r="30" spans="2:8" ht="15" customHeight="1" x14ac:dyDescent="0.2">
      <c r="B30" s="321" t="s">
        <v>176</v>
      </c>
      <c r="C30" s="391">
        <v>65</v>
      </c>
      <c r="D30" s="382">
        <v>3</v>
      </c>
      <c r="E30" s="382">
        <v>4</v>
      </c>
      <c r="F30" s="385">
        <v>10</v>
      </c>
      <c r="G30" s="386">
        <v>1</v>
      </c>
      <c r="H30" s="326">
        <v>83</v>
      </c>
    </row>
    <row r="31" spans="2:8" ht="15" customHeight="1" x14ac:dyDescent="0.2">
      <c r="B31" s="327" t="s">
        <v>177</v>
      </c>
      <c r="C31" s="328">
        <v>1042</v>
      </c>
      <c r="D31" s="383">
        <v>16</v>
      </c>
      <c r="E31" s="383">
        <v>181</v>
      </c>
      <c r="F31" s="387">
        <v>272</v>
      </c>
      <c r="G31" s="388">
        <v>0</v>
      </c>
      <c r="H31" s="332">
        <v>1511</v>
      </c>
    </row>
    <row r="32" spans="2:8" ht="15" customHeight="1" x14ac:dyDescent="0.2">
      <c r="B32" s="320" t="s">
        <v>56</v>
      </c>
      <c r="C32" s="316">
        <v>352</v>
      </c>
      <c r="D32" s="317">
        <v>14</v>
      </c>
      <c r="E32" s="317">
        <v>80</v>
      </c>
      <c r="F32" s="335">
        <v>185</v>
      </c>
      <c r="G32" s="336">
        <v>1</v>
      </c>
      <c r="H32" s="319">
        <v>632</v>
      </c>
    </row>
    <row r="33" spans="2:8" ht="15" customHeight="1" x14ac:dyDescent="0.2">
      <c r="B33" s="321" t="s">
        <v>178</v>
      </c>
      <c r="C33" s="391">
        <v>352</v>
      </c>
      <c r="D33" s="382">
        <v>14</v>
      </c>
      <c r="E33" s="382">
        <v>80</v>
      </c>
      <c r="F33" s="385">
        <v>185</v>
      </c>
      <c r="G33" s="386">
        <v>1</v>
      </c>
      <c r="H33" s="326">
        <v>632</v>
      </c>
    </row>
    <row r="34" spans="2:8" ht="15" customHeight="1" x14ac:dyDescent="0.2">
      <c r="B34" s="320" t="s">
        <v>61</v>
      </c>
      <c r="C34" s="316">
        <v>1170</v>
      </c>
      <c r="D34" s="317">
        <v>16</v>
      </c>
      <c r="E34" s="317">
        <v>113</v>
      </c>
      <c r="F34" s="335">
        <v>576</v>
      </c>
      <c r="G34" s="336">
        <v>1</v>
      </c>
      <c r="H34" s="319">
        <v>1876</v>
      </c>
    </row>
    <row r="35" spans="2:8" ht="15" customHeight="1" x14ac:dyDescent="0.2">
      <c r="B35" s="321" t="s">
        <v>183</v>
      </c>
      <c r="C35" s="391">
        <v>81</v>
      </c>
      <c r="D35" s="382">
        <v>1</v>
      </c>
      <c r="E35" s="382">
        <v>18</v>
      </c>
      <c r="F35" s="385">
        <v>16</v>
      </c>
      <c r="G35" s="386">
        <v>0</v>
      </c>
      <c r="H35" s="326">
        <v>116</v>
      </c>
    </row>
    <row r="36" spans="2:8" ht="15" customHeight="1" x14ac:dyDescent="0.2">
      <c r="B36" s="327" t="s">
        <v>184</v>
      </c>
      <c r="C36" s="392">
        <v>290</v>
      </c>
      <c r="D36" s="383">
        <v>1</v>
      </c>
      <c r="E36" s="383">
        <v>24</v>
      </c>
      <c r="F36" s="387">
        <v>144</v>
      </c>
      <c r="G36" s="388">
        <v>0</v>
      </c>
      <c r="H36" s="332">
        <v>459</v>
      </c>
    </row>
    <row r="37" spans="2:8" ht="15" customHeight="1" x14ac:dyDescent="0.2">
      <c r="B37" s="321" t="s">
        <v>185</v>
      </c>
      <c r="C37" s="391">
        <v>238</v>
      </c>
      <c r="D37" s="382">
        <v>6</v>
      </c>
      <c r="E37" s="382">
        <v>10</v>
      </c>
      <c r="F37" s="385">
        <v>84</v>
      </c>
      <c r="G37" s="386">
        <v>0</v>
      </c>
      <c r="H37" s="326">
        <v>338</v>
      </c>
    </row>
    <row r="38" spans="2:8" ht="15" customHeight="1" x14ac:dyDescent="0.2">
      <c r="B38" s="327" t="s">
        <v>186</v>
      </c>
      <c r="C38" s="392">
        <v>130</v>
      </c>
      <c r="D38" s="383">
        <v>3</v>
      </c>
      <c r="E38" s="383">
        <v>12</v>
      </c>
      <c r="F38" s="387">
        <v>36</v>
      </c>
      <c r="G38" s="388">
        <v>1</v>
      </c>
      <c r="H38" s="332">
        <v>182</v>
      </c>
    </row>
    <row r="39" spans="2:8" ht="15" customHeight="1" x14ac:dyDescent="0.2">
      <c r="B39" s="321" t="s">
        <v>187</v>
      </c>
      <c r="C39" s="391">
        <v>82</v>
      </c>
      <c r="D39" s="382">
        <v>0</v>
      </c>
      <c r="E39" s="382">
        <v>13</v>
      </c>
      <c r="F39" s="385">
        <v>65</v>
      </c>
      <c r="G39" s="386">
        <v>0</v>
      </c>
      <c r="H39" s="326">
        <v>160</v>
      </c>
    </row>
    <row r="40" spans="2:8" ht="15" customHeight="1" x14ac:dyDescent="0.2">
      <c r="B40" s="327" t="s">
        <v>188</v>
      </c>
      <c r="C40" s="392">
        <v>64</v>
      </c>
      <c r="D40" s="383">
        <v>1</v>
      </c>
      <c r="E40" s="383">
        <v>7</v>
      </c>
      <c r="F40" s="387">
        <v>40</v>
      </c>
      <c r="G40" s="388">
        <v>0</v>
      </c>
      <c r="H40" s="332">
        <v>112</v>
      </c>
    </row>
    <row r="41" spans="2:8" ht="15" customHeight="1" x14ac:dyDescent="0.2">
      <c r="B41" s="321" t="s">
        <v>189</v>
      </c>
      <c r="C41" s="391">
        <v>29</v>
      </c>
      <c r="D41" s="382">
        <v>1</v>
      </c>
      <c r="E41" s="382">
        <v>1</v>
      </c>
      <c r="F41" s="385">
        <v>31</v>
      </c>
      <c r="G41" s="386">
        <v>0</v>
      </c>
      <c r="H41" s="326">
        <v>62</v>
      </c>
    </row>
    <row r="42" spans="2:8" ht="15" customHeight="1" x14ac:dyDescent="0.2">
      <c r="B42" s="327" t="s">
        <v>190</v>
      </c>
      <c r="C42" s="392">
        <v>205</v>
      </c>
      <c r="D42" s="383">
        <v>3</v>
      </c>
      <c r="E42" s="383">
        <v>27</v>
      </c>
      <c r="F42" s="387">
        <v>151</v>
      </c>
      <c r="G42" s="388">
        <v>0</v>
      </c>
      <c r="H42" s="332">
        <v>386</v>
      </c>
    </row>
    <row r="43" spans="2:8" ht="15" customHeight="1" x14ac:dyDescent="0.2">
      <c r="B43" s="337" t="s">
        <v>191</v>
      </c>
      <c r="C43" s="393">
        <v>51</v>
      </c>
      <c r="D43" s="394">
        <v>0</v>
      </c>
      <c r="E43" s="394">
        <v>1</v>
      </c>
      <c r="F43" s="395">
        <v>9</v>
      </c>
      <c r="G43" s="396">
        <v>0</v>
      </c>
      <c r="H43" s="326">
        <v>61</v>
      </c>
    </row>
    <row r="44" spans="2:8" ht="15" customHeight="1" x14ac:dyDescent="0.2">
      <c r="B44" s="320" t="s">
        <v>211</v>
      </c>
      <c r="C44" s="316">
        <v>1405</v>
      </c>
      <c r="D44" s="317">
        <v>7</v>
      </c>
      <c r="E44" s="317">
        <v>101</v>
      </c>
      <c r="F44" s="335">
        <v>366</v>
      </c>
      <c r="G44" s="336">
        <v>0</v>
      </c>
      <c r="H44" s="319">
        <v>1879</v>
      </c>
    </row>
    <row r="45" spans="2:8" ht="15" customHeight="1" x14ac:dyDescent="0.2">
      <c r="B45" s="321" t="s">
        <v>179</v>
      </c>
      <c r="C45" s="391">
        <v>172</v>
      </c>
      <c r="D45" s="382">
        <v>0</v>
      </c>
      <c r="E45" s="382">
        <v>12</v>
      </c>
      <c r="F45" s="385">
        <v>107</v>
      </c>
      <c r="G45" s="386">
        <v>0</v>
      </c>
      <c r="H45" s="326">
        <v>291</v>
      </c>
    </row>
    <row r="46" spans="2:8" ht="15" customHeight="1" x14ac:dyDescent="0.2">
      <c r="B46" s="327" t="s">
        <v>180</v>
      </c>
      <c r="C46" s="392">
        <v>494</v>
      </c>
      <c r="D46" s="383">
        <v>5</v>
      </c>
      <c r="E46" s="383">
        <v>45</v>
      </c>
      <c r="F46" s="387">
        <v>92</v>
      </c>
      <c r="G46" s="388">
        <v>0</v>
      </c>
      <c r="H46" s="332">
        <v>636</v>
      </c>
    </row>
    <row r="47" spans="2:8" ht="15" customHeight="1" x14ac:dyDescent="0.2">
      <c r="B47" s="321" t="s">
        <v>181</v>
      </c>
      <c r="C47" s="391">
        <v>72</v>
      </c>
      <c r="D47" s="382">
        <v>0</v>
      </c>
      <c r="E47" s="382">
        <v>3</v>
      </c>
      <c r="F47" s="385">
        <v>33</v>
      </c>
      <c r="G47" s="386">
        <v>0</v>
      </c>
      <c r="H47" s="326">
        <v>108</v>
      </c>
    </row>
    <row r="48" spans="2:8" ht="15" customHeight="1" x14ac:dyDescent="0.2">
      <c r="B48" s="327" t="s">
        <v>182</v>
      </c>
      <c r="C48" s="392">
        <v>667</v>
      </c>
      <c r="D48" s="383">
        <v>2</v>
      </c>
      <c r="E48" s="383">
        <v>41</v>
      </c>
      <c r="F48" s="387">
        <v>134</v>
      </c>
      <c r="G48" s="388">
        <v>0</v>
      </c>
      <c r="H48" s="332">
        <v>844</v>
      </c>
    </row>
    <row r="49" spans="2:8" ht="15" customHeight="1" x14ac:dyDescent="0.2">
      <c r="B49" s="320" t="s">
        <v>88</v>
      </c>
      <c r="C49" s="316">
        <v>5661</v>
      </c>
      <c r="D49" s="317">
        <v>26</v>
      </c>
      <c r="E49" s="317">
        <v>657</v>
      </c>
      <c r="F49" s="335">
        <v>1390</v>
      </c>
      <c r="G49" s="336">
        <v>1</v>
      </c>
      <c r="H49" s="319">
        <v>7735</v>
      </c>
    </row>
    <row r="50" spans="2:8" ht="15" customHeight="1" x14ac:dyDescent="0.2">
      <c r="B50" s="321" t="s">
        <v>197</v>
      </c>
      <c r="C50" s="322">
        <v>2169</v>
      </c>
      <c r="D50" s="382">
        <v>4</v>
      </c>
      <c r="E50" s="382">
        <v>225</v>
      </c>
      <c r="F50" s="385">
        <v>635</v>
      </c>
      <c r="G50" s="386">
        <v>0</v>
      </c>
      <c r="H50" s="326">
        <v>3033</v>
      </c>
    </row>
    <row r="51" spans="2:8" ht="15" customHeight="1" x14ac:dyDescent="0.2">
      <c r="B51" s="327" t="s">
        <v>198</v>
      </c>
      <c r="C51" s="392">
        <v>808</v>
      </c>
      <c r="D51" s="383">
        <v>5</v>
      </c>
      <c r="E51" s="383">
        <v>126</v>
      </c>
      <c r="F51" s="387">
        <v>257</v>
      </c>
      <c r="G51" s="388">
        <v>1</v>
      </c>
      <c r="H51" s="332">
        <v>1197</v>
      </c>
    </row>
    <row r="52" spans="2:8" ht="15" customHeight="1" x14ac:dyDescent="0.2">
      <c r="B52" s="321" t="s">
        <v>222</v>
      </c>
      <c r="C52" s="391">
        <v>173</v>
      </c>
      <c r="D52" s="382">
        <v>6</v>
      </c>
      <c r="E52" s="382">
        <v>22</v>
      </c>
      <c r="F52" s="385">
        <v>77</v>
      </c>
      <c r="G52" s="386">
        <v>0</v>
      </c>
      <c r="H52" s="326">
        <v>278</v>
      </c>
    </row>
    <row r="53" spans="2:8" ht="15" customHeight="1" x14ac:dyDescent="0.2">
      <c r="B53" s="327" t="s">
        <v>199</v>
      </c>
      <c r="C53" s="328">
        <v>2511</v>
      </c>
      <c r="D53" s="383">
        <v>11</v>
      </c>
      <c r="E53" s="383">
        <v>284</v>
      </c>
      <c r="F53" s="387">
        <v>421</v>
      </c>
      <c r="G53" s="388">
        <v>0</v>
      </c>
      <c r="H53" s="332">
        <v>3227</v>
      </c>
    </row>
    <row r="54" spans="2:8" ht="15" customHeight="1" x14ac:dyDescent="0.2">
      <c r="B54" s="320" t="s">
        <v>19</v>
      </c>
      <c r="C54" s="316">
        <v>967</v>
      </c>
      <c r="D54" s="317">
        <v>4</v>
      </c>
      <c r="E54" s="317">
        <v>153</v>
      </c>
      <c r="F54" s="335">
        <v>300</v>
      </c>
      <c r="G54" s="336">
        <v>1</v>
      </c>
      <c r="H54" s="319">
        <v>1425</v>
      </c>
    </row>
    <row r="55" spans="2:8" ht="15" customHeight="1" x14ac:dyDescent="0.2">
      <c r="B55" s="321" t="s">
        <v>200</v>
      </c>
      <c r="C55" s="391">
        <v>580</v>
      </c>
      <c r="D55" s="382">
        <v>4</v>
      </c>
      <c r="E55" s="382">
        <v>73</v>
      </c>
      <c r="F55" s="385">
        <v>132</v>
      </c>
      <c r="G55" s="386">
        <v>1</v>
      </c>
      <c r="H55" s="326">
        <v>790</v>
      </c>
    </row>
    <row r="56" spans="2:8" ht="15" customHeight="1" x14ac:dyDescent="0.2">
      <c r="B56" s="327" t="s">
        <v>201</v>
      </c>
      <c r="C56" s="392">
        <v>387</v>
      </c>
      <c r="D56" s="383">
        <v>0</v>
      </c>
      <c r="E56" s="383">
        <v>80</v>
      </c>
      <c r="F56" s="387">
        <v>168</v>
      </c>
      <c r="G56" s="388">
        <v>0</v>
      </c>
      <c r="H56" s="332">
        <v>635</v>
      </c>
    </row>
    <row r="57" spans="2:8" ht="15" customHeight="1" x14ac:dyDescent="0.2">
      <c r="B57" s="320" t="s">
        <v>20</v>
      </c>
      <c r="C57" s="316">
        <v>1341</v>
      </c>
      <c r="D57" s="317">
        <v>15</v>
      </c>
      <c r="E57" s="317">
        <v>123</v>
      </c>
      <c r="F57" s="335">
        <v>485</v>
      </c>
      <c r="G57" s="336">
        <v>1</v>
      </c>
      <c r="H57" s="319">
        <v>1965</v>
      </c>
    </row>
    <row r="58" spans="2:8" ht="15" customHeight="1" x14ac:dyDescent="0.2">
      <c r="B58" s="321" t="s">
        <v>202</v>
      </c>
      <c r="C58" s="391">
        <v>645</v>
      </c>
      <c r="D58" s="382">
        <v>8</v>
      </c>
      <c r="E58" s="382">
        <v>42</v>
      </c>
      <c r="F58" s="385">
        <v>223</v>
      </c>
      <c r="G58" s="386">
        <v>0</v>
      </c>
      <c r="H58" s="326">
        <v>918</v>
      </c>
    </row>
    <row r="59" spans="2:8" ht="15" customHeight="1" x14ac:dyDescent="0.2">
      <c r="B59" s="327" t="s">
        <v>203</v>
      </c>
      <c r="C59" s="392">
        <v>95</v>
      </c>
      <c r="D59" s="383">
        <v>0</v>
      </c>
      <c r="E59" s="383">
        <v>5</v>
      </c>
      <c r="F59" s="387">
        <v>75</v>
      </c>
      <c r="G59" s="388">
        <v>0</v>
      </c>
      <c r="H59" s="332">
        <v>175</v>
      </c>
    </row>
    <row r="60" spans="2:8" ht="15" customHeight="1" x14ac:dyDescent="0.2">
      <c r="B60" s="321" t="s">
        <v>209</v>
      </c>
      <c r="C60" s="391">
        <v>171</v>
      </c>
      <c r="D60" s="382">
        <v>3</v>
      </c>
      <c r="E60" s="382">
        <v>27</v>
      </c>
      <c r="F60" s="385">
        <v>54</v>
      </c>
      <c r="G60" s="386">
        <v>0</v>
      </c>
      <c r="H60" s="326">
        <v>255</v>
      </c>
    </row>
    <row r="61" spans="2:8" ht="15" customHeight="1" x14ac:dyDescent="0.2">
      <c r="B61" s="327" t="s">
        <v>204</v>
      </c>
      <c r="C61" s="392">
        <v>430</v>
      </c>
      <c r="D61" s="383">
        <v>4</v>
      </c>
      <c r="E61" s="383">
        <v>49</v>
      </c>
      <c r="F61" s="387">
        <v>133</v>
      </c>
      <c r="G61" s="388">
        <v>1</v>
      </c>
      <c r="H61" s="332">
        <v>617</v>
      </c>
    </row>
    <row r="62" spans="2:8" ht="15" customHeight="1" x14ac:dyDescent="0.2">
      <c r="B62" s="320" t="s">
        <v>101</v>
      </c>
      <c r="C62" s="316">
        <v>3025</v>
      </c>
      <c r="D62" s="317">
        <v>24</v>
      </c>
      <c r="E62" s="317">
        <v>300</v>
      </c>
      <c r="F62" s="335">
        <v>1272</v>
      </c>
      <c r="G62" s="336">
        <v>7</v>
      </c>
      <c r="H62" s="319">
        <v>4628</v>
      </c>
    </row>
    <row r="63" spans="2:8" ht="15" customHeight="1" x14ac:dyDescent="0.2">
      <c r="B63" s="321" t="s">
        <v>193</v>
      </c>
      <c r="C63" s="391">
        <v>615</v>
      </c>
      <c r="D63" s="382">
        <v>13</v>
      </c>
      <c r="E63" s="382">
        <v>102</v>
      </c>
      <c r="F63" s="385">
        <v>440</v>
      </c>
      <c r="G63" s="386">
        <v>3</v>
      </c>
      <c r="H63" s="326">
        <v>1173</v>
      </c>
    </row>
    <row r="64" spans="2:8" ht="15" customHeight="1" x14ac:dyDescent="0.2">
      <c r="B64" s="327" t="s">
        <v>194</v>
      </c>
      <c r="C64" s="328">
        <v>1505</v>
      </c>
      <c r="D64" s="383">
        <v>4</v>
      </c>
      <c r="E64" s="383">
        <v>97</v>
      </c>
      <c r="F64" s="387">
        <v>413</v>
      </c>
      <c r="G64" s="388">
        <v>3</v>
      </c>
      <c r="H64" s="332">
        <v>2022</v>
      </c>
    </row>
    <row r="65" spans="2:8" ht="15" customHeight="1" x14ac:dyDescent="0.2">
      <c r="B65" s="321" t="s">
        <v>195</v>
      </c>
      <c r="C65" s="391">
        <v>905</v>
      </c>
      <c r="D65" s="382">
        <v>7</v>
      </c>
      <c r="E65" s="382">
        <v>101</v>
      </c>
      <c r="F65" s="385">
        <v>419</v>
      </c>
      <c r="G65" s="386">
        <v>1</v>
      </c>
      <c r="H65" s="326">
        <v>1433</v>
      </c>
    </row>
    <row r="66" spans="2:8" ht="15" customHeight="1" x14ac:dyDescent="0.2">
      <c r="B66" s="320" t="s">
        <v>102</v>
      </c>
      <c r="C66" s="316">
        <v>1899</v>
      </c>
      <c r="D66" s="317">
        <v>10</v>
      </c>
      <c r="E66" s="317">
        <v>260</v>
      </c>
      <c r="F66" s="335">
        <v>421</v>
      </c>
      <c r="G66" s="336">
        <v>0</v>
      </c>
      <c r="H66" s="319">
        <v>2590</v>
      </c>
    </row>
    <row r="67" spans="2:8" ht="15" customHeight="1" x14ac:dyDescent="0.2">
      <c r="B67" s="321" t="s">
        <v>207</v>
      </c>
      <c r="C67" s="322">
        <v>1899</v>
      </c>
      <c r="D67" s="382">
        <v>10</v>
      </c>
      <c r="E67" s="382">
        <v>260</v>
      </c>
      <c r="F67" s="385">
        <v>421</v>
      </c>
      <c r="G67" s="386">
        <v>0</v>
      </c>
      <c r="H67" s="326">
        <v>2590</v>
      </c>
    </row>
    <row r="68" spans="2:8" ht="15" customHeight="1" x14ac:dyDescent="0.2">
      <c r="B68" s="320" t="s">
        <v>103</v>
      </c>
      <c r="C68" s="316">
        <v>381</v>
      </c>
      <c r="D68" s="317">
        <v>0</v>
      </c>
      <c r="E68" s="317">
        <v>76</v>
      </c>
      <c r="F68" s="335">
        <v>250</v>
      </c>
      <c r="G68" s="336">
        <v>0</v>
      </c>
      <c r="H68" s="319">
        <v>707</v>
      </c>
    </row>
    <row r="69" spans="2:8" ht="15" customHeight="1" x14ac:dyDescent="0.2">
      <c r="B69" s="321" t="s">
        <v>196</v>
      </c>
      <c r="C69" s="391">
        <v>381</v>
      </c>
      <c r="D69" s="382">
        <v>0</v>
      </c>
      <c r="E69" s="382">
        <v>76</v>
      </c>
      <c r="F69" s="385">
        <v>250</v>
      </c>
      <c r="G69" s="386">
        <v>0</v>
      </c>
      <c r="H69" s="326">
        <v>707</v>
      </c>
    </row>
    <row r="70" spans="2:8" ht="15" customHeight="1" x14ac:dyDescent="0.2">
      <c r="B70" s="320" t="s">
        <v>212</v>
      </c>
      <c r="C70" s="316">
        <v>244</v>
      </c>
      <c r="D70" s="317">
        <v>8</v>
      </c>
      <c r="E70" s="317">
        <v>88</v>
      </c>
      <c r="F70" s="335">
        <v>125</v>
      </c>
      <c r="G70" s="336">
        <v>0</v>
      </c>
      <c r="H70" s="319">
        <v>465</v>
      </c>
    </row>
    <row r="71" spans="2:8" ht="15" customHeight="1" x14ac:dyDescent="0.2">
      <c r="B71" s="321" t="s">
        <v>205</v>
      </c>
      <c r="C71" s="391">
        <v>244</v>
      </c>
      <c r="D71" s="382">
        <v>8</v>
      </c>
      <c r="E71" s="382">
        <v>88</v>
      </c>
      <c r="F71" s="385">
        <v>125</v>
      </c>
      <c r="G71" s="386">
        <v>0</v>
      </c>
      <c r="H71" s="326">
        <v>465</v>
      </c>
    </row>
    <row r="72" spans="2:8" ht="15" customHeight="1" x14ac:dyDescent="0.2">
      <c r="B72" s="320" t="s">
        <v>77</v>
      </c>
      <c r="C72" s="316">
        <v>36</v>
      </c>
      <c r="D72" s="317">
        <v>0</v>
      </c>
      <c r="E72" s="317">
        <v>0</v>
      </c>
      <c r="F72" s="335">
        <v>97</v>
      </c>
      <c r="G72" s="336">
        <v>0</v>
      </c>
      <c r="H72" s="319">
        <v>133</v>
      </c>
    </row>
    <row r="73" spans="2:8" ht="15" customHeight="1" x14ac:dyDescent="0.2">
      <c r="B73" s="321" t="s">
        <v>192</v>
      </c>
      <c r="C73" s="391">
        <v>36</v>
      </c>
      <c r="D73" s="382">
        <v>0</v>
      </c>
      <c r="E73" s="382">
        <v>0</v>
      </c>
      <c r="F73" s="385">
        <v>97</v>
      </c>
      <c r="G73" s="386">
        <v>0</v>
      </c>
      <c r="H73" s="326">
        <v>133</v>
      </c>
    </row>
    <row r="74" spans="2:8" ht="15" customHeight="1" x14ac:dyDescent="0.2">
      <c r="B74" s="320" t="s">
        <v>78</v>
      </c>
      <c r="C74" s="316">
        <v>92</v>
      </c>
      <c r="D74" s="317">
        <v>0</v>
      </c>
      <c r="E74" s="317">
        <v>1</v>
      </c>
      <c r="F74" s="335">
        <v>6</v>
      </c>
      <c r="G74" s="336">
        <v>0</v>
      </c>
      <c r="H74" s="319">
        <v>99</v>
      </c>
    </row>
    <row r="75" spans="2:8" ht="15" customHeight="1" x14ac:dyDescent="0.2">
      <c r="B75" s="337" t="s">
        <v>206</v>
      </c>
      <c r="C75" s="397">
        <v>92</v>
      </c>
      <c r="D75" s="398">
        <v>0</v>
      </c>
      <c r="E75" s="398">
        <v>1</v>
      </c>
      <c r="F75" s="399">
        <v>6</v>
      </c>
      <c r="G75" s="400">
        <v>0</v>
      </c>
      <c r="H75" s="338">
        <v>99</v>
      </c>
    </row>
    <row r="77" spans="2:8" ht="15" customHeight="1" x14ac:dyDescent="0.3">
      <c r="B77" s="308" t="s">
        <v>213</v>
      </c>
    </row>
  </sheetData>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8"/>
  <dimension ref="B1:P77"/>
  <sheetViews>
    <sheetView showOutlineSymbols="0" workbookViewId="0"/>
  </sheetViews>
  <sheetFormatPr baseColWidth="10" defaultRowHeight="15" customHeight="1" x14ac:dyDescent="0.2"/>
  <cols>
    <col min="2" max="2" width="33.42578125" customWidth="1"/>
    <col min="3" max="8" width="14.7109375" customWidth="1"/>
  </cols>
  <sheetData>
    <row r="1" spans="2:16" ht="15" customHeight="1" x14ac:dyDescent="0.2">
      <c r="B1" s="9" t="s">
        <v>432</v>
      </c>
    </row>
    <row r="2" spans="2:16" ht="15" customHeight="1" x14ac:dyDescent="0.2">
      <c r="B2" s="10" t="s">
        <v>442</v>
      </c>
    </row>
    <row r="4" spans="2:16" ht="60" customHeight="1" x14ac:dyDescent="0.2">
      <c r="B4" s="240" t="s">
        <v>208</v>
      </c>
      <c r="C4" s="241" t="s">
        <v>314</v>
      </c>
      <c r="D4" s="242" t="s">
        <v>315</v>
      </c>
      <c r="E4" s="242" t="s">
        <v>316</v>
      </c>
      <c r="F4" s="243" t="s">
        <v>156</v>
      </c>
      <c r="G4" s="244" t="s">
        <v>157</v>
      </c>
      <c r="H4" s="245" t="s">
        <v>38</v>
      </c>
      <c r="I4" s="11"/>
      <c r="J4" s="11"/>
      <c r="K4" s="11"/>
      <c r="L4" s="11"/>
      <c r="M4" s="11"/>
      <c r="N4" s="11"/>
      <c r="O4" s="11"/>
    </row>
    <row r="5" spans="2:16" ht="15" customHeight="1" x14ac:dyDescent="0.2">
      <c r="B5" s="315" t="s">
        <v>38</v>
      </c>
      <c r="C5" s="219">
        <v>12136</v>
      </c>
      <c r="D5" s="220">
        <v>119</v>
      </c>
      <c r="E5" s="220">
        <v>1554</v>
      </c>
      <c r="F5" s="220">
        <v>7860</v>
      </c>
      <c r="G5" s="339">
        <v>11</v>
      </c>
      <c r="H5" s="246">
        <v>21680</v>
      </c>
      <c r="I5" s="11"/>
      <c r="J5" s="11"/>
      <c r="K5" s="11"/>
      <c r="L5" s="11"/>
      <c r="M5" s="11"/>
      <c r="N5" s="11"/>
      <c r="O5" s="11"/>
    </row>
    <row r="6" spans="2:16" ht="15" customHeight="1" x14ac:dyDescent="0.2">
      <c r="B6" s="114" t="s">
        <v>32</v>
      </c>
      <c r="C6" s="219">
        <v>2336</v>
      </c>
      <c r="D6" s="220">
        <v>19</v>
      </c>
      <c r="E6" s="220">
        <v>345</v>
      </c>
      <c r="F6" s="220">
        <v>1944</v>
      </c>
      <c r="G6" s="339">
        <v>1</v>
      </c>
      <c r="H6" s="246">
        <v>4645</v>
      </c>
      <c r="I6" s="11"/>
      <c r="J6" s="11"/>
      <c r="K6" s="11"/>
      <c r="L6" s="11"/>
      <c r="M6" s="11"/>
      <c r="N6" s="11"/>
      <c r="O6" s="11"/>
      <c r="P6" s="11"/>
    </row>
    <row r="7" spans="2:16" ht="15" customHeight="1" x14ac:dyDescent="0.2">
      <c r="B7" s="115" t="s">
        <v>158</v>
      </c>
      <c r="C7" s="223">
        <v>201</v>
      </c>
      <c r="D7" s="224">
        <v>0</v>
      </c>
      <c r="E7" s="224">
        <v>41</v>
      </c>
      <c r="F7" s="225">
        <v>153</v>
      </c>
      <c r="G7" s="226">
        <v>0</v>
      </c>
      <c r="H7" s="247">
        <v>395</v>
      </c>
      <c r="I7" s="11"/>
      <c r="J7" s="11"/>
      <c r="K7" s="11"/>
      <c r="L7" s="11"/>
      <c r="M7" s="11"/>
      <c r="N7" s="11"/>
      <c r="O7" s="11"/>
      <c r="P7" s="11"/>
    </row>
    <row r="8" spans="2:16" ht="15" customHeight="1" x14ac:dyDescent="0.2">
      <c r="B8" s="116" t="s">
        <v>159</v>
      </c>
      <c r="C8" s="227">
        <v>202</v>
      </c>
      <c r="D8" s="228">
        <v>0</v>
      </c>
      <c r="E8" s="228">
        <v>11</v>
      </c>
      <c r="F8" s="229">
        <v>158</v>
      </c>
      <c r="G8" s="230">
        <v>0</v>
      </c>
      <c r="H8" s="248">
        <v>371</v>
      </c>
      <c r="I8" s="11"/>
      <c r="J8" s="11"/>
      <c r="K8" s="11"/>
    </row>
    <row r="9" spans="2:16" ht="15" customHeight="1" x14ac:dyDescent="0.2">
      <c r="B9" s="115" t="s">
        <v>160</v>
      </c>
      <c r="C9" s="231">
        <v>177</v>
      </c>
      <c r="D9" s="232">
        <v>2</v>
      </c>
      <c r="E9" s="232">
        <v>61</v>
      </c>
      <c r="F9" s="233">
        <v>462</v>
      </c>
      <c r="G9" s="234">
        <v>1</v>
      </c>
      <c r="H9" s="247">
        <v>703</v>
      </c>
    </row>
    <row r="10" spans="2:16" ht="15" customHeight="1" x14ac:dyDescent="0.2">
      <c r="B10" s="116" t="s">
        <v>161</v>
      </c>
      <c r="C10" s="227">
        <v>416</v>
      </c>
      <c r="D10" s="228">
        <v>1</v>
      </c>
      <c r="E10" s="228">
        <v>38</v>
      </c>
      <c r="F10" s="229">
        <v>116</v>
      </c>
      <c r="G10" s="230">
        <v>0</v>
      </c>
      <c r="H10" s="248">
        <v>571</v>
      </c>
    </row>
    <row r="11" spans="2:16" ht="15" customHeight="1" x14ac:dyDescent="0.2">
      <c r="B11" s="115" t="s">
        <v>162</v>
      </c>
      <c r="C11" s="231">
        <v>252</v>
      </c>
      <c r="D11" s="232">
        <v>7</v>
      </c>
      <c r="E11" s="232">
        <v>40</v>
      </c>
      <c r="F11" s="233">
        <v>215</v>
      </c>
      <c r="G11" s="234">
        <v>0</v>
      </c>
      <c r="H11" s="247">
        <v>514</v>
      </c>
    </row>
    <row r="12" spans="2:16" ht="15" customHeight="1" x14ac:dyDescent="0.2">
      <c r="B12" s="116" t="s">
        <v>163</v>
      </c>
      <c r="C12" s="227">
        <v>225</v>
      </c>
      <c r="D12" s="228">
        <v>1</v>
      </c>
      <c r="E12" s="228">
        <v>25</v>
      </c>
      <c r="F12" s="229">
        <v>121</v>
      </c>
      <c r="G12" s="230">
        <v>0</v>
      </c>
      <c r="H12" s="248">
        <v>372</v>
      </c>
    </row>
    <row r="13" spans="2:16" ht="15" customHeight="1" x14ac:dyDescent="0.2">
      <c r="B13" s="115" t="s">
        <v>164</v>
      </c>
      <c r="C13" s="231">
        <v>175</v>
      </c>
      <c r="D13" s="232">
        <v>3</v>
      </c>
      <c r="E13" s="232">
        <v>49</v>
      </c>
      <c r="F13" s="233">
        <v>116</v>
      </c>
      <c r="G13" s="234">
        <v>0</v>
      </c>
      <c r="H13" s="247">
        <v>343</v>
      </c>
    </row>
    <row r="14" spans="2:16" ht="15" customHeight="1" x14ac:dyDescent="0.2">
      <c r="B14" s="116" t="s">
        <v>165</v>
      </c>
      <c r="C14" s="227">
        <v>231</v>
      </c>
      <c r="D14" s="228">
        <v>3</v>
      </c>
      <c r="E14" s="228">
        <v>12</v>
      </c>
      <c r="F14" s="229">
        <v>390</v>
      </c>
      <c r="G14" s="230">
        <v>0</v>
      </c>
      <c r="H14" s="248">
        <v>636</v>
      </c>
    </row>
    <row r="15" spans="2:16" ht="15" customHeight="1" x14ac:dyDescent="0.2">
      <c r="B15" s="115" t="s">
        <v>210</v>
      </c>
      <c r="C15" s="231">
        <v>78</v>
      </c>
      <c r="D15" s="232">
        <v>0</v>
      </c>
      <c r="E15" s="232">
        <v>8</v>
      </c>
      <c r="F15" s="233">
        <v>38</v>
      </c>
      <c r="G15" s="234">
        <v>0</v>
      </c>
      <c r="H15" s="247">
        <v>124</v>
      </c>
    </row>
    <row r="16" spans="2:16" ht="15" customHeight="1" x14ac:dyDescent="0.2">
      <c r="B16" s="116" t="s">
        <v>166</v>
      </c>
      <c r="C16" s="227">
        <v>379</v>
      </c>
      <c r="D16" s="228">
        <v>2</v>
      </c>
      <c r="E16" s="228">
        <v>60</v>
      </c>
      <c r="F16" s="229">
        <v>175</v>
      </c>
      <c r="G16" s="230">
        <v>0</v>
      </c>
      <c r="H16" s="248">
        <v>616</v>
      </c>
    </row>
    <row r="17" spans="2:8" ht="15" customHeight="1" x14ac:dyDescent="0.2">
      <c r="B17" s="114" t="s">
        <v>52</v>
      </c>
      <c r="C17" s="219">
        <v>361</v>
      </c>
      <c r="D17" s="220">
        <v>2</v>
      </c>
      <c r="E17" s="220">
        <v>86</v>
      </c>
      <c r="F17" s="221">
        <v>209</v>
      </c>
      <c r="G17" s="222">
        <v>0</v>
      </c>
      <c r="H17" s="246">
        <v>658</v>
      </c>
    </row>
    <row r="18" spans="2:8" ht="15" customHeight="1" x14ac:dyDescent="0.2">
      <c r="B18" s="115" t="s">
        <v>167</v>
      </c>
      <c r="C18" s="223">
        <v>45</v>
      </c>
      <c r="D18" s="224">
        <v>0</v>
      </c>
      <c r="E18" s="224">
        <v>6</v>
      </c>
      <c r="F18" s="225">
        <v>48</v>
      </c>
      <c r="G18" s="226">
        <v>0</v>
      </c>
      <c r="H18" s="247">
        <v>99</v>
      </c>
    </row>
    <row r="19" spans="2:8" ht="15" customHeight="1" x14ac:dyDescent="0.2">
      <c r="B19" s="116" t="s">
        <v>168</v>
      </c>
      <c r="C19" s="227">
        <v>31</v>
      </c>
      <c r="D19" s="228">
        <v>1</v>
      </c>
      <c r="E19" s="228">
        <v>0</v>
      </c>
      <c r="F19" s="229">
        <v>21</v>
      </c>
      <c r="G19" s="230">
        <v>0</v>
      </c>
      <c r="H19" s="248">
        <v>53</v>
      </c>
    </row>
    <row r="20" spans="2:8" ht="15" customHeight="1" x14ac:dyDescent="0.2">
      <c r="B20" s="115" t="s">
        <v>169</v>
      </c>
      <c r="C20" s="223">
        <v>285</v>
      </c>
      <c r="D20" s="224">
        <v>1</v>
      </c>
      <c r="E20" s="224">
        <v>80</v>
      </c>
      <c r="F20" s="225">
        <v>140</v>
      </c>
      <c r="G20" s="226">
        <v>0</v>
      </c>
      <c r="H20" s="247">
        <v>506</v>
      </c>
    </row>
    <row r="21" spans="2:8" ht="15" customHeight="1" x14ac:dyDescent="0.2">
      <c r="B21" s="114" t="s">
        <v>98</v>
      </c>
      <c r="C21" s="219">
        <v>271</v>
      </c>
      <c r="D21" s="220">
        <v>2</v>
      </c>
      <c r="E21" s="220">
        <v>11</v>
      </c>
      <c r="F21" s="221">
        <v>247</v>
      </c>
      <c r="G21" s="222">
        <v>0</v>
      </c>
      <c r="H21" s="246">
        <v>531</v>
      </c>
    </row>
    <row r="22" spans="2:8" ht="15" customHeight="1" x14ac:dyDescent="0.2">
      <c r="B22" s="115" t="s">
        <v>170</v>
      </c>
      <c r="C22" s="223">
        <v>271</v>
      </c>
      <c r="D22" s="224">
        <v>2</v>
      </c>
      <c r="E22" s="224">
        <v>11</v>
      </c>
      <c r="F22" s="225">
        <v>247</v>
      </c>
      <c r="G22" s="226">
        <v>0</v>
      </c>
      <c r="H22" s="247">
        <v>531</v>
      </c>
    </row>
    <row r="23" spans="2:8" ht="15" customHeight="1" x14ac:dyDescent="0.2">
      <c r="B23" s="114" t="s">
        <v>99</v>
      </c>
      <c r="C23" s="219">
        <v>392</v>
      </c>
      <c r="D23" s="220">
        <v>7</v>
      </c>
      <c r="E23" s="220">
        <v>25</v>
      </c>
      <c r="F23" s="221">
        <v>305</v>
      </c>
      <c r="G23" s="222">
        <v>0</v>
      </c>
      <c r="H23" s="246">
        <v>729</v>
      </c>
    </row>
    <row r="24" spans="2:8" ht="15" customHeight="1" x14ac:dyDescent="0.2">
      <c r="B24" s="115" t="s">
        <v>171</v>
      </c>
      <c r="C24" s="223">
        <v>55</v>
      </c>
      <c r="D24" s="224">
        <v>0</v>
      </c>
      <c r="E24" s="224">
        <v>0</v>
      </c>
      <c r="F24" s="225">
        <v>55</v>
      </c>
      <c r="G24" s="226">
        <v>0</v>
      </c>
      <c r="H24" s="247">
        <v>110</v>
      </c>
    </row>
    <row r="25" spans="2:8" ht="15" customHeight="1" x14ac:dyDescent="0.2">
      <c r="B25" s="116" t="s">
        <v>172</v>
      </c>
      <c r="C25" s="227">
        <v>297</v>
      </c>
      <c r="D25" s="228">
        <v>5</v>
      </c>
      <c r="E25" s="228">
        <v>20</v>
      </c>
      <c r="F25" s="229">
        <v>195</v>
      </c>
      <c r="G25" s="230">
        <v>0</v>
      </c>
      <c r="H25" s="248">
        <v>517</v>
      </c>
    </row>
    <row r="26" spans="2:8" ht="15" customHeight="1" x14ac:dyDescent="0.2">
      <c r="B26" s="115" t="s">
        <v>173</v>
      </c>
      <c r="C26" s="223">
        <v>40</v>
      </c>
      <c r="D26" s="224">
        <v>2</v>
      </c>
      <c r="E26" s="224">
        <v>5</v>
      </c>
      <c r="F26" s="225">
        <v>55</v>
      </c>
      <c r="G26" s="226">
        <v>0</v>
      </c>
      <c r="H26" s="247">
        <v>102</v>
      </c>
    </row>
    <row r="27" spans="2:8" ht="15" customHeight="1" x14ac:dyDescent="0.2">
      <c r="B27" s="114" t="s">
        <v>17</v>
      </c>
      <c r="C27" s="219">
        <v>1191</v>
      </c>
      <c r="D27" s="220">
        <v>21</v>
      </c>
      <c r="E27" s="220">
        <v>179</v>
      </c>
      <c r="F27" s="221">
        <v>360</v>
      </c>
      <c r="G27" s="222">
        <v>0</v>
      </c>
      <c r="H27" s="246">
        <v>1751</v>
      </c>
    </row>
    <row r="28" spans="2:8" ht="15" customHeight="1" x14ac:dyDescent="0.2">
      <c r="B28" s="115" t="s">
        <v>174</v>
      </c>
      <c r="C28" s="223">
        <v>128</v>
      </c>
      <c r="D28" s="224">
        <v>3</v>
      </c>
      <c r="E28" s="224">
        <v>23</v>
      </c>
      <c r="F28" s="225">
        <v>36</v>
      </c>
      <c r="G28" s="226">
        <v>0</v>
      </c>
      <c r="H28" s="247">
        <v>190</v>
      </c>
    </row>
    <row r="29" spans="2:8" ht="15" customHeight="1" x14ac:dyDescent="0.2">
      <c r="B29" s="116" t="s">
        <v>175</v>
      </c>
      <c r="C29" s="227">
        <v>315</v>
      </c>
      <c r="D29" s="228">
        <v>4</v>
      </c>
      <c r="E29" s="228">
        <v>34</v>
      </c>
      <c r="F29" s="229">
        <v>97</v>
      </c>
      <c r="G29" s="230">
        <v>0</v>
      </c>
      <c r="H29" s="248">
        <v>450</v>
      </c>
    </row>
    <row r="30" spans="2:8" ht="15" customHeight="1" x14ac:dyDescent="0.2">
      <c r="B30" s="115" t="s">
        <v>176</v>
      </c>
      <c r="C30" s="223">
        <v>60</v>
      </c>
      <c r="D30" s="224">
        <v>4</v>
      </c>
      <c r="E30" s="224">
        <v>2</v>
      </c>
      <c r="F30" s="225">
        <v>6</v>
      </c>
      <c r="G30" s="226">
        <v>0</v>
      </c>
      <c r="H30" s="247">
        <v>72</v>
      </c>
    </row>
    <row r="31" spans="2:8" ht="15" customHeight="1" x14ac:dyDescent="0.2">
      <c r="B31" s="116" t="s">
        <v>177</v>
      </c>
      <c r="C31" s="227">
        <v>688</v>
      </c>
      <c r="D31" s="228">
        <v>10</v>
      </c>
      <c r="E31" s="228">
        <v>120</v>
      </c>
      <c r="F31" s="229">
        <v>221</v>
      </c>
      <c r="G31" s="230">
        <v>0</v>
      </c>
      <c r="H31" s="248">
        <v>1039</v>
      </c>
    </row>
    <row r="32" spans="2:8" ht="15" customHeight="1" x14ac:dyDescent="0.2">
      <c r="B32" s="114" t="s">
        <v>56</v>
      </c>
      <c r="C32" s="219">
        <v>166</v>
      </c>
      <c r="D32" s="220">
        <v>4</v>
      </c>
      <c r="E32" s="220">
        <v>32</v>
      </c>
      <c r="F32" s="221">
        <v>135</v>
      </c>
      <c r="G32" s="222">
        <v>0</v>
      </c>
      <c r="H32" s="246">
        <v>337</v>
      </c>
    </row>
    <row r="33" spans="2:8" ht="15" customHeight="1" x14ac:dyDescent="0.2">
      <c r="B33" s="115" t="s">
        <v>178</v>
      </c>
      <c r="C33" s="223">
        <v>166</v>
      </c>
      <c r="D33" s="224">
        <v>4</v>
      </c>
      <c r="E33" s="224">
        <v>32</v>
      </c>
      <c r="F33" s="225">
        <v>135</v>
      </c>
      <c r="G33" s="226">
        <v>0</v>
      </c>
      <c r="H33" s="247">
        <v>337</v>
      </c>
    </row>
    <row r="34" spans="2:8" ht="15" customHeight="1" x14ac:dyDescent="0.2">
      <c r="B34" s="114" t="s">
        <v>61</v>
      </c>
      <c r="C34" s="219">
        <v>527</v>
      </c>
      <c r="D34" s="220">
        <v>14</v>
      </c>
      <c r="E34" s="220">
        <v>65</v>
      </c>
      <c r="F34" s="221">
        <v>494</v>
      </c>
      <c r="G34" s="222">
        <v>1</v>
      </c>
      <c r="H34" s="246">
        <v>1101</v>
      </c>
    </row>
    <row r="35" spans="2:8" ht="15" customHeight="1" x14ac:dyDescent="0.2">
      <c r="B35" s="115" t="s">
        <v>183</v>
      </c>
      <c r="C35" s="223">
        <v>38</v>
      </c>
      <c r="D35" s="224">
        <v>0</v>
      </c>
      <c r="E35" s="224">
        <v>10</v>
      </c>
      <c r="F35" s="225">
        <v>15</v>
      </c>
      <c r="G35" s="226">
        <v>0</v>
      </c>
      <c r="H35" s="247">
        <v>63</v>
      </c>
    </row>
    <row r="36" spans="2:8" ht="15" customHeight="1" x14ac:dyDescent="0.2">
      <c r="B36" s="116" t="s">
        <v>184</v>
      </c>
      <c r="C36" s="227">
        <v>132</v>
      </c>
      <c r="D36" s="228">
        <v>1</v>
      </c>
      <c r="E36" s="228">
        <v>13</v>
      </c>
      <c r="F36" s="229">
        <v>113</v>
      </c>
      <c r="G36" s="230">
        <v>0</v>
      </c>
      <c r="H36" s="248">
        <v>259</v>
      </c>
    </row>
    <row r="37" spans="2:8" ht="15" customHeight="1" x14ac:dyDescent="0.2">
      <c r="B37" s="115" t="s">
        <v>185</v>
      </c>
      <c r="C37" s="223">
        <v>111</v>
      </c>
      <c r="D37" s="224">
        <v>5</v>
      </c>
      <c r="E37" s="224">
        <v>6</v>
      </c>
      <c r="F37" s="225">
        <v>97</v>
      </c>
      <c r="G37" s="226">
        <v>0</v>
      </c>
      <c r="H37" s="247">
        <v>219</v>
      </c>
    </row>
    <row r="38" spans="2:8" ht="15" customHeight="1" x14ac:dyDescent="0.2">
      <c r="B38" s="116" t="s">
        <v>186</v>
      </c>
      <c r="C38" s="227">
        <v>60</v>
      </c>
      <c r="D38" s="228">
        <v>5</v>
      </c>
      <c r="E38" s="228">
        <v>11</v>
      </c>
      <c r="F38" s="229">
        <v>28</v>
      </c>
      <c r="G38" s="230">
        <v>0</v>
      </c>
      <c r="H38" s="248">
        <v>104</v>
      </c>
    </row>
    <row r="39" spans="2:8" ht="15" customHeight="1" x14ac:dyDescent="0.2">
      <c r="B39" s="115" t="s">
        <v>187</v>
      </c>
      <c r="C39" s="223">
        <v>29</v>
      </c>
      <c r="D39" s="224">
        <v>1</v>
      </c>
      <c r="E39" s="224">
        <v>4</v>
      </c>
      <c r="F39" s="225">
        <v>41</v>
      </c>
      <c r="G39" s="226">
        <v>0</v>
      </c>
      <c r="H39" s="247">
        <v>75</v>
      </c>
    </row>
    <row r="40" spans="2:8" ht="15" customHeight="1" x14ac:dyDescent="0.2">
      <c r="B40" s="116" t="s">
        <v>188</v>
      </c>
      <c r="C40" s="227">
        <v>26</v>
      </c>
      <c r="D40" s="228">
        <v>0</v>
      </c>
      <c r="E40" s="228">
        <v>5</v>
      </c>
      <c r="F40" s="229">
        <v>18</v>
      </c>
      <c r="G40" s="230">
        <v>0</v>
      </c>
      <c r="H40" s="248">
        <v>49</v>
      </c>
    </row>
    <row r="41" spans="2:8" ht="15" customHeight="1" x14ac:dyDescent="0.2">
      <c r="B41" s="115" t="s">
        <v>189</v>
      </c>
      <c r="C41" s="223">
        <v>16</v>
      </c>
      <c r="D41" s="224">
        <v>0</v>
      </c>
      <c r="E41" s="224">
        <v>4</v>
      </c>
      <c r="F41" s="225">
        <v>44</v>
      </c>
      <c r="G41" s="226">
        <v>1</v>
      </c>
      <c r="H41" s="247">
        <v>65</v>
      </c>
    </row>
    <row r="42" spans="2:8" ht="15" customHeight="1" x14ac:dyDescent="0.2">
      <c r="B42" s="116" t="s">
        <v>190</v>
      </c>
      <c r="C42" s="227">
        <v>101</v>
      </c>
      <c r="D42" s="228">
        <v>2</v>
      </c>
      <c r="E42" s="228">
        <v>12</v>
      </c>
      <c r="F42" s="229">
        <v>135</v>
      </c>
      <c r="G42" s="230">
        <v>0</v>
      </c>
      <c r="H42" s="248">
        <v>250</v>
      </c>
    </row>
    <row r="43" spans="2:8" ht="15" customHeight="1" x14ac:dyDescent="0.2">
      <c r="B43" s="117" t="s">
        <v>191</v>
      </c>
      <c r="C43" s="235">
        <v>14</v>
      </c>
      <c r="D43" s="236">
        <v>0</v>
      </c>
      <c r="E43" s="236">
        <v>0</v>
      </c>
      <c r="F43" s="237">
        <v>3</v>
      </c>
      <c r="G43" s="238">
        <v>0</v>
      </c>
      <c r="H43" s="247">
        <v>17</v>
      </c>
    </row>
    <row r="44" spans="2:8" ht="15" customHeight="1" x14ac:dyDescent="0.2">
      <c r="B44" s="114" t="s">
        <v>211</v>
      </c>
      <c r="C44" s="219">
        <v>639</v>
      </c>
      <c r="D44" s="220">
        <v>4</v>
      </c>
      <c r="E44" s="220">
        <v>44</v>
      </c>
      <c r="F44" s="221">
        <v>386</v>
      </c>
      <c r="G44" s="222">
        <v>0</v>
      </c>
      <c r="H44" s="246">
        <v>1073</v>
      </c>
    </row>
    <row r="45" spans="2:8" ht="15" customHeight="1" x14ac:dyDescent="0.2">
      <c r="B45" s="115" t="s">
        <v>179</v>
      </c>
      <c r="C45" s="223">
        <v>78</v>
      </c>
      <c r="D45" s="224">
        <v>0</v>
      </c>
      <c r="E45" s="224">
        <v>3</v>
      </c>
      <c r="F45" s="225">
        <v>84</v>
      </c>
      <c r="G45" s="226">
        <v>0</v>
      </c>
      <c r="H45" s="247">
        <v>165</v>
      </c>
    </row>
    <row r="46" spans="2:8" ht="15" customHeight="1" x14ac:dyDescent="0.2">
      <c r="B46" s="116" t="s">
        <v>180</v>
      </c>
      <c r="C46" s="227">
        <v>157</v>
      </c>
      <c r="D46" s="228">
        <v>2</v>
      </c>
      <c r="E46" s="228">
        <v>22</v>
      </c>
      <c r="F46" s="229">
        <v>77</v>
      </c>
      <c r="G46" s="230">
        <v>0</v>
      </c>
      <c r="H46" s="248">
        <v>258</v>
      </c>
    </row>
    <row r="47" spans="2:8" ht="15" customHeight="1" x14ac:dyDescent="0.2">
      <c r="B47" s="115" t="s">
        <v>181</v>
      </c>
      <c r="C47" s="223">
        <v>30</v>
      </c>
      <c r="D47" s="224">
        <v>0</v>
      </c>
      <c r="E47" s="224">
        <v>0</v>
      </c>
      <c r="F47" s="225">
        <v>38</v>
      </c>
      <c r="G47" s="226">
        <v>0</v>
      </c>
      <c r="H47" s="247">
        <v>68</v>
      </c>
    </row>
    <row r="48" spans="2:8" ht="15" customHeight="1" x14ac:dyDescent="0.2">
      <c r="B48" s="116" t="s">
        <v>182</v>
      </c>
      <c r="C48" s="227">
        <v>374</v>
      </c>
      <c r="D48" s="228">
        <v>2</v>
      </c>
      <c r="E48" s="228">
        <v>19</v>
      </c>
      <c r="F48" s="229">
        <v>187</v>
      </c>
      <c r="G48" s="230">
        <v>0</v>
      </c>
      <c r="H48" s="248">
        <v>582</v>
      </c>
    </row>
    <row r="49" spans="2:8" ht="15" customHeight="1" x14ac:dyDescent="0.2">
      <c r="B49" s="114" t="s">
        <v>88</v>
      </c>
      <c r="C49" s="219">
        <v>2093</v>
      </c>
      <c r="D49" s="220">
        <v>11</v>
      </c>
      <c r="E49" s="220">
        <v>271</v>
      </c>
      <c r="F49" s="221">
        <v>1147</v>
      </c>
      <c r="G49" s="222">
        <v>3</v>
      </c>
      <c r="H49" s="246">
        <v>3525</v>
      </c>
    </row>
    <row r="50" spans="2:8" ht="15" customHeight="1" x14ac:dyDescent="0.2">
      <c r="B50" s="115" t="s">
        <v>197</v>
      </c>
      <c r="C50" s="223">
        <v>710</v>
      </c>
      <c r="D50" s="224">
        <v>4</v>
      </c>
      <c r="E50" s="224">
        <v>87</v>
      </c>
      <c r="F50" s="225">
        <v>414</v>
      </c>
      <c r="G50" s="226">
        <v>1</v>
      </c>
      <c r="H50" s="247">
        <v>1216</v>
      </c>
    </row>
    <row r="51" spans="2:8" ht="15" customHeight="1" x14ac:dyDescent="0.2">
      <c r="B51" s="116" t="s">
        <v>198</v>
      </c>
      <c r="C51" s="227">
        <v>442</v>
      </c>
      <c r="D51" s="228">
        <v>3</v>
      </c>
      <c r="E51" s="228">
        <v>82</v>
      </c>
      <c r="F51" s="229">
        <v>355</v>
      </c>
      <c r="G51" s="230">
        <v>2</v>
      </c>
      <c r="H51" s="248">
        <v>884</v>
      </c>
    </row>
    <row r="52" spans="2:8" ht="15" customHeight="1" x14ac:dyDescent="0.2">
      <c r="B52" s="115" t="s">
        <v>222</v>
      </c>
      <c r="C52" s="223">
        <v>80</v>
      </c>
      <c r="D52" s="224">
        <v>1</v>
      </c>
      <c r="E52" s="224">
        <v>7</v>
      </c>
      <c r="F52" s="225">
        <v>67</v>
      </c>
      <c r="G52" s="226">
        <v>0</v>
      </c>
      <c r="H52" s="247">
        <v>155</v>
      </c>
    </row>
    <row r="53" spans="2:8" ht="15" customHeight="1" x14ac:dyDescent="0.2">
      <c r="B53" s="116" t="s">
        <v>199</v>
      </c>
      <c r="C53" s="227">
        <v>861</v>
      </c>
      <c r="D53" s="228">
        <v>3</v>
      </c>
      <c r="E53" s="228">
        <v>95</v>
      </c>
      <c r="F53" s="229">
        <v>311</v>
      </c>
      <c r="G53" s="230">
        <v>0</v>
      </c>
      <c r="H53" s="248">
        <v>1270</v>
      </c>
    </row>
    <row r="54" spans="2:8" ht="15" customHeight="1" x14ac:dyDescent="0.2">
      <c r="B54" s="114" t="s">
        <v>19</v>
      </c>
      <c r="C54" s="219">
        <v>403</v>
      </c>
      <c r="D54" s="220">
        <v>2</v>
      </c>
      <c r="E54" s="220">
        <v>62</v>
      </c>
      <c r="F54" s="221">
        <v>349</v>
      </c>
      <c r="G54" s="222">
        <v>0</v>
      </c>
      <c r="H54" s="246">
        <v>816</v>
      </c>
    </row>
    <row r="55" spans="2:8" ht="15" customHeight="1" x14ac:dyDescent="0.2">
      <c r="B55" s="115" t="s">
        <v>200</v>
      </c>
      <c r="C55" s="223">
        <v>263</v>
      </c>
      <c r="D55" s="224">
        <v>2</v>
      </c>
      <c r="E55" s="224">
        <v>40</v>
      </c>
      <c r="F55" s="225">
        <v>140</v>
      </c>
      <c r="G55" s="226">
        <v>0</v>
      </c>
      <c r="H55" s="247">
        <v>445</v>
      </c>
    </row>
    <row r="56" spans="2:8" ht="15" customHeight="1" x14ac:dyDescent="0.2">
      <c r="B56" s="116" t="s">
        <v>201</v>
      </c>
      <c r="C56" s="227">
        <v>140</v>
      </c>
      <c r="D56" s="228">
        <v>0</v>
      </c>
      <c r="E56" s="228">
        <v>22</v>
      </c>
      <c r="F56" s="229">
        <v>209</v>
      </c>
      <c r="G56" s="230">
        <v>0</v>
      </c>
      <c r="H56" s="248">
        <v>371</v>
      </c>
    </row>
    <row r="57" spans="2:8" ht="15" customHeight="1" x14ac:dyDescent="0.2">
      <c r="B57" s="114" t="s">
        <v>20</v>
      </c>
      <c r="C57" s="219">
        <v>471</v>
      </c>
      <c r="D57" s="220">
        <v>7</v>
      </c>
      <c r="E57" s="220">
        <v>53</v>
      </c>
      <c r="F57" s="221">
        <v>456</v>
      </c>
      <c r="G57" s="222">
        <v>1</v>
      </c>
      <c r="H57" s="246">
        <v>988</v>
      </c>
    </row>
    <row r="58" spans="2:8" ht="15" customHeight="1" x14ac:dyDescent="0.2">
      <c r="B58" s="115" t="s">
        <v>202</v>
      </c>
      <c r="C58" s="223">
        <v>244</v>
      </c>
      <c r="D58" s="224">
        <v>3</v>
      </c>
      <c r="E58" s="224">
        <v>16</v>
      </c>
      <c r="F58" s="225">
        <v>181</v>
      </c>
      <c r="G58" s="226">
        <v>0</v>
      </c>
      <c r="H58" s="247">
        <v>444</v>
      </c>
    </row>
    <row r="59" spans="2:8" ht="15" customHeight="1" x14ac:dyDescent="0.2">
      <c r="B59" s="116" t="s">
        <v>203</v>
      </c>
      <c r="C59" s="227">
        <v>50</v>
      </c>
      <c r="D59" s="228">
        <v>0</v>
      </c>
      <c r="E59" s="228">
        <v>4</v>
      </c>
      <c r="F59" s="229">
        <v>105</v>
      </c>
      <c r="G59" s="230">
        <v>0</v>
      </c>
      <c r="H59" s="248">
        <v>159</v>
      </c>
    </row>
    <row r="60" spans="2:8" ht="15" customHeight="1" x14ac:dyDescent="0.2">
      <c r="B60" s="115" t="s">
        <v>368</v>
      </c>
      <c r="C60" s="223">
        <v>52</v>
      </c>
      <c r="D60" s="224">
        <v>4</v>
      </c>
      <c r="E60" s="224">
        <v>9</v>
      </c>
      <c r="F60" s="225">
        <v>47</v>
      </c>
      <c r="G60" s="226">
        <v>0</v>
      </c>
      <c r="H60" s="247">
        <v>112</v>
      </c>
    </row>
    <row r="61" spans="2:8" ht="15" customHeight="1" x14ac:dyDescent="0.2">
      <c r="B61" s="116" t="s">
        <v>204</v>
      </c>
      <c r="C61" s="227">
        <v>125</v>
      </c>
      <c r="D61" s="228">
        <v>0</v>
      </c>
      <c r="E61" s="228">
        <v>24</v>
      </c>
      <c r="F61" s="229">
        <v>123</v>
      </c>
      <c r="G61" s="230">
        <v>1</v>
      </c>
      <c r="H61" s="248">
        <v>273</v>
      </c>
    </row>
    <row r="62" spans="2:8" ht="15" customHeight="1" x14ac:dyDescent="0.2">
      <c r="B62" s="114" t="s">
        <v>101</v>
      </c>
      <c r="C62" s="219">
        <v>2311</v>
      </c>
      <c r="D62" s="220">
        <v>14</v>
      </c>
      <c r="E62" s="220">
        <v>193</v>
      </c>
      <c r="F62" s="221">
        <v>1048</v>
      </c>
      <c r="G62" s="222">
        <v>4</v>
      </c>
      <c r="H62" s="246">
        <v>3570</v>
      </c>
    </row>
    <row r="63" spans="2:8" ht="15" customHeight="1" x14ac:dyDescent="0.2">
      <c r="B63" s="115" t="s">
        <v>193</v>
      </c>
      <c r="C63" s="223">
        <v>250</v>
      </c>
      <c r="D63" s="224">
        <v>10</v>
      </c>
      <c r="E63" s="224">
        <v>43</v>
      </c>
      <c r="F63" s="225">
        <v>306</v>
      </c>
      <c r="G63" s="226">
        <v>2</v>
      </c>
      <c r="H63" s="247">
        <v>611</v>
      </c>
    </row>
    <row r="64" spans="2:8" ht="15" customHeight="1" x14ac:dyDescent="0.2">
      <c r="B64" s="116" t="s">
        <v>194</v>
      </c>
      <c r="C64" s="227">
        <v>1646</v>
      </c>
      <c r="D64" s="228">
        <v>1</v>
      </c>
      <c r="E64" s="228">
        <v>97</v>
      </c>
      <c r="F64" s="229">
        <v>308</v>
      </c>
      <c r="G64" s="230">
        <v>1</v>
      </c>
      <c r="H64" s="248">
        <v>2053</v>
      </c>
    </row>
    <row r="65" spans="2:8" ht="15" customHeight="1" x14ac:dyDescent="0.2">
      <c r="B65" s="115" t="s">
        <v>195</v>
      </c>
      <c r="C65" s="223">
        <v>415</v>
      </c>
      <c r="D65" s="224">
        <v>3</v>
      </c>
      <c r="E65" s="224">
        <v>53</v>
      </c>
      <c r="F65" s="225">
        <v>434</v>
      </c>
      <c r="G65" s="226">
        <v>1</v>
      </c>
      <c r="H65" s="247">
        <v>906</v>
      </c>
    </row>
    <row r="66" spans="2:8" ht="15" customHeight="1" x14ac:dyDescent="0.2">
      <c r="B66" s="114" t="s">
        <v>102</v>
      </c>
      <c r="C66" s="219">
        <v>686</v>
      </c>
      <c r="D66" s="220">
        <v>7</v>
      </c>
      <c r="E66" s="220">
        <v>105</v>
      </c>
      <c r="F66" s="221">
        <v>339</v>
      </c>
      <c r="G66" s="222">
        <v>0</v>
      </c>
      <c r="H66" s="246">
        <v>1137</v>
      </c>
    </row>
    <row r="67" spans="2:8" ht="15" customHeight="1" x14ac:dyDescent="0.2">
      <c r="B67" s="115" t="s">
        <v>207</v>
      </c>
      <c r="C67" s="223">
        <v>686</v>
      </c>
      <c r="D67" s="224">
        <v>7</v>
      </c>
      <c r="E67" s="224">
        <v>105</v>
      </c>
      <c r="F67" s="225">
        <v>339</v>
      </c>
      <c r="G67" s="226">
        <v>0</v>
      </c>
      <c r="H67" s="247">
        <v>1137</v>
      </c>
    </row>
    <row r="68" spans="2:8" ht="15" customHeight="1" x14ac:dyDescent="0.2">
      <c r="B68" s="114" t="s">
        <v>103</v>
      </c>
      <c r="C68" s="219">
        <v>161</v>
      </c>
      <c r="D68" s="220">
        <v>0</v>
      </c>
      <c r="E68" s="220">
        <v>43</v>
      </c>
      <c r="F68" s="221">
        <v>278</v>
      </c>
      <c r="G68" s="222">
        <v>0</v>
      </c>
      <c r="H68" s="246">
        <v>482</v>
      </c>
    </row>
    <row r="69" spans="2:8" ht="15" customHeight="1" x14ac:dyDescent="0.2">
      <c r="B69" s="115" t="s">
        <v>196</v>
      </c>
      <c r="C69" s="223">
        <v>161</v>
      </c>
      <c r="D69" s="224">
        <v>0</v>
      </c>
      <c r="E69" s="224">
        <v>43</v>
      </c>
      <c r="F69" s="225">
        <v>278</v>
      </c>
      <c r="G69" s="226">
        <v>0</v>
      </c>
      <c r="H69" s="247">
        <v>482</v>
      </c>
    </row>
    <row r="70" spans="2:8" ht="15" customHeight="1" x14ac:dyDescent="0.2">
      <c r="B70" s="114" t="s">
        <v>212</v>
      </c>
      <c r="C70" s="219">
        <v>96</v>
      </c>
      <c r="D70" s="220">
        <v>5</v>
      </c>
      <c r="E70" s="220">
        <v>39</v>
      </c>
      <c r="F70" s="221">
        <v>128</v>
      </c>
      <c r="G70" s="222">
        <v>0</v>
      </c>
      <c r="H70" s="246">
        <v>268</v>
      </c>
    </row>
    <row r="71" spans="2:8" ht="15" customHeight="1" x14ac:dyDescent="0.2">
      <c r="B71" s="115" t="s">
        <v>205</v>
      </c>
      <c r="C71" s="223">
        <v>96</v>
      </c>
      <c r="D71" s="224">
        <v>5</v>
      </c>
      <c r="E71" s="224">
        <v>39</v>
      </c>
      <c r="F71" s="225">
        <v>128</v>
      </c>
      <c r="G71" s="226">
        <v>0</v>
      </c>
      <c r="H71" s="247">
        <v>268</v>
      </c>
    </row>
    <row r="72" spans="2:8" ht="15" customHeight="1" x14ac:dyDescent="0.2">
      <c r="B72" s="114" t="s">
        <v>77</v>
      </c>
      <c r="C72" s="219">
        <v>1</v>
      </c>
      <c r="D72" s="220">
        <v>0</v>
      </c>
      <c r="E72" s="220">
        <v>1</v>
      </c>
      <c r="F72" s="221">
        <v>32</v>
      </c>
      <c r="G72" s="222">
        <v>0</v>
      </c>
      <c r="H72" s="246">
        <v>34</v>
      </c>
    </row>
    <row r="73" spans="2:8" ht="15" customHeight="1" x14ac:dyDescent="0.2">
      <c r="B73" s="115" t="s">
        <v>192</v>
      </c>
      <c r="C73" s="223">
        <v>1</v>
      </c>
      <c r="D73" s="224">
        <v>0</v>
      </c>
      <c r="E73" s="224">
        <v>1</v>
      </c>
      <c r="F73" s="225">
        <v>32</v>
      </c>
      <c r="G73" s="226">
        <v>0</v>
      </c>
      <c r="H73" s="247">
        <v>34</v>
      </c>
    </row>
    <row r="74" spans="2:8" ht="15" customHeight="1" x14ac:dyDescent="0.2">
      <c r="B74" s="114" t="s">
        <v>78</v>
      </c>
      <c r="C74" s="219">
        <v>31</v>
      </c>
      <c r="D74" s="220">
        <v>0</v>
      </c>
      <c r="E74" s="220">
        <v>0</v>
      </c>
      <c r="F74" s="221">
        <v>3</v>
      </c>
      <c r="G74" s="222">
        <v>1</v>
      </c>
      <c r="H74" s="246">
        <v>35</v>
      </c>
    </row>
    <row r="75" spans="2:8" ht="15" customHeight="1" x14ac:dyDescent="0.2">
      <c r="B75" s="117" t="s">
        <v>206</v>
      </c>
      <c r="C75" s="249">
        <v>31</v>
      </c>
      <c r="D75" s="250">
        <v>0</v>
      </c>
      <c r="E75" s="250">
        <v>0</v>
      </c>
      <c r="F75" s="251">
        <v>3</v>
      </c>
      <c r="G75" s="252">
        <v>1</v>
      </c>
      <c r="H75" s="253">
        <v>35</v>
      </c>
    </row>
    <row r="77" spans="2:8" ht="15" customHeight="1" x14ac:dyDescent="0.3">
      <c r="B77" s="8" t="s">
        <v>213</v>
      </c>
    </row>
  </sheetData>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61"/>
  <dimension ref="B1:P77"/>
  <sheetViews>
    <sheetView showOutlineSymbols="0" workbookViewId="0"/>
  </sheetViews>
  <sheetFormatPr baseColWidth="10" defaultRowHeight="15" customHeight="1" x14ac:dyDescent="0.2"/>
  <cols>
    <col min="2" max="2" width="33.42578125" customWidth="1"/>
    <col min="3" max="8" width="14.7109375" customWidth="1"/>
    <col min="27" max="27" width="26.7109375" customWidth="1"/>
  </cols>
  <sheetData>
    <row r="1" spans="2:16" ht="15" customHeight="1" x14ac:dyDescent="0.2">
      <c r="B1" s="9" t="s">
        <v>433</v>
      </c>
    </row>
    <row r="2" spans="2:16" ht="15" customHeight="1" x14ac:dyDescent="0.2">
      <c r="B2" s="10" t="s">
        <v>444</v>
      </c>
    </row>
    <row r="4" spans="2:16" ht="60" customHeight="1" x14ac:dyDescent="0.2">
      <c r="B4" s="240" t="s">
        <v>208</v>
      </c>
      <c r="C4" s="241" t="s">
        <v>314</v>
      </c>
      <c r="D4" s="242" t="s">
        <v>315</v>
      </c>
      <c r="E4" s="242" t="s">
        <v>316</v>
      </c>
      <c r="F4" s="243" t="s">
        <v>156</v>
      </c>
      <c r="G4" s="244" t="s">
        <v>157</v>
      </c>
      <c r="H4" s="245" t="s">
        <v>38</v>
      </c>
      <c r="I4" s="11"/>
      <c r="J4" s="11"/>
      <c r="K4" s="11"/>
      <c r="L4" s="11"/>
      <c r="M4" s="11"/>
      <c r="N4" s="11"/>
      <c r="O4" s="11"/>
    </row>
    <row r="5" spans="2:16" ht="15" customHeight="1" x14ac:dyDescent="0.2">
      <c r="B5" s="239" t="s">
        <v>38</v>
      </c>
      <c r="C5" s="219">
        <v>27626</v>
      </c>
      <c r="D5" s="220">
        <v>226</v>
      </c>
      <c r="E5" s="220">
        <v>2949</v>
      </c>
      <c r="F5" s="220">
        <v>8617</v>
      </c>
      <c r="G5" s="339">
        <v>20</v>
      </c>
      <c r="H5" s="246">
        <v>39438</v>
      </c>
      <c r="I5" s="11"/>
      <c r="J5" s="11"/>
      <c r="K5" s="11"/>
      <c r="L5" s="11"/>
      <c r="M5" s="11"/>
      <c r="N5" s="11"/>
      <c r="O5" s="11"/>
    </row>
    <row r="6" spans="2:16" ht="15" customHeight="1" x14ac:dyDescent="0.2">
      <c r="B6" s="114" t="s">
        <v>32</v>
      </c>
      <c r="C6" s="219">
        <v>5671</v>
      </c>
      <c r="D6" s="220">
        <v>38</v>
      </c>
      <c r="E6" s="220">
        <v>705</v>
      </c>
      <c r="F6" s="220">
        <v>2569</v>
      </c>
      <c r="G6" s="339">
        <v>1</v>
      </c>
      <c r="H6" s="246">
        <v>8984</v>
      </c>
      <c r="I6" s="11"/>
      <c r="J6" s="11"/>
      <c r="K6" s="11"/>
      <c r="L6" s="11"/>
      <c r="M6" s="11"/>
      <c r="N6" s="11"/>
      <c r="O6" s="11"/>
      <c r="P6" s="11"/>
    </row>
    <row r="7" spans="2:16" ht="15" customHeight="1" x14ac:dyDescent="0.2">
      <c r="B7" s="115" t="s">
        <v>158</v>
      </c>
      <c r="C7" s="223">
        <v>386</v>
      </c>
      <c r="D7" s="224">
        <v>2</v>
      </c>
      <c r="E7" s="224">
        <v>69</v>
      </c>
      <c r="F7" s="225">
        <v>206</v>
      </c>
      <c r="G7" s="226">
        <v>0</v>
      </c>
      <c r="H7" s="247">
        <v>663</v>
      </c>
      <c r="I7" s="11"/>
      <c r="J7" s="11"/>
      <c r="K7" s="11"/>
      <c r="L7" s="11"/>
      <c r="M7" s="11"/>
      <c r="N7" s="11"/>
      <c r="O7" s="11"/>
      <c r="P7" s="11"/>
    </row>
    <row r="8" spans="2:16" ht="15" customHeight="1" x14ac:dyDescent="0.2">
      <c r="B8" s="116" t="s">
        <v>159</v>
      </c>
      <c r="C8" s="227">
        <v>776</v>
      </c>
      <c r="D8" s="228">
        <v>3</v>
      </c>
      <c r="E8" s="228">
        <v>25</v>
      </c>
      <c r="F8" s="229">
        <v>232</v>
      </c>
      <c r="G8" s="230">
        <v>0</v>
      </c>
      <c r="H8" s="248">
        <v>1036</v>
      </c>
    </row>
    <row r="9" spans="2:16" ht="15" customHeight="1" x14ac:dyDescent="0.2">
      <c r="B9" s="115" t="s">
        <v>160</v>
      </c>
      <c r="C9" s="231">
        <v>286</v>
      </c>
      <c r="D9" s="232">
        <v>2</v>
      </c>
      <c r="E9" s="232">
        <v>107</v>
      </c>
      <c r="F9" s="233">
        <v>500</v>
      </c>
      <c r="G9" s="234">
        <v>0</v>
      </c>
      <c r="H9" s="247">
        <v>895</v>
      </c>
    </row>
    <row r="10" spans="2:16" ht="15" customHeight="1" x14ac:dyDescent="0.2">
      <c r="B10" s="116" t="s">
        <v>161</v>
      </c>
      <c r="C10" s="227">
        <v>704</v>
      </c>
      <c r="D10" s="228">
        <v>3</v>
      </c>
      <c r="E10" s="228">
        <v>77</v>
      </c>
      <c r="F10" s="229">
        <v>142</v>
      </c>
      <c r="G10" s="230">
        <v>0</v>
      </c>
      <c r="H10" s="248">
        <v>926</v>
      </c>
    </row>
    <row r="11" spans="2:16" ht="15" customHeight="1" x14ac:dyDescent="0.2">
      <c r="B11" s="115" t="s">
        <v>162</v>
      </c>
      <c r="C11" s="231">
        <v>623</v>
      </c>
      <c r="D11" s="232">
        <v>7</v>
      </c>
      <c r="E11" s="232">
        <v>77</v>
      </c>
      <c r="F11" s="233">
        <v>296</v>
      </c>
      <c r="G11" s="234">
        <v>0</v>
      </c>
      <c r="H11" s="247">
        <v>1003</v>
      </c>
    </row>
    <row r="12" spans="2:16" ht="15" customHeight="1" x14ac:dyDescent="0.2">
      <c r="B12" s="116" t="s">
        <v>163</v>
      </c>
      <c r="C12" s="227">
        <v>624</v>
      </c>
      <c r="D12" s="228">
        <v>3</v>
      </c>
      <c r="E12" s="228">
        <v>50</v>
      </c>
      <c r="F12" s="229">
        <v>206</v>
      </c>
      <c r="G12" s="230">
        <v>0</v>
      </c>
      <c r="H12" s="248">
        <v>883</v>
      </c>
    </row>
    <row r="13" spans="2:16" ht="15" customHeight="1" x14ac:dyDescent="0.2">
      <c r="B13" s="115" t="s">
        <v>164</v>
      </c>
      <c r="C13" s="231">
        <v>447</v>
      </c>
      <c r="D13" s="232">
        <v>8</v>
      </c>
      <c r="E13" s="232">
        <v>136</v>
      </c>
      <c r="F13" s="233">
        <v>126</v>
      </c>
      <c r="G13" s="234">
        <v>0</v>
      </c>
      <c r="H13" s="247">
        <v>717</v>
      </c>
    </row>
    <row r="14" spans="2:16" ht="15" customHeight="1" x14ac:dyDescent="0.2">
      <c r="B14" s="116" t="s">
        <v>165</v>
      </c>
      <c r="C14" s="227">
        <v>670</v>
      </c>
      <c r="D14" s="228">
        <v>4</v>
      </c>
      <c r="E14" s="228">
        <v>29</v>
      </c>
      <c r="F14" s="229">
        <v>547</v>
      </c>
      <c r="G14" s="230">
        <v>0</v>
      </c>
      <c r="H14" s="248">
        <v>1250</v>
      </c>
    </row>
    <row r="15" spans="2:16" ht="15" customHeight="1" x14ac:dyDescent="0.2">
      <c r="B15" s="115" t="s">
        <v>210</v>
      </c>
      <c r="C15" s="231">
        <v>240</v>
      </c>
      <c r="D15" s="232">
        <v>2</v>
      </c>
      <c r="E15" s="232">
        <v>22</v>
      </c>
      <c r="F15" s="233">
        <v>57</v>
      </c>
      <c r="G15" s="234">
        <v>0</v>
      </c>
      <c r="H15" s="247">
        <v>321</v>
      </c>
    </row>
    <row r="16" spans="2:16" ht="15" customHeight="1" x14ac:dyDescent="0.2">
      <c r="B16" s="116" t="s">
        <v>166</v>
      </c>
      <c r="C16" s="227">
        <v>915</v>
      </c>
      <c r="D16" s="228">
        <v>4</v>
      </c>
      <c r="E16" s="228">
        <v>113</v>
      </c>
      <c r="F16" s="229">
        <v>257</v>
      </c>
      <c r="G16" s="230">
        <v>1</v>
      </c>
      <c r="H16" s="248">
        <v>1290</v>
      </c>
    </row>
    <row r="17" spans="2:8" ht="15" customHeight="1" x14ac:dyDescent="0.2">
      <c r="B17" s="114" t="s">
        <v>52</v>
      </c>
      <c r="C17" s="219">
        <v>968</v>
      </c>
      <c r="D17" s="220">
        <v>8</v>
      </c>
      <c r="E17" s="220">
        <v>135</v>
      </c>
      <c r="F17" s="221">
        <v>246</v>
      </c>
      <c r="G17" s="222">
        <v>1</v>
      </c>
      <c r="H17" s="246">
        <v>1358</v>
      </c>
    </row>
    <row r="18" spans="2:8" ht="15" customHeight="1" x14ac:dyDescent="0.2">
      <c r="B18" s="115" t="s">
        <v>167</v>
      </c>
      <c r="C18" s="223">
        <v>142</v>
      </c>
      <c r="D18" s="224">
        <v>1</v>
      </c>
      <c r="E18" s="224">
        <v>3</v>
      </c>
      <c r="F18" s="225">
        <v>82</v>
      </c>
      <c r="G18" s="226">
        <v>0</v>
      </c>
      <c r="H18" s="247">
        <v>228</v>
      </c>
    </row>
    <row r="19" spans="2:8" ht="15" customHeight="1" x14ac:dyDescent="0.2">
      <c r="B19" s="116" t="s">
        <v>168</v>
      </c>
      <c r="C19" s="227">
        <v>107</v>
      </c>
      <c r="D19" s="228">
        <v>2</v>
      </c>
      <c r="E19" s="228">
        <v>7</v>
      </c>
      <c r="F19" s="229">
        <v>36</v>
      </c>
      <c r="G19" s="230">
        <v>0</v>
      </c>
      <c r="H19" s="248">
        <v>152</v>
      </c>
    </row>
    <row r="20" spans="2:8" ht="15" customHeight="1" x14ac:dyDescent="0.2">
      <c r="B20" s="115" t="s">
        <v>169</v>
      </c>
      <c r="C20" s="223">
        <v>719</v>
      </c>
      <c r="D20" s="224">
        <v>5</v>
      </c>
      <c r="E20" s="224">
        <v>125</v>
      </c>
      <c r="F20" s="225">
        <v>128</v>
      </c>
      <c r="G20" s="226">
        <v>1</v>
      </c>
      <c r="H20" s="247">
        <v>978</v>
      </c>
    </row>
    <row r="21" spans="2:8" ht="15" customHeight="1" x14ac:dyDescent="0.2">
      <c r="B21" s="114" t="s">
        <v>98</v>
      </c>
      <c r="C21" s="219">
        <v>700</v>
      </c>
      <c r="D21" s="220">
        <v>9</v>
      </c>
      <c r="E21" s="220">
        <v>35</v>
      </c>
      <c r="F21" s="221">
        <v>214</v>
      </c>
      <c r="G21" s="222">
        <v>0</v>
      </c>
      <c r="H21" s="246">
        <v>958</v>
      </c>
    </row>
    <row r="22" spans="2:8" ht="15" customHeight="1" x14ac:dyDescent="0.2">
      <c r="B22" s="115" t="s">
        <v>170</v>
      </c>
      <c r="C22" s="223">
        <v>700</v>
      </c>
      <c r="D22" s="224">
        <v>9</v>
      </c>
      <c r="E22" s="224">
        <v>35</v>
      </c>
      <c r="F22" s="225">
        <v>214</v>
      </c>
      <c r="G22" s="226">
        <v>0</v>
      </c>
      <c r="H22" s="247">
        <v>958</v>
      </c>
    </row>
    <row r="23" spans="2:8" ht="15" customHeight="1" x14ac:dyDescent="0.2">
      <c r="B23" s="114" t="s">
        <v>99</v>
      </c>
      <c r="C23" s="219">
        <v>1471</v>
      </c>
      <c r="D23" s="220">
        <v>7</v>
      </c>
      <c r="E23" s="220">
        <v>80</v>
      </c>
      <c r="F23" s="221">
        <v>271</v>
      </c>
      <c r="G23" s="222">
        <v>0</v>
      </c>
      <c r="H23" s="246">
        <v>1829</v>
      </c>
    </row>
    <row r="24" spans="2:8" ht="15" customHeight="1" x14ac:dyDescent="0.2">
      <c r="B24" s="115" t="s">
        <v>171</v>
      </c>
      <c r="C24" s="223">
        <v>250</v>
      </c>
      <c r="D24" s="224">
        <v>0</v>
      </c>
      <c r="E24" s="224">
        <v>13</v>
      </c>
      <c r="F24" s="225">
        <v>75</v>
      </c>
      <c r="G24" s="226">
        <v>0</v>
      </c>
      <c r="H24" s="247">
        <v>338</v>
      </c>
    </row>
    <row r="25" spans="2:8" ht="15" customHeight="1" x14ac:dyDescent="0.2">
      <c r="B25" s="116" t="s">
        <v>172</v>
      </c>
      <c r="C25" s="227">
        <v>1153</v>
      </c>
      <c r="D25" s="228">
        <v>7</v>
      </c>
      <c r="E25" s="228">
        <v>65</v>
      </c>
      <c r="F25" s="229">
        <v>162</v>
      </c>
      <c r="G25" s="230">
        <v>0</v>
      </c>
      <c r="H25" s="248">
        <v>1387</v>
      </c>
    </row>
    <row r="26" spans="2:8" ht="15" customHeight="1" x14ac:dyDescent="0.2">
      <c r="B26" s="115" t="s">
        <v>173</v>
      </c>
      <c r="C26" s="223">
        <v>68</v>
      </c>
      <c r="D26" s="224">
        <v>0</v>
      </c>
      <c r="E26" s="224">
        <v>2</v>
      </c>
      <c r="F26" s="225">
        <v>34</v>
      </c>
      <c r="G26" s="226">
        <v>0</v>
      </c>
      <c r="H26" s="247">
        <v>104</v>
      </c>
    </row>
    <row r="27" spans="2:8" ht="15" customHeight="1" x14ac:dyDescent="0.2">
      <c r="B27" s="114" t="s">
        <v>17</v>
      </c>
      <c r="C27" s="219">
        <v>2253</v>
      </c>
      <c r="D27" s="220">
        <v>30</v>
      </c>
      <c r="E27" s="220">
        <v>229</v>
      </c>
      <c r="F27" s="221">
        <v>326</v>
      </c>
      <c r="G27" s="222">
        <v>1</v>
      </c>
      <c r="H27" s="246">
        <v>2839</v>
      </c>
    </row>
    <row r="28" spans="2:8" ht="15" customHeight="1" x14ac:dyDescent="0.2">
      <c r="B28" s="115" t="s">
        <v>174</v>
      </c>
      <c r="C28" s="223">
        <v>374</v>
      </c>
      <c r="D28" s="224">
        <v>9</v>
      </c>
      <c r="E28" s="224">
        <v>38</v>
      </c>
      <c r="F28" s="225">
        <v>70</v>
      </c>
      <c r="G28" s="226">
        <v>0</v>
      </c>
      <c r="H28" s="247">
        <v>491</v>
      </c>
    </row>
    <row r="29" spans="2:8" ht="15" customHeight="1" x14ac:dyDescent="0.2">
      <c r="B29" s="116" t="s">
        <v>175</v>
      </c>
      <c r="C29" s="227">
        <v>877</v>
      </c>
      <c r="D29" s="228">
        <v>5</v>
      </c>
      <c r="E29" s="228">
        <v>55</v>
      </c>
      <c r="F29" s="229">
        <v>72</v>
      </c>
      <c r="G29" s="230">
        <v>0</v>
      </c>
      <c r="H29" s="248">
        <v>1009</v>
      </c>
    </row>
    <row r="30" spans="2:8" ht="15" customHeight="1" x14ac:dyDescent="0.2">
      <c r="B30" s="115" t="s">
        <v>176</v>
      </c>
      <c r="C30" s="223">
        <v>67</v>
      </c>
      <c r="D30" s="224">
        <v>1</v>
      </c>
      <c r="E30" s="224">
        <v>5</v>
      </c>
      <c r="F30" s="225">
        <v>10</v>
      </c>
      <c r="G30" s="226">
        <v>1</v>
      </c>
      <c r="H30" s="247">
        <v>84</v>
      </c>
    </row>
    <row r="31" spans="2:8" ht="15" customHeight="1" x14ac:dyDescent="0.2">
      <c r="B31" s="116" t="s">
        <v>177</v>
      </c>
      <c r="C31" s="227">
        <v>935</v>
      </c>
      <c r="D31" s="228">
        <v>15</v>
      </c>
      <c r="E31" s="228">
        <v>131</v>
      </c>
      <c r="F31" s="229">
        <v>174</v>
      </c>
      <c r="G31" s="230">
        <v>0</v>
      </c>
      <c r="H31" s="248">
        <v>1255</v>
      </c>
    </row>
    <row r="32" spans="2:8" ht="15" customHeight="1" x14ac:dyDescent="0.2">
      <c r="B32" s="114" t="s">
        <v>56</v>
      </c>
      <c r="C32" s="219">
        <v>327</v>
      </c>
      <c r="D32" s="220">
        <v>15</v>
      </c>
      <c r="E32" s="220">
        <v>80</v>
      </c>
      <c r="F32" s="221">
        <v>183</v>
      </c>
      <c r="G32" s="222">
        <v>2</v>
      </c>
      <c r="H32" s="246">
        <v>607</v>
      </c>
    </row>
    <row r="33" spans="2:8" ht="15" customHeight="1" x14ac:dyDescent="0.2">
      <c r="B33" s="115" t="s">
        <v>178</v>
      </c>
      <c r="C33" s="223">
        <v>327</v>
      </c>
      <c r="D33" s="224">
        <v>15</v>
      </c>
      <c r="E33" s="224">
        <v>80</v>
      </c>
      <c r="F33" s="225">
        <v>183</v>
      </c>
      <c r="G33" s="226">
        <v>2</v>
      </c>
      <c r="H33" s="247">
        <v>607</v>
      </c>
    </row>
    <row r="34" spans="2:8" ht="15" customHeight="1" x14ac:dyDescent="0.2">
      <c r="B34" s="114" t="s">
        <v>61</v>
      </c>
      <c r="C34" s="219">
        <v>1083</v>
      </c>
      <c r="D34" s="220">
        <v>17</v>
      </c>
      <c r="E34" s="220">
        <v>109</v>
      </c>
      <c r="F34" s="221">
        <v>565</v>
      </c>
      <c r="G34" s="222">
        <v>1</v>
      </c>
      <c r="H34" s="246">
        <v>1775</v>
      </c>
    </row>
    <row r="35" spans="2:8" ht="15" customHeight="1" x14ac:dyDescent="0.2">
      <c r="B35" s="115" t="s">
        <v>183</v>
      </c>
      <c r="C35" s="223">
        <v>63</v>
      </c>
      <c r="D35" s="224">
        <v>2</v>
      </c>
      <c r="E35" s="224">
        <v>10</v>
      </c>
      <c r="F35" s="225">
        <v>13</v>
      </c>
      <c r="G35" s="226">
        <v>0</v>
      </c>
      <c r="H35" s="247">
        <v>88</v>
      </c>
    </row>
    <row r="36" spans="2:8" ht="15" customHeight="1" x14ac:dyDescent="0.2">
      <c r="B36" s="116" t="s">
        <v>184</v>
      </c>
      <c r="C36" s="227">
        <v>262</v>
      </c>
      <c r="D36" s="228">
        <v>1</v>
      </c>
      <c r="E36" s="228">
        <v>23</v>
      </c>
      <c r="F36" s="229">
        <v>109</v>
      </c>
      <c r="G36" s="230">
        <v>0</v>
      </c>
      <c r="H36" s="248">
        <v>395</v>
      </c>
    </row>
    <row r="37" spans="2:8" ht="15" customHeight="1" x14ac:dyDescent="0.2">
      <c r="B37" s="115" t="s">
        <v>185</v>
      </c>
      <c r="C37" s="223">
        <v>193</v>
      </c>
      <c r="D37" s="224">
        <v>5</v>
      </c>
      <c r="E37" s="224">
        <v>14</v>
      </c>
      <c r="F37" s="225">
        <v>78</v>
      </c>
      <c r="G37" s="226">
        <v>0</v>
      </c>
      <c r="H37" s="247">
        <v>290</v>
      </c>
    </row>
    <row r="38" spans="2:8" ht="15" customHeight="1" x14ac:dyDescent="0.2">
      <c r="B38" s="116" t="s">
        <v>186</v>
      </c>
      <c r="C38" s="227">
        <v>135</v>
      </c>
      <c r="D38" s="228">
        <v>5</v>
      </c>
      <c r="E38" s="228">
        <v>9</v>
      </c>
      <c r="F38" s="229">
        <v>43</v>
      </c>
      <c r="G38" s="230">
        <v>0</v>
      </c>
      <c r="H38" s="248">
        <v>192</v>
      </c>
    </row>
    <row r="39" spans="2:8" ht="15" customHeight="1" x14ac:dyDescent="0.2">
      <c r="B39" s="115" t="s">
        <v>187</v>
      </c>
      <c r="C39" s="223">
        <v>86</v>
      </c>
      <c r="D39" s="224">
        <v>0</v>
      </c>
      <c r="E39" s="224">
        <v>11</v>
      </c>
      <c r="F39" s="225">
        <v>83</v>
      </c>
      <c r="G39" s="226">
        <v>0</v>
      </c>
      <c r="H39" s="247">
        <v>180</v>
      </c>
    </row>
    <row r="40" spans="2:8" ht="15" customHeight="1" x14ac:dyDescent="0.2">
      <c r="B40" s="116" t="s">
        <v>188</v>
      </c>
      <c r="C40" s="227">
        <v>68</v>
      </c>
      <c r="D40" s="228">
        <v>1</v>
      </c>
      <c r="E40" s="228">
        <v>9</v>
      </c>
      <c r="F40" s="229">
        <v>43</v>
      </c>
      <c r="G40" s="230">
        <v>0</v>
      </c>
      <c r="H40" s="248">
        <v>121</v>
      </c>
    </row>
    <row r="41" spans="2:8" ht="15" customHeight="1" x14ac:dyDescent="0.2">
      <c r="B41" s="115" t="s">
        <v>189</v>
      </c>
      <c r="C41" s="223">
        <v>42</v>
      </c>
      <c r="D41" s="224">
        <v>1</v>
      </c>
      <c r="E41" s="224">
        <v>6</v>
      </c>
      <c r="F41" s="225">
        <v>55</v>
      </c>
      <c r="G41" s="226">
        <v>1</v>
      </c>
      <c r="H41" s="247">
        <v>105</v>
      </c>
    </row>
    <row r="42" spans="2:8" ht="15" customHeight="1" x14ac:dyDescent="0.2">
      <c r="B42" s="116" t="s">
        <v>190</v>
      </c>
      <c r="C42" s="227">
        <v>182</v>
      </c>
      <c r="D42" s="228">
        <v>2</v>
      </c>
      <c r="E42" s="228">
        <v>26</v>
      </c>
      <c r="F42" s="229">
        <v>130</v>
      </c>
      <c r="G42" s="230">
        <v>0</v>
      </c>
      <c r="H42" s="248">
        <v>340</v>
      </c>
    </row>
    <row r="43" spans="2:8" ht="15" customHeight="1" x14ac:dyDescent="0.2">
      <c r="B43" s="117" t="s">
        <v>191</v>
      </c>
      <c r="C43" s="235">
        <v>52</v>
      </c>
      <c r="D43" s="236">
        <v>0</v>
      </c>
      <c r="E43" s="236">
        <v>1</v>
      </c>
      <c r="F43" s="237">
        <v>11</v>
      </c>
      <c r="G43" s="238">
        <v>0</v>
      </c>
      <c r="H43" s="247">
        <v>64</v>
      </c>
    </row>
    <row r="44" spans="2:8" ht="15" customHeight="1" x14ac:dyDescent="0.2">
      <c r="B44" s="114" t="s">
        <v>211</v>
      </c>
      <c r="C44" s="219">
        <v>1378</v>
      </c>
      <c r="D44" s="220">
        <v>4</v>
      </c>
      <c r="E44" s="220">
        <v>100</v>
      </c>
      <c r="F44" s="221">
        <v>282</v>
      </c>
      <c r="G44" s="222">
        <v>1</v>
      </c>
      <c r="H44" s="246">
        <v>1765</v>
      </c>
    </row>
    <row r="45" spans="2:8" ht="15" customHeight="1" x14ac:dyDescent="0.2">
      <c r="B45" s="115" t="s">
        <v>179</v>
      </c>
      <c r="C45" s="223">
        <v>162</v>
      </c>
      <c r="D45" s="224">
        <v>0</v>
      </c>
      <c r="E45" s="224">
        <v>12</v>
      </c>
      <c r="F45" s="225">
        <v>75</v>
      </c>
      <c r="G45" s="226">
        <v>0</v>
      </c>
      <c r="H45" s="247">
        <v>249</v>
      </c>
    </row>
    <row r="46" spans="2:8" ht="15" customHeight="1" x14ac:dyDescent="0.2">
      <c r="B46" s="116" t="s">
        <v>180</v>
      </c>
      <c r="C46" s="227">
        <v>479</v>
      </c>
      <c r="D46" s="228">
        <v>4</v>
      </c>
      <c r="E46" s="228">
        <v>44</v>
      </c>
      <c r="F46" s="229">
        <v>84</v>
      </c>
      <c r="G46" s="230">
        <v>1</v>
      </c>
      <c r="H46" s="248">
        <v>612</v>
      </c>
    </row>
    <row r="47" spans="2:8" ht="15" customHeight="1" x14ac:dyDescent="0.2">
      <c r="B47" s="115" t="s">
        <v>181</v>
      </c>
      <c r="C47" s="223">
        <v>71</v>
      </c>
      <c r="D47" s="224">
        <v>0</v>
      </c>
      <c r="E47" s="224">
        <v>3</v>
      </c>
      <c r="F47" s="225">
        <v>39</v>
      </c>
      <c r="G47" s="226">
        <v>0</v>
      </c>
      <c r="H47" s="247">
        <v>113</v>
      </c>
    </row>
    <row r="48" spans="2:8" ht="15" customHeight="1" x14ac:dyDescent="0.2">
      <c r="B48" s="116" t="s">
        <v>182</v>
      </c>
      <c r="C48" s="227">
        <v>666</v>
      </c>
      <c r="D48" s="228">
        <v>0</v>
      </c>
      <c r="E48" s="228">
        <v>41</v>
      </c>
      <c r="F48" s="229">
        <v>84</v>
      </c>
      <c r="G48" s="230">
        <v>0</v>
      </c>
      <c r="H48" s="248">
        <v>791</v>
      </c>
    </row>
    <row r="49" spans="2:8" ht="15" customHeight="1" x14ac:dyDescent="0.2">
      <c r="B49" s="114" t="s">
        <v>88</v>
      </c>
      <c r="C49" s="219">
        <v>5682</v>
      </c>
      <c r="D49" s="220">
        <v>32</v>
      </c>
      <c r="E49" s="220">
        <v>611</v>
      </c>
      <c r="F49" s="221">
        <v>1161</v>
      </c>
      <c r="G49" s="222">
        <v>1</v>
      </c>
      <c r="H49" s="246">
        <v>7487</v>
      </c>
    </row>
    <row r="50" spans="2:8" ht="15" customHeight="1" x14ac:dyDescent="0.2">
      <c r="B50" s="115" t="s">
        <v>197</v>
      </c>
      <c r="C50" s="223">
        <v>2249</v>
      </c>
      <c r="D50" s="224">
        <v>8</v>
      </c>
      <c r="E50" s="224">
        <v>208</v>
      </c>
      <c r="F50" s="225">
        <v>536</v>
      </c>
      <c r="G50" s="226">
        <v>0</v>
      </c>
      <c r="H50" s="247">
        <v>3001</v>
      </c>
    </row>
    <row r="51" spans="2:8" ht="15" customHeight="1" x14ac:dyDescent="0.2">
      <c r="B51" s="116" t="s">
        <v>198</v>
      </c>
      <c r="C51" s="227">
        <v>789</v>
      </c>
      <c r="D51" s="228">
        <v>4</v>
      </c>
      <c r="E51" s="228">
        <v>114</v>
      </c>
      <c r="F51" s="229">
        <v>163</v>
      </c>
      <c r="G51" s="230">
        <v>1</v>
      </c>
      <c r="H51" s="248">
        <v>1071</v>
      </c>
    </row>
    <row r="52" spans="2:8" ht="15" customHeight="1" x14ac:dyDescent="0.2">
      <c r="B52" s="115" t="s">
        <v>222</v>
      </c>
      <c r="C52" s="223">
        <v>161</v>
      </c>
      <c r="D52" s="224">
        <v>6</v>
      </c>
      <c r="E52" s="224">
        <v>16</v>
      </c>
      <c r="F52" s="225">
        <v>56</v>
      </c>
      <c r="G52" s="226">
        <v>0</v>
      </c>
      <c r="H52" s="247">
        <v>239</v>
      </c>
    </row>
    <row r="53" spans="2:8" ht="15" customHeight="1" x14ac:dyDescent="0.2">
      <c r="B53" s="116" t="s">
        <v>199</v>
      </c>
      <c r="C53" s="227">
        <v>2483</v>
      </c>
      <c r="D53" s="228">
        <v>14</v>
      </c>
      <c r="E53" s="228">
        <v>273</v>
      </c>
      <c r="F53" s="229">
        <v>406</v>
      </c>
      <c r="G53" s="230">
        <v>0</v>
      </c>
      <c r="H53" s="248">
        <v>3176</v>
      </c>
    </row>
    <row r="54" spans="2:8" ht="15" customHeight="1" x14ac:dyDescent="0.2">
      <c r="B54" s="114" t="s">
        <v>19</v>
      </c>
      <c r="C54" s="219">
        <v>907</v>
      </c>
      <c r="D54" s="220">
        <v>3</v>
      </c>
      <c r="E54" s="220">
        <v>108</v>
      </c>
      <c r="F54" s="221">
        <v>225</v>
      </c>
      <c r="G54" s="222">
        <v>0</v>
      </c>
      <c r="H54" s="246">
        <v>1243</v>
      </c>
    </row>
    <row r="55" spans="2:8" ht="15" customHeight="1" x14ac:dyDescent="0.2">
      <c r="B55" s="115" t="s">
        <v>200</v>
      </c>
      <c r="C55" s="223">
        <v>518</v>
      </c>
      <c r="D55" s="224">
        <v>3</v>
      </c>
      <c r="E55" s="224">
        <v>40</v>
      </c>
      <c r="F55" s="225">
        <v>84</v>
      </c>
      <c r="G55" s="226">
        <v>0</v>
      </c>
      <c r="H55" s="247">
        <v>645</v>
      </c>
    </row>
    <row r="56" spans="2:8" ht="15" customHeight="1" x14ac:dyDescent="0.2">
      <c r="B56" s="116" t="s">
        <v>201</v>
      </c>
      <c r="C56" s="227">
        <v>389</v>
      </c>
      <c r="D56" s="228">
        <v>0</v>
      </c>
      <c r="E56" s="228">
        <v>68</v>
      </c>
      <c r="F56" s="229">
        <v>141</v>
      </c>
      <c r="G56" s="230">
        <v>0</v>
      </c>
      <c r="H56" s="248">
        <v>598</v>
      </c>
    </row>
    <row r="57" spans="2:8" ht="15" customHeight="1" x14ac:dyDescent="0.2">
      <c r="B57" s="114" t="s">
        <v>20</v>
      </c>
      <c r="C57" s="219">
        <v>1360</v>
      </c>
      <c r="D57" s="220">
        <v>18</v>
      </c>
      <c r="E57" s="220">
        <v>115</v>
      </c>
      <c r="F57" s="221">
        <v>527</v>
      </c>
      <c r="G57" s="222">
        <v>0</v>
      </c>
      <c r="H57" s="246">
        <v>2020</v>
      </c>
    </row>
    <row r="58" spans="2:8" ht="15" customHeight="1" x14ac:dyDescent="0.2">
      <c r="B58" s="115" t="s">
        <v>202</v>
      </c>
      <c r="C58" s="223">
        <v>663</v>
      </c>
      <c r="D58" s="224">
        <v>9</v>
      </c>
      <c r="E58" s="224">
        <v>46</v>
      </c>
      <c r="F58" s="225">
        <v>259</v>
      </c>
      <c r="G58" s="226">
        <v>0</v>
      </c>
      <c r="H58" s="247">
        <v>977</v>
      </c>
    </row>
    <row r="59" spans="2:8" ht="15" customHeight="1" x14ac:dyDescent="0.2">
      <c r="B59" s="116" t="s">
        <v>203</v>
      </c>
      <c r="C59" s="227">
        <v>81</v>
      </c>
      <c r="D59" s="228">
        <v>1</v>
      </c>
      <c r="E59" s="228">
        <v>0</v>
      </c>
      <c r="F59" s="229">
        <v>77</v>
      </c>
      <c r="G59" s="230">
        <v>0</v>
      </c>
      <c r="H59" s="248">
        <v>159</v>
      </c>
    </row>
    <row r="60" spans="2:8" ht="15" customHeight="1" x14ac:dyDescent="0.2">
      <c r="B60" s="115" t="s">
        <v>368</v>
      </c>
      <c r="C60" s="223">
        <v>164</v>
      </c>
      <c r="D60" s="224">
        <v>4</v>
      </c>
      <c r="E60" s="224">
        <v>30</v>
      </c>
      <c r="F60" s="225">
        <v>64</v>
      </c>
      <c r="G60" s="226">
        <v>0</v>
      </c>
      <c r="H60" s="247">
        <v>262</v>
      </c>
    </row>
    <row r="61" spans="2:8" ht="15" customHeight="1" x14ac:dyDescent="0.2">
      <c r="B61" s="116" t="s">
        <v>204</v>
      </c>
      <c r="C61" s="227">
        <v>452</v>
      </c>
      <c r="D61" s="228">
        <v>4</v>
      </c>
      <c r="E61" s="228">
        <v>39</v>
      </c>
      <c r="F61" s="229">
        <v>127</v>
      </c>
      <c r="G61" s="230">
        <v>0</v>
      </c>
      <c r="H61" s="248">
        <v>622</v>
      </c>
    </row>
    <row r="62" spans="2:8" ht="15" customHeight="1" x14ac:dyDescent="0.2">
      <c r="B62" s="114" t="s">
        <v>101</v>
      </c>
      <c r="C62" s="219">
        <v>3054</v>
      </c>
      <c r="D62" s="220">
        <v>29</v>
      </c>
      <c r="E62" s="220">
        <v>287</v>
      </c>
      <c r="F62" s="221">
        <v>1123</v>
      </c>
      <c r="G62" s="222">
        <v>5</v>
      </c>
      <c r="H62" s="246">
        <v>4498</v>
      </c>
    </row>
    <row r="63" spans="2:8" ht="15" customHeight="1" x14ac:dyDescent="0.2">
      <c r="B63" s="115" t="s">
        <v>193</v>
      </c>
      <c r="C63" s="223">
        <v>633</v>
      </c>
      <c r="D63" s="224">
        <v>13</v>
      </c>
      <c r="E63" s="224">
        <v>104</v>
      </c>
      <c r="F63" s="225">
        <v>387</v>
      </c>
      <c r="G63" s="226">
        <v>2</v>
      </c>
      <c r="H63" s="247">
        <v>1139</v>
      </c>
    </row>
    <row r="64" spans="2:8" ht="15" customHeight="1" x14ac:dyDescent="0.2">
      <c r="B64" s="116" t="s">
        <v>194</v>
      </c>
      <c r="C64" s="227">
        <v>1537</v>
      </c>
      <c r="D64" s="228">
        <v>8</v>
      </c>
      <c r="E64" s="228">
        <v>91</v>
      </c>
      <c r="F64" s="229">
        <v>445</v>
      </c>
      <c r="G64" s="230">
        <v>2</v>
      </c>
      <c r="H64" s="248">
        <v>2083</v>
      </c>
    </row>
    <row r="65" spans="2:8" ht="15" customHeight="1" x14ac:dyDescent="0.2">
      <c r="B65" s="115" t="s">
        <v>195</v>
      </c>
      <c r="C65" s="223">
        <v>884</v>
      </c>
      <c r="D65" s="224">
        <v>8</v>
      </c>
      <c r="E65" s="224">
        <v>92</v>
      </c>
      <c r="F65" s="225">
        <v>291</v>
      </c>
      <c r="G65" s="226">
        <v>1</v>
      </c>
      <c r="H65" s="247">
        <v>1276</v>
      </c>
    </row>
    <row r="66" spans="2:8" ht="15" customHeight="1" x14ac:dyDescent="0.2">
      <c r="B66" s="114" t="s">
        <v>102</v>
      </c>
      <c r="C66" s="219">
        <v>2012</v>
      </c>
      <c r="D66" s="220">
        <v>8</v>
      </c>
      <c r="E66" s="220">
        <v>207</v>
      </c>
      <c r="F66" s="221">
        <v>435</v>
      </c>
      <c r="G66" s="222">
        <v>0</v>
      </c>
      <c r="H66" s="246">
        <v>2662</v>
      </c>
    </row>
    <row r="67" spans="2:8" ht="15" customHeight="1" x14ac:dyDescent="0.2">
      <c r="B67" s="115" t="s">
        <v>207</v>
      </c>
      <c r="C67" s="223">
        <v>2012</v>
      </c>
      <c r="D67" s="224">
        <v>8</v>
      </c>
      <c r="E67" s="224">
        <v>207</v>
      </c>
      <c r="F67" s="225">
        <v>435</v>
      </c>
      <c r="G67" s="226">
        <v>0</v>
      </c>
      <c r="H67" s="247">
        <v>2662</v>
      </c>
    </row>
    <row r="68" spans="2:8" ht="15" customHeight="1" x14ac:dyDescent="0.2">
      <c r="B68" s="114" t="s">
        <v>103</v>
      </c>
      <c r="C68" s="219">
        <v>369</v>
      </c>
      <c r="D68" s="220">
        <v>0</v>
      </c>
      <c r="E68" s="220">
        <v>74</v>
      </c>
      <c r="F68" s="221">
        <v>250</v>
      </c>
      <c r="G68" s="222">
        <v>0</v>
      </c>
      <c r="H68" s="246">
        <v>693</v>
      </c>
    </row>
    <row r="69" spans="2:8" ht="15" customHeight="1" x14ac:dyDescent="0.2">
      <c r="B69" s="115" t="s">
        <v>196</v>
      </c>
      <c r="C69" s="223">
        <v>369</v>
      </c>
      <c r="D69" s="224">
        <v>0</v>
      </c>
      <c r="E69" s="224">
        <v>74</v>
      </c>
      <c r="F69" s="225">
        <v>250</v>
      </c>
      <c r="G69" s="226">
        <v>0</v>
      </c>
      <c r="H69" s="247">
        <v>693</v>
      </c>
    </row>
    <row r="70" spans="2:8" ht="15" customHeight="1" x14ac:dyDescent="0.2">
      <c r="B70" s="114" t="s">
        <v>212</v>
      </c>
      <c r="C70" s="219">
        <v>243</v>
      </c>
      <c r="D70" s="220">
        <v>8</v>
      </c>
      <c r="E70" s="220">
        <v>74</v>
      </c>
      <c r="F70" s="221">
        <v>135</v>
      </c>
      <c r="G70" s="222">
        <v>0</v>
      </c>
      <c r="H70" s="246">
        <v>460</v>
      </c>
    </row>
    <row r="71" spans="2:8" ht="15" customHeight="1" x14ac:dyDescent="0.2">
      <c r="B71" s="115" t="s">
        <v>205</v>
      </c>
      <c r="C71" s="223">
        <v>243</v>
      </c>
      <c r="D71" s="224">
        <v>8</v>
      </c>
      <c r="E71" s="224">
        <v>74</v>
      </c>
      <c r="F71" s="225">
        <v>135</v>
      </c>
      <c r="G71" s="226">
        <v>0</v>
      </c>
      <c r="H71" s="247">
        <v>460</v>
      </c>
    </row>
    <row r="72" spans="2:8" ht="15" customHeight="1" x14ac:dyDescent="0.2">
      <c r="B72" s="114" t="s">
        <v>77</v>
      </c>
      <c r="C72" s="219">
        <v>39</v>
      </c>
      <c r="D72" s="220">
        <v>0</v>
      </c>
      <c r="E72" s="220">
        <v>0</v>
      </c>
      <c r="F72" s="221">
        <v>103</v>
      </c>
      <c r="G72" s="222">
        <v>0</v>
      </c>
      <c r="H72" s="246">
        <v>142</v>
      </c>
    </row>
    <row r="73" spans="2:8" ht="15" customHeight="1" x14ac:dyDescent="0.2">
      <c r="B73" s="115" t="s">
        <v>192</v>
      </c>
      <c r="C73" s="223">
        <v>39</v>
      </c>
      <c r="D73" s="224">
        <v>0</v>
      </c>
      <c r="E73" s="224">
        <v>0</v>
      </c>
      <c r="F73" s="225">
        <v>103</v>
      </c>
      <c r="G73" s="226">
        <v>0</v>
      </c>
      <c r="H73" s="247">
        <v>142</v>
      </c>
    </row>
    <row r="74" spans="2:8" ht="15" customHeight="1" x14ac:dyDescent="0.2">
      <c r="B74" s="114" t="s">
        <v>78</v>
      </c>
      <c r="C74" s="219">
        <v>109</v>
      </c>
      <c r="D74" s="220">
        <v>0</v>
      </c>
      <c r="E74" s="220">
        <v>0</v>
      </c>
      <c r="F74" s="221">
        <v>2</v>
      </c>
      <c r="G74" s="222">
        <v>7</v>
      </c>
      <c r="H74" s="246">
        <v>118</v>
      </c>
    </row>
    <row r="75" spans="2:8" ht="15" customHeight="1" x14ac:dyDescent="0.2">
      <c r="B75" s="117" t="s">
        <v>206</v>
      </c>
      <c r="C75" s="249">
        <v>109</v>
      </c>
      <c r="D75" s="250">
        <v>0</v>
      </c>
      <c r="E75" s="250">
        <v>0</v>
      </c>
      <c r="F75" s="251">
        <v>2</v>
      </c>
      <c r="G75" s="252">
        <v>7</v>
      </c>
      <c r="H75" s="253">
        <v>118</v>
      </c>
    </row>
    <row r="77" spans="2:8" ht="15" customHeight="1" x14ac:dyDescent="0.3">
      <c r="B77" s="8" t="s">
        <v>213</v>
      </c>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64">
    <pageSetUpPr autoPageBreaks="0"/>
  </sheetPr>
  <dimension ref="B1:K37"/>
  <sheetViews>
    <sheetView showOutlineSymbols="0" workbookViewId="0"/>
  </sheetViews>
  <sheetFormatPr baseColWidth="10" defaultRowHeight="15" customHeight="1" x14ac:dyDescent="0.2"/>
  <cols>
    <col min="1" max="1" width="11.5703125" customWidth="1"/>
    <col min="2" max="2" width="22.28515625" customWidth="1"/>
    <col min="3" max="3" width="8.7109375" customWidth="1"/>
    <col min="4" max="4" width="22.28515625" customWidth="1"/>
    <col min="5" max="5" width="9" bestFit="1" customWidth="1"/>
    <col min="6" max="6" width="22.28515625" customWidth="1"/>
    <col min="7" max="7" width="8.7109375" customWidth="1"/>
    <col min="8" max="8" width="22.28515625" customWidth="1"/>
    <col min="9" max="9" width="8.7109375" customWidth="1"/>
    <col min="10" max="11" width="11.42578125" customWidth="1"/>
    <col min="13" max="14" width="11.42578125" customWidth="1"/>
  </cols>
  <sheetData>
    <row r="1" spans="2:11" ht="15" customHeight="1" x14ac:dyDescent="0.2">
      <c r="B1" s="9" t="s">
        <v>434</v>
      </c>
      <c r="C1" s="9"/>
      <c r="D1" s="9"/>
      <c r="E1" s="9"/>
      <c r="F1" s="9"/>
      <c r="G1" s="9"/>
      <c r="H1" s="9"/>
      <c r="I1" s="9"/>
      <c r="J1" s="381"/>
      <c r="K1" s="9"/>
    </row>
    <row r="2" spans="2:11" ht="15" customHeight="1" x14ac:dyDescent="0.2">
      <c r="B2" s="10" t="s">
        <v>442</v>
      </c>
    </row>
    <row r="3" spans="2:11" ht="15" customHeight="1" x14ac:dyDescent="0.2">
      <c r="B3" s="348"/>
      <c r="C3" s="1"/>
    </row>
    <row r="4" spans="2:11" ht="15" customHeight="1" x14ac:dyDescent="0.2">
      <c r="B4" s="625" t="s">
        <v>307</v>
      </c>
      <c r="C4" s="626"/>
      <c r="D4" s="626"/>
      <c r="E4" s="626"/>
      <c r="F4" s="626"/>
      <c r="G4" s="626"/>
      <c r="H4" s="626"/>
      <c r="I4" s="627"/>
    </row>
    <row r="5" spans="2:11" ht="15" customHeight="1" x14ac:dyDescent="0.25">
      <c r="B5" s="628">
        <v>2024</v>
      </c>
      <c r="C5" s="629" t="s">
        <v>442</v>
      </c>
      <c r="D5" s="629" t="s">
        <v>442</v>
      </c>
      <c r="E5" s="629" t="s">
        <v>442</v>
      </c>
      <c r="F5" s="629" t="s">
        <v>442</v>
      </c>
      <c r="G5" s="629" t="s">
        <v>442</v>
      </c>
      <c r="H5" s="629" t="s">
        <v>442</v>
      </c>
      <c r="I5" s="630" t="s">
        <v>442</v>
      </c>
    </row>
    <row r="6" spans="2:11" ht="15" customHeight="1" x14ac:dyDescent="0.2">
      <c r="B6" s="428" t="s">
        <v>0</v>
      </c>
      <c r="C6" s="429">
        <v>17978</v>
      </c>
      <c r="D6" s="428" t="s">
        <v>250</v>
      </c>
      <c r="E6" s="429">
        <v>46</v>
      </c>
      <c r="F6" s="428" t="s">
        <v>277</v>
      </c>
      <c r="G6" s="430">
        <v>8</v>
      </c>
      <c r="H6" s="431" t="s">
        <v>276</v>
      </c>
      <c r="I6" s="429">
        <v>3</v>
      </c>
    </row>
    <row r="7" spans="2:11" ht="15" customHeight="1" x14ac:dyDescent="0.2">
      <c r="B7" s="432" t="s">
        <v>226</v>
      </c>
      <c r="C7" s="433">
        <v>1631</v>
      </c>
      <c r="D7" s="432" t="s">
        <v>248</v>
      </c>
      <c r="E7" s="433">
        <v>43</v>
      </c>
      <c r="F7" s="432" t="s">
        <v>301</v>
      </c>
      <c r="G7" s="434">
        <v>8</v>
      </c>
      <c r="H7" s="435" t="s">
        <v>338</v>
      </c>
      <c r="I7" s="433">
        <v>2</v>
      </c>
    </row>
    <row r="8" spans="2:11" ht="15" customHeight="1" x14ac:dyDescent="0.2">
      <c r="B8" s="428" t="s">
        <v>223</v>
      </c>
      <c r="C8" s="429">
        <v>1583</v>
      </c>
      <c r="D8" s="428" t="s">
        <v>256</v>
      </c>
      <c r="E8" s="429">
        <v>41</v>
      </c>
      <c r="F8" s="428" t="s">
        <v>337</v>
      </c>
      <c r="G8" s="430">
        <v>8</v>
      </c>
      <c r="H8" s="431" t="s">
        <v>335</v>
      </c>
      <c r="I8" s="429">
        <v>2</v>
      </c>
    </row>
    <row r="9" spans="2:11" ht="15" customHeight="1" x14ac:dyDescent="0.2">
      <c r="B9" s="432" t="s">
        <v>225</v>
      </c>
      <c r="C9" s="433">
        <v>1011</v>
      </c>
      <c r="D9" s="432" t="s">
        <v>267</v>
      </c>
      <c r="E9" s="433">
        <v>38</v>
      </c>
      <c r="F9" s="432" t="s">
        <v>370</v>
      </c>
      <c r="G9" s="434">
        <v>8</v>
      </c>
      <c r="H9" s="435" t="s">
        <v>329</v>
      </c>
      <c r="I9" s="433">
        <v>2</v>
      </c>
    </row>
    <row r="10" spans="2:11" ht="15" customHeight="1" x14ac:dyDescent="0.2">
      <c r="B10" s="428" t="s">
        <v>224</v>
      </c>
      <c r="C10" s="429">
        <v>916</v>
      </c>
      <c r="D10" s="428" t="s">
        <v>255</v>
      </c>
      <c r="E10" s="429">
        <v>38</v>
      </c>
      <c r="F10" s="428" t="s">
        <v>290</v>
      </c>
      <c r="G10" s="430">
        <v>7</v>
      </c>
      <c r="H10" s="431" t="s">
        <v>273</v>
      </c>
      <c r="I10" s="429">
        <v>2</v>
      </c>
    </row>
    <row r="11" spans="2:11" ht="15" customHeight="1" x14ac:dyDescent="0.2">
      <c r="B11" s="432" t="s">
        <v>324</v>
      </c>
      <c r="C11" s="433">
        <v>531</v>
      </c>
      <c r="D11" s="432" t="s">
        <v>257</v>
      </c>
      <c r="E11" s="433">
        <v>38</v>
      </c>
      <c r="F11" s="432" t="s">
        <v>302</v>
      </c>
      <c r="G11" s="434">
        <v>7</v>
      </c>
      <c r="H11" s="435" t="s">
        <v>279</v>
      </c>
      <c r="I11" s="433">
        <v>2</v>
      </c>
    </row>
    <row r="12" spans="2:11" ht="15" customHeight="1" x14ac:dyDescent="0.2">
      <c r="B12" s="428" t="s">
        <v>227</v>
      </c>
      <c r="C12" s="429">
        <v>403</v>
      </c>
      <c r="D12" s="428" t="s">
        <v>258</v>
      </c>
      <c r="E12" s="429">
        <v>37</v>
      </c>
      <c r="F12" s="428" t="s">
        <v>344</v>
      </c>
      <c r="G12" s="430">
        <v>7</v>
      </c>
      <c r="H12" s="431" t="s">
        <v>274</v>
      </c>
      <c r="I12" s="429">
        <v>2</v>
      </c>
    </row>
    <row r="13" spans="2:11" ht="15" customHeight="1" x14ac:dyDescent="0.2">
      <c r="B13" s="432" t="s">
        <v>231</v>
      </c>
      <c r="C13" s="433">
        <v>391</v>
      </c>
      <c r="D13" s="432" t="s">
        <v>252</v>
      </c>
      <c r="E13" s="433">
        <v>34</v>
      </c>
      <c r="F13" s="432" t="s">
        <v>263</v>
      </c>
      <c r="G13" s="434">
        <v>7</v>
      </c>
      <c r="H13" s="435" t="s">
        <v>389</v>
      </c>
      <c r="I13" s="433">
        <v>2</v>
      </c>
    </row>
    <row r="14" spans="2:11" ht="15" customHeight="1" x14ac:dyDescent="0.2">
      <c r="B14" s="428" t="s">
        <v>229</v>
      </c>
      <c r="C14" s="429">
        <v>319</v>
      </c>
      <c r="D14" s="428" t="s">
        <v>262</v>
      </c>
      <c r="E14" s="429">
        <v>29</v>
      </c>
      <c r="F14" s="428" t="s">
        <v>305</v>
      </c>
      <c r="G14" s="430">
        <v>7</v>
      </c>
      <c r="H14" s="431" t="s">
        <v>340</v>
      </c>
      <c r="I14" s="429">
        <v>2</v>
      </c>
    </row>
    <row r="15" spans="2:11" ht="15" customHeight="1" x14ac:dyDescent="0.2">
      <c r="B15" s="432" t="s">
        <v>234</v>
      </c>
      <c r="C15" s="433">
        <v>250</v>
      </c>
      <c r="D15" s="432" t="s">
        <v>251</v>
      </c>
      <c r="E15" s="433">
        <v>29</v>
      </c>
      <c r="F15" s="432" t="s">
        <v>296</v>
      </c>
      <c r="G15" s="434">
        <v>7</v>
      </c>
      <c r="H15" s="435" t="s">
        <v>295</v>
      </c>
      <c r="I15" s="433">
        <v>2</v>
      </c>
    </row>
    <row r="16" spans="2:11" ht="15" customHeight="1" x14ac:dyDescent="0.2">
      <c r="B16" s="428" t="s">
        <v>238</v>
      </c>
      <c r="C16" s="429">
        <v>202</v>
      </c>
      <c r="D16" s="428" t="s">
        <v>260</v>
      </c>
      <c r="E16" s="429">
        <v>28</v>
      </c>
      <c r="F16" s="428" t="s">
        <v>285</v>
      </c>
      <c r="G16" s="430">
        <v>7</v>
      </c>
      <c r="H16" s="431" t="s">
        <v>326</v>
      </c>
      <c r="I16" s="429">
        <v>2</v>
      </c>
    </row>
    <row r="17" spans="2:9" ht="15" customHeight="1" x14ac:dyDescent="0.2">
      <c r="B17" s="432" t="s">
        <v>247</v>
      </c>
      <c r="C17" s="433">
        <v>200</v>
      </c>
      <c r="D17" s="432" t="s">
        <v>249</v>
      </c>
      <c r="E17" s="433">
        <v>25</v>
      </c>
      <c r="F17" s="432" t="s">
        <v>339</v>
      </c>
      <c r="G17" s="434">
        <v>6</v>
      </c>
      <c r="H17" s="435" t="s">
        <v>330</v>
      </c>
      <c r="I17" s="433">
        <v>2</v>
      </c>
    </row>
    <row r="18" spans="2:9" ht="15" customHeight="1" x14ac:dyDescent="0.2">
      <c r="B18" s="428" t="s">
        <v>233</v>
      </c>
      <c r="C18" s="429">
        <v>194</v>
      </c>
      <c r="D18" s="428" t="s">
        <v>271</v>
      </c>
      <c r="E18" s="429">
        <v>25</v>
      </c>
      <c r="F18" s="428" t="s">
        <v>259</v>
      </c>
      <c r="G18" s="430">
        <v>6</v>
      </c>
      <c r="H18" s="431" t="s">
        <v>331</v>
      </c>
      <c r="I18" s="429">
        <v>2</v>
      </c>
    </row>
    <row r="19" spans="2:9" ht="15" customHeight="1" x14ac:dyDescent="0.2">
      <c r="B19" s="432" t="s">
        <v>235</v>
      </c>
      <c r="C19" s="433">
        <v>176</v>
      </c>
      <c r="D19" s="432" t="s">
        <v>292</v>
      </c>
      <c r="E19" s="433">
        <v>24</v>
      </c>
      <c r="F19" s="432" t="s">
        <v>272</v>
      </c>
      <c r="G19" s="434">
        <v>6</v>
      </c>
      <c r="H19" s="435" t="s">
        <v>371</v>
      </c>
      <c r="I19" s="433">
        <v>2</v>
      </c>
    </row>
    <row r="20" spans="2:9" ht="15" customHeight="1" x14ac:dyDescent="0.2">
      <c r="B20" s="428" t="s">
        <v>243</v>
      </c>
      <c r="C20" s="429">
        <v>166</v>
      </c>
      <c r="D20" s="428" t="s">
        <v>268</v>
      </c>
      <c r="E20" s="429">
        <v>19</v>
      </c>
      <c r="F20" s="428" t="s">
        <v>359</v>
      </c>
      <c r="G20" s="430">
        <v>5</v>
      </c>
      <c r="H20" s="431" t="s">
        <v>342</v>
      </c>
      <c r="I20" s="429">
        <v>2</v>
      </c>
    </row>
    <row r="21" spans="2:9" ht="15" customHeight="1" x14ac:dyDescent="0.2">
      <c r="B21" s="432" t="s">
        <v>228</v>
      </c>
      <c r="C21" s="433">
        <v>155</v>
      </c>
      <c r="D21" s="432" t="s">
        <v>269</v>
      </c>
      <c r="E21" s="433">
        <v>17</v>
      </c>
      <c r="F21" s="432" t="s">
        <v>278</v>
      </c>
      <c r="G21" s="434">
        <v>5</v>
      </c>
      <c r="H21" s="435" t="s">
        <v>289</v>
      </c>
      <c r="I21" s="433">
        <v>1</v>
      </c>
    </row>
    <row r="22" spans="2:9" ht="15" customHeight="1" x14ac:dyDescent="0.2">
      <c r="B22" s="447" t="s">
        <v>232</v>
      </c>
      <c r="C22" s="448">
        <v>138</v>
      </c>
      <c r="D22" s="447" t="s">
        <v>294</v>
      </c>
      <c r="E22" s="448">
        <v>17</v>
      </c>
      <c r="F22" s="447" t="s">
        <v>332</v>
      </c>
      <c r="G22" s="449">
        <v>5</v>
      </c>
      <c r="H22" s="450" t="s">
        <v>328</v>
      </c>
      <c r="I22" s="448">
        <v>1</v>
      </c>
    </row>
    <row r="23" spans="2:9" ht="15" customHeight="1" x14ac:dyDescent="0.2">
      <c r="B23" s="432" t="s">
        <v>254</v>
      </c>
      <c r="C23" s="433">
        <v>135</v>
      </c>
      <c r="D23" s="432" t="s">
        <v>265</v>
      </c>
      <c r="E23" s="433">
        <v>14</v>
      </c>
      <c r="F23" s="432" t="s">
        <v>298</v>
      </c>
      <c r="G23" s="434">
        <v>4</v>
      </c>
      <c r="H23" s="435" t="s">
        <v>47</v>
      </c>
      <c r="I23" s="433">
        <v>1</v>
      </c>
    </row>
    <row r="24" spans="2:9" ht="15" customHeight="1" x14ac:dyDescent="0.2">
      <c r="B24" s="428" t="s">
        <v>230</v>
      </c>
      <c r="C24" s="429">
        <v>134</v>
      </c>
      <c r="D24" s="428" t="s">
        <v>253</v>
      </c>
      <c r="E24" s="429">
        <v>14</v>
      </c>
      <c r="F24" s="428" t="s">
        <v>369</v>
      </c>
      <c r="G24" s="430">
        <v>4</v>
      </c>
      <c r="H24" s="431" t="s">
        <v>280</v>
      </c>
      <c r="I24" s="429">
        <v>1</v>
      </c>
    </row>
    <row r="25" spans="2:9" ht="15" customHeight="1" x14ac:dyDescent="0.2">
      <c r="B25" s="432" t="s">
        <v>240</v>
      </c>
      <c r="C25" s="433">
        <v>131</v>
      </c>
      <c r="D25" s="432" t="s">
        <v>327</v>
      </c>
      <c r="E25" s="433">
        <v>12</v>
      </c>
      <c r="F25" s="432" t="s">
        <v>264</v>
      </c>
      <c r="G25" s="434">
        <v>4</v>
      </c>
      <c r="H25" s="435" t="s">
        <v>282</v>
      </c>
      <c r="I25" s="433">
        <v>1</v>
      </c>
    </row>
    <row r="26" spans="2:9" ht="15" customHeight="1" x14ac:dyDescent="0.2">
      <c r="B26" s="428" t="s">
        <v>239</v>
      </c>
      <c r="C26" s="429">
        <v>129</v>
      </c>
      <c r="D26" s="428" t="s">
        <v>297</v>
      </c>
      <c r="E26" s="429">
        <v>12</v>
      </c>
      <c r="F26" s="428" t="s">
        <v>336</v>
      </c>
      <c r="G26" s="430">
        <v>4</v>
      </c>
      <c r="H26" s="431" t="s">
        <v>345</v>
      </c>
      <c r="I26" s="429">
        <v>1</v>
      </c>
    </row>
    <row r="27" spans="2:9" ht="15" customHeight="1" x14ac:dyDescent="0.2">
      <c r="B27" s="432" t="s">
        <v>236</v>
      </c>
      <c r="C27" s="433">
        <v>129</v>
      </c>
      <c r="D27" s="432" t="s">
        <v>270</v>
      </c>
      <c r="E27" s="433">
        <v>11</v>
      </c>
      <c r="F27" s="432" t="s">
        <v>304</v>
      </c>
      <c r="G27" s="434">
        <v>4</v>
      </c>
      <c r="H27" s="435" t="s">
        <v>308</v>
      </c>
      <c r="I27" s="433">
        <v>1</v>
      </c>
    </row>
    <row r="28" spans="2:9" ht="15" customHeight="1" x14ac:dyDescent="0.2">
      <c r="B28" s="428" t="s">
        <v>245</v>
      </c>
      <c r="C28" s="429">
        <v>90</v>
      </c>
      <c r="D28" s="428" t="s">
        <v>293</v>
      </c>
      <c r="E28" s="429">
        <v>11</v>
      </c>
      <c r="F28" s="428" t="s">
        <v>299</v>
      </c>
      <c r="G28" s="430">
        <v>3</v>
      </c>
      <c r="H28" s="431" t="s">
        <v>284</v>
      </c>
      <c r="I28" s="429">
        <v>1</v>
      </c>
    </row>
    <row r="29" spans="2:9" ht="15" customHeight="1" x14ac:dyDescent="0.2">
      <c r="B29" s="432" t="s">
        <v>237</v>
      </c>
      <c r="C29" s="433">
        <v>79</v>
      </c>
      <c r="D29" s="432" t="s">
        <v>286</v>
      </c>
      <c r="E29" s="433">
        <v>11</v>
      </c>
      <c r="F29" s="432" t="s">
        <v>388</v>
      </c>
      <c r="G29" s="434">
        <v>3</v>
      </c>
      <c r="H29" s="435" t="s">
        <v>361</v>
      </c>
      <c r="I29" s="433">
        <v>1</v>
      </c>
    </row>
    <row r="30" spans="2:9" ht="15" customHeight="1" x14ac:dyDescent="0.2">
      <c r="B30" s="428" t="s">
        <v>242</v>
      </c>
      <c r="C30" s="429">
        <v>69</v>
      </c>
      <c r="D30" s="428" t="s">
        <v>287</v>
      </c>
      <c r="E30" s="429">
        <v>10</v>
      </c>
      <c r="F30" s="428" t="s">
        <v>288</v>
      </c>
      <c r="G30" s="430">
        <v>3</v>
      </c>
      <c r="H30" s="431" t="s">
        <v>390</v>
      </c>
      <c r="I30" s="429">
        <v>1</v>
      </c>
    </row>
    <row r="31" spans="2:9" ht="15" customHeight="1" x14ac:dyDescent="0.2">
      <c r="B31" s="432" t="s">
        <v>244</v>
      </c>
      <c r="C31" s="433">
        <v>66</v>
      </c>
      <c r="D31" s="432" t="s">
        <v>266</v>
      </c>
      <c r="E31" s="433">
        <v>10</v>
      </c>
      <c r="F31" s="432" t="s">
        <v>291</v>
      </c>
      <c r="G31" s="434">
        <v>3</v>
      </c>
      <c r="H31" s="435" t="s">
        <v>333</v>
      </c>
      <c r="I31" s="433">
        <v>1</v>
      </c>
    </row>
    <row r="32" spans="2:9" ht="15" customHeight="1" x14ac:dyDescent="0.2">
      <c r="B32" s="428" t="s">
        <v>341</v>
      </c>
      <c r="C32" s="429">
        <v>62</v>
      </c>
      <c r="D32" s="428" t="s">
        <v>261</v>
      </c>
      <c r="E32" s="429">
        <v>10</v>
      </c>
      <c r="F32" s="428" t="s">
        <v>303</v>
      </c>
      <c r="G32" s="430">
        <v>3</v>
      </c>
      <c r="H32" s="431" t="s">
        <v>343</v>
      </c>
      <c r="I32" s="429">
        <v>1</v>
      </c>
    </row>
    <row r="33" spans="2:10" ht="15" customHeight="1" x14ac:dyDescent="0.2">
      <c r="B33" s="432" t="s">
        <v>325</v>
      </c>
      <c r="C33" s="433">
        <v>55</v>
      </c>
      <c r="D33" s="432" t="s">
        <v>283</v>
      </c>
      <c r="E33" s="433">
        <v>10</v>
      </c>
      <c r="F33" s="432" t="s">
        <v>281</v>
      </c>
      <c r="G33" s="434">
        <v>3</v>
      </c>
      <c r="H33" s="441" t="s">
        <v>362</v>
      </c>
      <c r="I33" s="434">
        <v>12391</v>
      </c>
    </row>
    <row r="34" spans="2:10" ht="15" customHeight="1" x14ac:dyDescent="0.2">
      <c r="B34" s="428" t="s">
        <v>241</v>
      </c>
      <c r="C34" s="429">
        <v>52</v>
      </c>
      <c r="D34" s="428" t="s">
        <v>334</v>
      </c>
      <c r="E34" s="429">
        <v>9</v>
      </c>
      <c r="F34" s="428" t="s">
        <v>275</v>
      </c>
      <c r="G34" s="430">
        <v>3</v>
      </c>
      <c r="H34" s="442"/>
      <c r="I34" s="443"/>
      <c r="J34" s="1"/>
    </row>
    <row r="35" spans="2:10" ht="15" customHeight="1" x14ac:dyDescent="0.2">
      <c r="B35" s="436" t="s">
        <v>246</v>
      </c>
      <c r="C35" s="440">
        <v>48</v>
      </c>
      <c r="D35" s="436" t="s">
        <v>300</v>
      </c>
      <c r="E35" s="440">
        <v>8</v>
      </c>
      <c r="F35" s="436" t="s">
        <v>360</v>
      </c>
      <c r="G35" s="437">
        <v>3</v>
      </c>
      <c r="H35" s="438" t="s">
        <v>38</v>
      </c>
      <c r="I35" s="439">
        <v>40685</v>
      </c>
    </row>
    <row r="36" spans="2:10" ht="15" customHeight="1" x14ac:dyDescent="0.2">
      <c r="C36" s="1"/>
      <c r="E36" s="1"/>
      <c r="G36" s="1"/>
      <c r="I36" s="1"/>
      <c r="J36" s="1"/>
    </row>
    <row r="37" spans="2:10" ht="15" customHeight="1" x14ac:dyDescent="0.3">
      <c r="B37" s="8" t="s">
        <v>105</v>
      </c>
    </row>
  </sheetData>
  <mergeCells count="2">
    <mergeCell ref="B4:I4"/>
    <mergeCell ref="B5:I5"/>
  </mergeCells>
  <pageMargins left="0.75" right="0.75" top="1" bottom="1" header="0" footer="0"/>
  <pageSetup paperSize="9" scale="35"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5">
    <pageSetUpPr autoPageBreaks="0"/>
  </sheetPr>
  <dimension ref="B1:J29"/>
  <sheetViews>
    <sheetView showOutlineSymbols="0" workbookViewId="0"/>
  </sheetViews>
  <sheetFormatPr baseColWidth="10" defaultRowHeight="15" customHeight="1" x14ac:dyDescent="0.2"/>
  <cols>
    <col min="1" max="1" width="11.5703125" customWidth="1"/>
    <col min="2" max="2" width="21.85546875" customWidth="1"/>
    <col min="3" max="3" width="19.140625" customWidth="1"/>
    <col min="5" max="11" width="11.5703125" customWidth="1"/>
  </cols>
  <sheetData>
    <row r="1" spans="2:10" ht="15" customHeight="1" x14ac:dyDescent="0.2">
      <c r="B1" s="9" t="s">
        <v>435</v>
      </c>
      <c r="C1" s="9"/>
      <c r="D1" s="9"/>
      <c r="E1" s="9"/>
      <c r="F1" s="9"/>
      <c r="G1" s="9"/>
      <c r="H1" s="9"/>
      <c r="I1" s="9"/>
      <c r="J1" s="9"/>
    </row>
    <row r="2" spans="2:10" ht="15" customHeight="1" x14ac:dyDescent="0.2">
      <c r="B2" s="10" t="s">
        <v>442</v>
      </c>
    </row>
    <row r="3" spans="2:10" ht="15" customHeight="1" x14ac:dyDescent="0.2">
      <c r="B3" s="348"/>
    </row>
    <row r="4" spans="2:10" ht="20.100000000000001" customHeight="1" x14ac:dyDescent="0.2">
      <c r="B4" s="631" t="s">
        <v>312</v>
      </c>
      <c r="C4" s="520" t="s">
        <v>352</v>
      </c>
    </row>
    <row r="5" spans="2:10" ht="20.100000000000001" customHeight="1" x14ac:dyDescent="0.2">
      <c r="B5" s="632"/>
      <c r="C5" s="633"/>
    </row>
    <row r="6" spans="2:10" ht="15" customHeight="1" x14ac:dyDescent="0.2">
      <c r="B6" s="256" t="s">
        <v>346</v>
      </c>
      <c r="C6" s="260">
        <v>2848</v>
      </c>
    </row>
    <row r="7" spans="2:10" ht="15" customHeight="1" x14ac:dyDescent="0.2">
      <c r="B7" s="257" t="s">
        <v>347</v>
      </c>
      <c r="C7" s="261">
        <v>10088</v>
      </c>
    </row>
    <row r="8" spans="2:10" ht="15" customHeight="1" x14ac:dyDescent="0.2">
      <c r="B8" s="258" t="s">
        <v>348</v>
      </c>
      <c r="C8" s="425">
        <v>12963</v>
      </c>
    </row>
    <row r="9" spans="2:10" ht="15" customHeight="1" x14ac:dyDescent="0.2">
      <c r="B9" s="257" t="s">
        <v>349</v>
      </c>
      <c r="C9" s="261">
        <v>8839</v>
      </c>
    </row>
    <row r="10" spans="2:10" ht="15" customHeight="1" x14ac:dyDescent="0.2">
      <c r="B10" s="258" t="s">
        <v>350</v>
      </c>
      <c r="C10" s="425">
        <v>3142</v>
      </c>
    </row>
    <row r="11" spans="2:10" ht="15" customHeight="1" x14ac:dyDescent="0.2">
      <c r="B11" s="257" t="s">
        <v>317</v>
      </c>
      <c r="C11" s="261">
        <v>1164</v>
      </c>
    </row>
    <row r="12" spans="2:10" ht="15" customHeight="1" x14ac:dyDescent="0.2">
      <c r="B12" s="258" t="s">
        <v>6</v>
      </c>
      <c r="C12" s="425">
        <v>1641</v>
      </c>
    </row>
    <row r="13" spans="2:10" ht="15" customHeight="1" x14ac:dyDescent="0.2">
      <c r="B13" s="259" t="s">
        <v>351</v>
      </c>
      <c r="C13" s="262">
        <v>40685</v>
      </c>
    </row>
    <row r="15" spans="2:10" ht="15" customHeight="1" x14ac:dyDescent="0.3">
      <c r="B15" s="8" t="s">
        <v>105</v>
      </c>
    </row>
    <row r="16" spans="2:10" ht="15" customHeight="1" x14ac:dyDescent="0.25">
      <c r="E16" s="145"/>
      <c r="F16" s="145"/>
      <c r="G16" s="145"/>
      <c r="H16" s="145"/>
      <c r="I16" s="145"/>
      <c r="J16" s="145"/>
    </row>
    <row r="17" spans="5:10" ht="15" customHeight="1" x14ac:dyDescent="0.25">
      <c r="E17" s="145"/>
      <c r="F17" s="145"/>
      <c r="G17" s="145"/>
      <c r="H17" s="145"/>
      <c r="I17" s="145"/>
      <c r="J17" s="145"/>
    </row>
    <row r="18" spans="5:10" ht="15" customHeight="1" x14ac:dyDescent="0.25">
      <c r="E18" s="145"/>
      <c r="F18" s="145"/>
      <c r="G18" s="145"/>
      <c r="H18" s="145"/>
      <c r="I18" s="145"/>
      <c r="J18" s="145"/>
    </row>
    <row r="19" spans="5:10" ht="15" customHeight="1" x14ac:dyDescent="0.25">
      <c r="E19" s="145"/>
      <c r="F19" s="145"/>
      <c r="G19" s="145"/>
      <c r="H19" s="145"/>
      <c r="I19" s="145"/>
      <c r="J19" s="145"/>
    </row>
    <row r="20" spans="5:10" ht="15" customHeight="1" x14ac:dyDescent="0.25">
      <c r="E20" s="145"/>
      <c r="F20" s="145"/>
      <c r="G20" s="145"/>
      <c r="H20" s="145"/>
      <c r="I20" s="145"/>
      <c r="J20" s="145"/>
    </row>
    <row r="21" spans="5:10" ht="15" customHeight="1" x14ac:dyDescent="0.25">
      <c r="E21" s="145"/>
      <c r="F21" s="145"/>
      <c r="G21" s="145"/>
      <c r="H21" s="145"/>
      <c r="I21" s="145"/>
      <c r="J21" s="145"/>
    </row>
    <row r="22" spans="5:10" ht="15" customHeight="1" x14ac:dyDescent="0.25">
      <c r="E22" s="145"/>
      <c r="F22" s="145"/>
      <c r="G22" s="145"/>
      <c r="H22" s="145"/>
      <c r="I22" s="145"/>
      <c r="J22" s="145"/>
    </row>
    <row r="23" spans="5:10" ht="15" customHeight="1" x14ac:dyDescent="0.25">
      <c r="E23" s="145"/>
      <c r="F23" s="145"/>
      <c r="G23" s="145"/>
      <c r="H23" s="145"/>
      <c r="I23" s="145"/>
      <c r="J23" s="145"/>
    </row>
    <row r="24" spans="5:10" ht="15" customHeight="1" x14ac:dyDescent="0.25">
      <c r="E24" s="145"/>
      <c r="F24" s="145"/>
      <c r="G24" s="145"/>
      <c r="H24" s="145"/>
      <c r="I24" s="145"/>
      <c r="J24" s="145"/>
    </row>
    <row r="25" spans="5:10" ht="15" customHeight="1" x14ac:dyDescent="0.25">
      <c r="E25" s="145"/>
      <c r="F25" s="145"/>
      <c r="G25" s="145"/>
      <c r="H25" s="145"/>
      <c r="I25" s="145"/>
      <c r="J25" s="145"/>
    </row>
    <row r="26" spans="5:10" ht="15" customHeight="1" x14ac:dyDescent="0.25">
      <c r="E26" s="145"/>
      <c r="F26" s="145"/>
      <c r="G26" s="145"/>
      <c r="H26" s="145"/>
      <c r="I26" s="145"/>
      <c r="J26" s="145"/>
    </row>
    <row r="27" spans="5:10" ht="15" customHeight="1" x14ac:dyDescent="0.25">
      <c r="E27" s="145"/>
      <c r="F27" s="145"/>
      <c r="G27" s="145"/>
      <c r="H27" s="145"/>
      <c r="I27" s="145"/>
      <c r="J27" s="145"/>
    </row>
    <row r="28" spans="5:10" ht="15" customHeight="1" x14ac:dyDescent="0.25">
      <c r="E28" s="145"/>
      <c r="F28" s="145"/>
      <c r="G28" s="145"/>
      <c r="H28" s="145"/>
      <c r="I28" s="145"/>
      <c r="J28" s="145"/>
    </row>
    <row r="29" spans="5:10" ht="15" customHeight="1" x14ac:dyDescent="0.25">
      <c r="E29" s="145"/>
      <c r="F29" s="145"/>
      <c r="G29" s="145"/>
      <c r="H29" s="145"/>
      <c r="I29" s="145"/>
      <c r="J29" s="145"/>
    </row>
  </sheetData>
  <mergeCells count="2">
    <mergeCell ref="B4:B5"/>
    <mergeCell ref="C4:C5"/>
  </mergeCells>
  <pageMargins left="0.75" right="0.75" top="1" bottom="1" header="0" footer="0"/>
  <pageSetup paperSize="9" scale="35" orientation="portrait"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6">
    <pageSetUpPr autoPageBreaks="0"/>
  </sheetPr>
  <dimension ref="B1:L15"/>
  <sheetViews>
    <sheetView showOutlineSymbols="0" workbookViewId="0"/>
  </sheetViews>
  <sheetFormatPr baseColWidth="10" defaultRowHeight="15" customHeight="1" x14ac:dyDescent="0.2"/>
  <cols>
    <col min="1" max="1" width="11.5703125" customWidth="1"/>
    <col min="2" max="2" width="35.28515625" customWidth="1"/>
    <col min="3" max="3" width="22.140625" customWidth="1"/>
    <col min="5" max="10" width="11.5703125" customWidth="1"/>
    <col min="12" max="12" width="11.5703125" customWidth="1"/>
    <col min="14" max="14" width="11.5703125" customWidth="1"/>
    <col min="16" max="17" width="11.5703125" customWidth="1"/>
    <col min="21" max="21" width="11.5703125" customWidth="1"/>
  </cols>
  <sheetData>
    <row r="1" spans="2:12" ht="15" customHeight="1" x14ac:dyDescent="0.2">
      <c r="B1" s="9" t="s">
        <v>436</v>
      </c>
      <c r="C1" s="9"/>
      <c r="D1" s="9"/>
      <c r="E1" s="9"/>
      <c r="F1" s="9"/>
      <c r="G1" s="9"/>
      <c r="H1" s="9"/>
      <c r="I1" s="9"/>
      <c r="J1" s="9"/>
      <c r="K1" s="9"/>
      <c r="L1" s="9"/>
    </row>
    <row r="2" spans="2:12" ht="15" customHeight="1" x14ac:dyDescent="0.2">
      <c r="B2" s="10" t="s">
        <v>442</v>
      </c>
    </row>
    <row r="4" spans="2:12" ht="20.100000000000001" customHeight="1" x14ac:dyDescent="0.2">
      <c r="B4" s="631" t="s">
        <v>126</v>
      </c>
      <c r="C4" s="520" t="s">
        <v>352</v>
      </c>
    </row>
    <row r="5" spans="2:12" ht="20.100000000000001" customHeight="1" x14ac:dyDescent="0.2">
      <c r="B5" s="632"/>
      <c r="C5" s="633"/>
    </row>
    <row r="6" spans="2:12" ht="15" customHeight="1" x14ac:dyDescent="0.2">
      <c r="B6" s="256" t="s">
        <v>320</v>
      </c>
      <c r="C6" s="260">
        <v>8360</v>
      </c>
    </row>
    <row r="7" spans="2:12" ht="15" customHeight="1" x14ac:dyDescent="0.2">
      <c r="B7" s="257" t="s">
        <v>321</v>
      </c>
      <c r="C7" s="261">
        <v>2730</v>
      </c>
    </row>
    <row r="8" spans="2:12" ht="15" customHeight="1" x14ac:dyDescent="0.2">
      <c r="B8" s="258" t="s">
        <v>322</v>
      </c>
      <c r="C8" s="425">
        <v>7</v>
      </c>
    </row>
    <row r="9" spans="2:12" ht="15" customHeight="1" x14ac:dyDescent="0.2">
      <c r="B9" s="257" t="s">
        <v>318</v>
      </c>
      <c r="C9" s="261">
        <v>238</v>
      </c>
    </row>
    <row r="10" spans="2:12" ht="15" customHeight="1" x14ac:dyDescent="0.2">
      <c r="B10" s="258" t="s">
        <v>319</v>
      </c>
      <c r="C10" s="425">
        <v>21163</v>
      </c>
    </row>
    <row r="11" spans="2:12" ht="15" customHeight="1" x14ac:dyDescent="0.2">
      <c r="B11" s="257" t="s">
        <v>353</v>
      </c>
      <c r="C11" s="261">
        <v>4789</v>
      </c>
    </row>
    <row r="12" spans="2:12" ht="15" customHeight="1" x14ac:dyDescent="0.2">
      <c r="B12" s="258" t="s">
        <v>323</v>
      </c>
      <c r="C12" s="425">
        <v>2263</v>
      </c>
    </row>
    <row r="13" spans="2:12" ht="15" customHeight="1" x14ac:dyDescent="0.2">
      <c r="B13" s="259" t="s">
        <v>351</v>
      </c>
      <c r="C13" s="262">
        <v>40685</v>
      </c>
    </row>
    <row r="15" spans="2:12" ht="15" customHeight="1" x14ac:dyDescent="0.3">
      <c r="B15" s="8" t="s">
        <v>105</v>
      </c>
    </row>
  </sheetData>
  <mergeCells count="2">
    <mergeCell ref="B4:B5"/>
    <mergeCell ref="C4:C5"/>
  </mergeCells>
  <pageMargins left="0.75" right="0.75" top="1" bottom="1" header="0" footer="0"/>
  <pageSetup paperSize="9" scale="35"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J22"/>
  <sheetViews>
    <sheetView showOutlineSymbols="0" workbookViewId="0"/>
  </sheetViews>
  <sheetFormatPr baseColWidth="10" defaultRowHeight="15" customHeight="1" x14ac:dyDescent="0.2"/>
  <cols>
    <col min="2" max="3" width="13.140625" customWidth="1"/>
    <col min="4" max="4" width="11.85546875" customWidth="1"/>
    <col min="5" max="5" width="13.140625" customWidth="1"/>
    <col min="6" max="6" width="11.85546875" customWidth="1"/>
  </cols>
  <sheetData>
    <row r="1" spans="2:10" ht="15" customHeight="1" x14ac:dyDescent="0.2">
      <c r="B1" s="9" t="s">
        <v>392</v>
      </c>
    </row>
    <row r="2" spans="2:10" ht="15" customHeight="1" x14ac:dyDescent="0.2">
      <c r="B2" s="10" t="s">
        <v>453</v>
      </c>
    </row>
    <row r="4" spans="2:10" ht="45" x14ac:dyDescent="0.2">
      <c r="B4" s="153" t="s">
        <v>37</v>
      </c>
      <c r="C4" s="154" t="s">
        <v>220</v>
      </c>
      <c r="D4" s="361" t="s">
        <v>115</v>
      </c>
      <c r="E4" s="154" t="s">
        <v>131</v>
      </c>
      <c r="F4" s="360" t="s">
        <v>115</v>
      </c>
      <c r="G4" s="6"/>
    </row>
    <row r="5" spans="2:10" ht="15" customHeight="1" x14ac:dyDescent="0.2">
      <c r="B5" s="155">
        <v>2024</v>
      </c>
      <c r="C5" s="136">
        <v>47003</v>
      </c>
      <c r="D5" s="157">
        <v>4.1825516446493509</v>
      </c>
      <c r="E5" s="136">
        <v>7777</v>
      </c>
      <c r="F5" s="362">
        <v>7.9689018464528658</v>
      </c>
      <c r="G5" s="6"/>
      <c r="H5" s="1"/>
      <c r="I5" s="1"/>
      <c r="J5" s="1"/>
    </row>
    <row r="6" spans="2:10" ht="15" customHeight="1" x14ac:dyDescent="0.2">
      <c r="B6" s="156">
        <v>2023</v>
      </c>
      <c r="C6" s="137">
        <v>45116</v>
      </c>
      <c r="D6" s="158">
        <v>1.2841235632183867</v>
      </c>
      <c r="E6" s="137">
        <v>7203</v>
      </c>
      <c r="F6" s="363">
        <v>2.9147021003000475</v>
      </c>
      <c r="G6" s="6"/>
      <c r="H6" s="1"/>
      <c r="I6" s="1"/>
      <c r="J6" s="1"/>
    </row>
    <row r="7" spans="2:10" ht="15" customHeight="1" x14ac:dyDescent="0.2">
      <c r="B7" s="155">
        <v>2022</v>
      </c>
      <c r="C7" s="136">
        <v>44544</v>
      </c>
      <c r="D7" s="157">
        <v>1.3815235450759076</v>
      </c>
      <c r="E7" s="136">
        <v>6999</v>
      </c>
      <c r="F7" s="362">
        <v>6.9692801467216867</v>
      </c>
      <c r="G7" s="6"/>
      <c r="H7" s="1"/>
      <c r="I7" s="1"/>
      <c r="J7" s="1"/>
    </row>
    <row r="8" spans="2:10" ht="15" customHeight="1" x14ac:dyDescent="0.2">
      <c r="B8" s="156">
        <v>2021</v>
      </c>
      <c r="C8" s="137">
        <v>43937</v>
      </c>
      <c r="D8" s="158">
        <v>0.3173660897757884</v>
      </c>
      <c r="E8" s="137">
        <v>6543</v>
      </c>
      <c r="F8" s="363">
        <v>2.7803958529688941</v>
      </c>
      <c r="G8" s="6"/>
      <c r="H8" s="1"/>
      <c r="I8" s="1"/>
      <c r="J8" s="1"/>
    </row>
    <row r="9" spans="2:10" ht="15" customHeight="1" x14ac:dyDescent="0.2">
      <c r="B9" s="155">
        <v>2020</v>
      </c>
      <c r="C9" s="136">
        <v>43798</v>
      </c>
      <c r="D9" s="157">
        <v>-5.4406494235502407</v>
      </c>
      <c r="E9" s="136">
        <v>6366</v>
      </c>
      <c r="F9" s="362">
        <v>-8.1385281385281303</v>
      </c>
      <c r="G9" s="6"/>
      <c r="H9" s="1"/>
      <c r="I9" s="1"/>
      <c r="J9" s="1"/>
    </row>
    <row r="10" spans="2:10" ht="15" customHeight="1" x14ac:dyDescent="0.2">
      <c r="B10" s="156">
        <v>2019</v>
      </c>
      <c r="C10" s="137">
        <v>46318</v>
      </c>
      <c r="D10" s="158">
        <v>-0.76486341724691442</v>
      </c>
      <c r="E10" s="137">
        <v>6930</v>
      </c>
      <c r="F10" s="363">
        <v>5.1593323216995373</v>
      </c>
      <c r="G10" s="6"/>
      <c r="H10" s="1"/>
      <c r="I10" s="1"/>
      <c r="J10" s="1"/>
    </row>
    <row r="11" spans="2:10" ht="15" customHeight="1" x14ac:dyDescent="0.2">
      <c r="B11" s="155">
        <v>2018</v>
      </c>
      <c r="C11" s="136">
        <v>46675</v>
      </c>
      <c r="D11" s="157">
        <v>1.2856500032128793E-2</v>
      </c>
      <c r="E11" s="136">
        <v>6590</v>
      </c>
      <c r="F11" s="362">
        <v>4.5368020304568546</v>
      </c>
      <c r="G11" s="6"/>
      <c r="H11" s="1"/>
      <c r="I11" s="1"/>
      <c r="J11" s="1"/>
    </row>
    <row r="12" spans="2:10" ht="15" customHeight="1" x14ac:dyDescent="0.2">
      <c r="B12" s="156">
        <v>2017</v>
      </c>
      <c r="C12" s="137">
        <v>46669</v>
      </c>
      <c r="D12" s="158">
        <v>-1.0684077756343697</v>
      </c>
      <c r="E12" s="137">
        <v>6304</v>
      </c>
      <c r="F12" s="363">
        <v>5.0841806967828092</v>
      </c>
      <c r="G12" s="6"/>
      <c r="H12" s="1"/>
      <c r="I12" s="1"/>
      <c r="J12" s="1"/>
    </row>
    <row r="13" spans="2:10" ht="15" customHeight="1" x14ac:dyDescent="0.2">
      <c r="B13" s="155">
        <v>2016</v>
      </c>
      <c r="C13" s="136">
        <v>47173</v>
      </c>
      <c r="D13" s="157">
        <v>-3.1176192725555012</v>
      </c>
      <c r="E13" s="136">
        <v>5999</v>
      </c>
      <c r="F13" s="362">
        <v>1.42011834319527</v>
      </c>
      <c r="G13" s="6"/>
      <c r="H13" s="1"/>
      <c r="I13" s="1"/>
      <c r="J13" s="1"/>
    </row>
    <row r="14" spans="2:10" ht="15" customHeight="1" x14ac:dyDescent="0.2">
      <c r="B14" s="156">
        <v>2015</v>
      </c>
      <c r="C14" s="137">
        <v>48691</v>
      </c>
      <c r="D14" s="158">
        <v>-5.2390868575209737</v>
      </c>
      <c r="E14" s="137">
        <v>5915</v>
      </c>
      <c r="F14" s="363">
        <v>7.7609764984514413</v>
      </c>
      <c r="G14" s="6"/>
      <c r="H14" s="1"/>
      <c r="I14" s="1"/>
      <c r="J14" s="1"/>
    </row>
    <row r="15" spans="2:10" ht="15" customHeight="1" x14ac:dyDescent="0.2">
      <c r="B15" s="155">
        <v>2014</v>
      </c>
      <c r="C15" s="136">
        <v>51383</v>
      </c>
      <c r="D15" s="157">
        <v>-2.1816520398256216</v>
      </c>
      <c r="E15" s="136">
        <v>5489</v>
      </c>
      <c r="F15" s="362">
        <v>7.2926162260714023E-2</v>
      </c>
      <c r="G15" s="6"/>
      <c r="H15" s="1"/>
      <c r="I15" s="1"/>
      <c r="J15" s="1"/>
    </row>
    <row r="16" spans="2:10" ht="15" customHeight="1" x14ac:dyDescent="0.2">
      <c r="B16" s="156">
        <v>2013</v>
      </c>
      <c r="C16" s="137">
        <v>52529</v>
      </c>
      <c r="D16" s="158">
        <v>-2.7132644367892738</v>
      </c>
      <c r="E16" s="137">
        <v>5485</v>
      </c>
      <c r="F16" s="363">
        <v>-2.8687798831237785</v>
      </c>
      <c r="G16" s="6"/>
      <c r="H16" s="1"/>
      <c r="I16" s="1"/>
      <c r="J16" s="1"/>
    </row>
    <row r="17" spans="2:10" ht="15" customHeight="1" x14ac:dyDescent="0.2">
      <c r="B17" s="155">
        <v>2012</v>
      </c>
      <c r="C17" s="136">
        <v>53994</v>
      </c>
      <c r="D17" s="157">
        <v>-2.5818673883626531</v>
      </c>
      <c r="E17" s="136">
        <v>5647</v>
      </c>
      <c r="F17" s="362">
        <v>3.6527165932452164</v>
      </c>
      <c r="G17" s="6"/>
      <c r="H17" s="1"/>
      <c r="I17" s="1"/>
      <c r="J17" s="1"/>
    </row>
    <row r="18" spans="2:10" ht="15" customHeight="1" x14ac:dyDescent="0.2">
      <c r="B18" s="156">
        <v>2011</v>
      </c>
      <c r="C18" s="137">
        <v>55425</v>
      </c>
      <c r="D18" s="158">
        <v>-5.0323840855351136</v>
      </c>
      <c r="E18" s="137">
        <v>5448</v>
      </c>
      <c r="F18" s="363">
        <v>8.3101391650099288</v>
      </c>
      <c r="G18" s="6"/>
      <c r="H18" s="1"/>
      <c r="I18" s="1"/>
      <c r="J18" s="1"/>
    </row>
    <row r="19" spans="2:10" ht="15" customHeight="1" x14ac:dyDescent="0.2">
      <c r="B19" s="155">
        <v>2010</v>
      </c>
      <c r="C19" s="136">
        <v>58362</v>
      </c>
      <c r="D19" s="157">
        <v>-3.0773063190234922</v>
      </c>
      <c r="E19" s="136">
        <v>5030</v>
      </c>
      <c r="F19" s="362">
        <v>6.2526404731728036</v>
      </c>
      <c r="G19" s="6"/>
      <c r="H19" s="1"/>
      <c r="I19" s="1"/>
      <c r="J19" s="1"/>
    </row>
    <row r="20" spans="2:10" ht="15" customHeight="1" x14ac:dyDescent="0.2">
      <c r="B20" s="451">
        <v>2009</v>
      </c>
      <c r="C20" s="452">
        <v>60215</v>
      </c>
      <c r="D20" s="453" t="s">
        <v>7</v>
      </c>
      <c r="E20" s="452">
        <v>4734</v>
      </c>
      <c r="F20" s="454" t="s">
        <v>7</v>
      </c>
      <c r="G20" s="6"/>
      <c r="H20" s="1"/>
      <c r="I20" s="1"/>
      <c r="J20" s="1"/>
    </row>
    <row r="22" spans="2:10" ht="15" customHeight="1" x14ac:dyDescent="0.3">
      <c r="B22" s="8" t="s">
        <v>105</v>
      </c>
    </row>
  </sheetData>
  <pageMargins left="0.7" right="0.7" top="0.75" bottom="0.75"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7">
    <tabColor theme="1"/>
  </sheetPr>
  <dimension ref="A1:A3"/>
  <sheetViews>
    <sheetView showOutlineSymbols="0" workbookViewId="0"/>
  </sheetViews>
  <sheetFormatPr baseColWidth="10" defaultRowHeight="12.75" x14ac:dyDescent="0.2"/>
  <sheetData>
    <row r="1" ht="15" customHeight="1" x14ac:dyDescent="0.2"/>
    <row r="2" ht="15" customHeight="1" x14ac:dyDescent="0.2"/>
    <row r="3" ht="15" customHeight="1" x14ac:dyDescent="0.2"/>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005C-D89C-4A8A-9D15-B4A40180068E}">
  <dimension ref="B1:J71"/>
  <sheetViews>
    <sheetView showOutlineSymbols="0" workbookViewId="0"/>
  </sheetViews>
  <sheetFormatPr baseColWidth="10" defaultRowHeight="15" customHeight="1" x14ac:dyDescent="0.2"/>
  <cols>
    <col min="2" max="2" width="29.28515625" customWidth="1"/>
    <col min="3" max="3" width="5.7109375" customWidth="1"/>
    <col min="4" max="8" width="10.7109375" customWidth="1"/>
    <col min="9" max="19" width="9.28515625" customWidth="1"/>
  </cols>
  <sheetData>
    <row r="1" spans="2:10" ht="15" customHeight="1" x14ac:dyDescent="0.2">
      <c r="B1" s="9" t="s">
        <v>437</v>
      </c>
    </row>
    <row r="2" spans="2:10" ht="15" customHeight="1" x14ac:dyDescent="0.2">
      <c r="B2" s="10" t="s">
        <v>443</v>
      </c>
    </row>
    <row r="3" spans="2:10" ht="15" customHeight="1" x14ac:dyDescent="0.25">
      <c r="F3" s="85"/>
      <c r="G3" s="85"/>
      <c r="H3" s="85"/>
    </row>
    <row r="4" spans="2:10" ht="15" customHeight="1" x14ac:dyDescent="0.2">
      <c r="B4" s="16"/>
      <c r="C4" s="135" t="s">
        <v>107</v>
      </c>
      <c r="D4" s="540">
        <v>2024</v>
      </c>
      <c r="E4" s="634">
        <v>2023</v>
      </c>
      <c r="F4" s="634">
        <v>2022</v>
      </c>
      <c r="G4" s="634">
        <v>2021</v>
      </c>
      <c r="H4" s="639">
        <v>2020</v>
      </c>
      <c r="J4" s="6"/>
    </row>
    <row r="5" spans="2:10" ht="15" customHeight="1" x14ac:dyDescent="0.25">
      <c r="B5" s="147" t="s">
        <v>313</v>
      </c>
      <c r="C5" s="88"/>
      <c r="D5" s="541"/>
      <c r="E5" s="529"/>
      <c r="F5" s="529"/>
      <c r="G5" s="529"/>
      <c r="H5" s="640"/>
      <c r="J5" s="6"/>
    </row>
    <row r="6" spans="2:10" ht="15" customHeight="1" x14ac:dyDescent="0.2">
      <c r="B6" s="522" t="s">
        <v>38</v>
      </c>
      <c r="C6" s="523"/>
      <c r="D6" s="105">
        <v>7777</v>
      </c>
      <c r="E6" s="284">
        <v>7203</v>
      </c>
      <c r="F6" s="284">
        <v>6999</v>
      </c>
      <c r="G6" s="284">
        <v>6543</v>
      </c>
      <c r="H6" s="413">
        <v>6366</v>
      </c>
    </row>
    <row r="7" spans="2:10" ht="15" customHeight="1" x14ac:dyDescent="0.2">
      <c r="B7" s="635" t="s">
        <v>32</v>
      </c>
      <c r="C7" s="636"/>
      <c r="D7" s="105">
        <v>1865</v>
      </c>
      <c r="E7" s="284">
        <v>1795</v>
      </c>
      <c r="F7" s="284">
        <v>1797</v>
      </c>
      <c r="G7" s="284">
        <v>1652</v>
      </c>
      <c r="H7" s="414">
        <v>1594</v>
      </c>
    </row>
    <row r="8" spans="2:10" ht="15" customHeight="1" x14ac:dyDescent="0.2">
      <c r="B8" s="532" t="s">
        <v>44</v>
      </c>
      <c r="C8" s="533"/>
      <c r="D8" s="109">
        <v>177</v>
      </c>
      <c r="E8" s="141">
        <v>173</v>
      </c>
      <c r="F8" s="141">
        <v>194</v>
      </c>
      <c r="G8" s="141">
        <v>152</v>
      </c>
      <c r="H8" s="415">
        <v>153</v>
      </c>
    </row>
    <row r="9" spans="2:10" ht="15" customHeight="1" x14ac:dyDescent="0.2">
      <c r="B9" s="526" t="s">
        <v>45</v>
      </c>
      <c r="C9" s="527"/>
      <c r="D9" s="107">
        <v>438</v>
      </c>
      <c r="E9" s="140">
        <v>442</v>
      </c>
      <c r="F9" s="140">
        <v>367</v>
      </c>
      <c r="G9" s="140">
        <v>360</v>
      </c>
      <c r="H9" s="416">
        <v>336</v>
      </c>
    </row>
    <row r="10" spans="2:10" ht="15" customHeight="1" x14ac:dyDescent="0.2">
      <c r="B10" s="532" t="s">
        <v>46</v>
      </c>
      <c r="C10" s="533"/>
      <c r="D10" s="109">
        <v>169</v>
      </c>
      <c r="E10" s="141">
        <v>164</v>
      </c>
      <c r="F10" s="141">
        <v>171</v>
      </c>
      <c r="G10" s="141">
        <v>138</v>
      </c>
      <c r="H10" s="417">
        <v>116</v>
      </c>
    </row>
    <row r="11" spans="2:10" ht="15" customHeight="1" x14ac:dyDescent="0.2">
      <c r="B11" s="526" t="s">
        <v>47</v>
      </c>
      <c r="C11" s="527"/>
      <c r="D11" s="107">
        <v>222</v>
      </c>
      <c r="E11" s="140">
        <v>195</v>
      </c>
      <c r="F11" s="140">
        <v>217</v>
      </c>
      <c r="G11" s="140">
        <v>194</v>
      </c>
      <c r="H11" s="416">
        <v>183</v>
      </c>
    </row>
    <row r="12" spans="2:10" ht="15" customHeight="1" x14ac:dyDescent="0.2">
      <c r="B12" s="532" t="s">
        <v>48</v>
      </c>
      <c r="C12" s="533"/>
      <c r="D12" s="109">
        <v>138</v>
      </c>
      <c r="E12" s="141">
        <v>129</v>
      </c>
      <c r="F12" s="141">
        <v>156</v>
      </c>
      <c r="G12" s="141">
        <v>118</v>
      </c>
      <c r="H12" s="417">
        <v>105</v>
      </c>
    </row>
    <row r="13" spans="2:10" ht="15" customHeight="1" x14ac:dyDescent="0.2">
      <c r="B13" s="526" t="s">
        <v>49</v>
      </c>
      <c r="C13" s="527"/>
      <c r="D13" s="107">
        <v>121</v>
      </c>
      <c r="E13" s="140">
        <v>117</v>
      </c>
      <c r="F13" s="140">
        <v>114</v>
      </c>
      <c r="G13" s="140">
        <v>147</v>
      </c>
      <c r="H13" s="416">
        <v>145</v>
      </c>
    </row>
    <row r="14" spans="2:10" ht="15" customHeight="1" x14ac:dyDescent="0.2">
      <c r="B14" s="532" t="s">
        <v>50</v>
      </c>
      <c r="C14" s="533"/>
      <c r="D14" s="109">
        <v>293</v>
      </c>
      <c r="E14" s="141">
        <v>309</v>
      </c>
      <c r="F14" s="141">
        <v>321</v>
      </c>
      <c r="G14" s="141">
        <v>303</v>
      </c>
      <c r="H14" s="417">
        <v>318</v>
      </c>
    </row>
    <row r="15" spans="2:10" ht="15" customHeight="1" x14ac:dyDescent="0.2">
      <c r="B15" s="526" t="s">
        <v>51</v>
      </c>
      <c r="C15" s="527"/>
      <c r="D15" s="107">
        <v>307</v>
      </c>
      <c r="E15" s="140">
        <v>266</v>
      </c>
      <c r="F15" s="140">
        <v>257</v>
      </c>
      <c r="G15" s="140">
        <v>240</v>
      </c>
      <c r="H15" s="418">
        <v>238</v>
      </c>
    </row>
    <row r="16" spans="2:10" ht="15" customHeight="1" x14ac:dyDescent="0.2">
      <c r="B16" s="635" t="s">
        <v>52</v>
      </c>
      <c r="C16" s="636"/>
      <c r="D16" s="105">
        <v>192</v>
      </c>
      <c r="E16" s="284">
        <v>195</v>
      </c>
      <c r="F16" s="284">
        <v>174</v>
      </c>
      <c r="G16" s="284">
        <v>126</v>
      </c>
      <c r="H16" s="414">
        <v>126</v>
      </c>
    </row>
    <row r="17" spans="2:8" ht="15" customHeight="1" x14ac:dyDescent="0.2">
      <c r="B17" s="532" t="s">
        <v>53</v>
      </c>
      <c r="C17" s="533"/>
      <c r="D17" s="109">
        <v>29</v>
      </c>
      <c r="E17" s="141">
        <v>34</v>
      </c>
      <c r="F17" s="141">
        <v>29</v>
      </c>
      <c r="G17" s="141">
        <v>16</v>
      </c>
      <c r="H17" s="417">
        <v>10</v>
      </c>
    </row>
    <row r="18" spans="2:8" ht="15" customHeight="1" x14ac:dyDescent="0.2">
      <c r="B18" s="526" t="s">
        <v>54</v>
      </c>
      <c r="C18" s="527"/>
      <c r="D18" s="107">
        <v>15</v>
      </c>
      <c r="E18" s="140">
        <v>13</v>
      </c>
      <c r="F18" s="140">
        <v>13</v>
      </c>
      <c r="G18" s="140">
        <v>8</v>
      </c>
      <c r="H18" s="416">
        <v>13</v>
      </c>
    </row>
    <row r="19" spans="2:8" ht="15" customHeight="1" x14ac:dyDescent="0.2">
      <c r="B19" s="532" t="s">
        <v>55</v>
      </c>
      <c r="C19" s="533"/>
      <c r="D19" s="109">
        <v>148</v>
      </c>
      <c r="E19" s="141">
        <v>148</v>
      </c>
      <c r="F19" s="141">
        <v>132</v>
      </c>
      <c r="G19" s="141">
        <v>102</v>
      </c>
      <c r="H19" s="417">
        <v>103</v>
      </c>
    </row>
    <row r="20" spans="2:8" ht="15" customHeight="1" x14ac:dyDescent="0.2">
      <c r="B20" s="635" t="s">
        <v>98</v>
      </c>
      <c r="C20" s="636"/>
      <c r="D20" s="105">
        <v>299</v>
      </c>
      <c r="E20" s="284">
        <v>259</v>
      </c>
      <c r="F20" s="284">
        <v>251</v>
      </c>
      <c r="G20" s="284">
        <v>205</v>
      </c>
      <c r="H20" s="414">
        <v>193</v>
      </c>
    </row>
    <row r="21" spans="2:8" ht="15" customHeight="1" x14ac:dyDescent="0.2">
      <c r="B21" s="635" t="s">
        <v>99</v>
      </c>
      <c r="C21" s="636"/>
      <c r="D21" s="105">
        <v>255</v>
      </c>
      <c r="E21" s="284">
        <v>214</v>
      </c>
      <c r="F21" s="284">
        <v>185</v>
      </c>
      <c r="G21" s="284">
        <v>160</v>
      </c>
      <c r="H21" s="414">
        <v>172</v>
      </c>
    </row>
    <row r="22" spans="2:8" ht="15" customHeight="1" x14ac:dyDescent="0.2">
      <c r="B22" s="635" t="s">
        <v>17</v>
      </c>
      <c r="C22" s="636"/>
      <c r="D22" s="105">
        <v>589</v>
      </c>
      <c r="E22" s="284">
        <v>561</v>
      </c>
      <c r="F22" s="284">
        <v>514</v>
      </c>
      <c r="G22" s="284">
        <v>423</v>
      </c>
      <c r="H22" s="414">
        <v>415</v>
      </c>
    </row>
    <row r="23" spans="2:8" ht="15" customHeight="1" x14ac:dyDescent="0.2">
      <c r="B23" s="532" t="s">
        <v>219</v>
      </c>
      <c r="C23" s="533"/>
      <c r="D23" s="109">
        <v>346</v>
      </c>
      <c r="E23" s="141">
        <v>351</v>
      </c>
      <c r="F23" s="141">
        <v>338</v>
      </c>
      <c r="G23" s="141">
        <v>293</v>
      </c>
      <c r="H23" s="417">
        <v>274</v>
      </c>
    </row>
    <row r="24" spans="2:8" ht="15" customHeight="1" x14ac:dyDescent="0.2">
      <c r="B24" s="526" t="s">
        <v>86</v>
      </c>
      <c r="C24" s="527"/>
      <c r="D24" s="107">
        <v>243</v>
      </c>
      <c r="E24" s="140">
        <v>210</v>
      </c>
      <c r="F24" s="140">
        <v>176</v>
      </c>
      <c r="G24" s="140">
        <v>130</v>
      </c>
      <c r="H24" s="416">
        <v>141</v>
      </c>
    </row>
    <row r="25" spans="2:8" ht="15" customHeight="1" x14ac:dyDescent="0.2">
      <c r="B25" s="635" t="s">
        <v>56</v>
      </c>
      <c r="C25" s="636"/>
      <c r="D25" s="105">
        <v>102</v>
      </c>
      <c r="E25" s="284">
        <v>81</v>
      </c>
      <c r="F25" s="284">
        <v>80</v>
      </c>
      <c r="G25" s="284">
        <v>87</v>
      </c>
      <c r="H25" s="414">
        <v>87</v>
      </c>
    </row>
    <row r="26" spans="2:8" ht="15" customHeight="1" x14ac:dyDescent="0.2">
      <c r="B26" s="635" t="s">
        <v>61</v>
      </c>
      <c r="C26" s="636"/>
      <c r="D26" s="105">
        <v>348</v>
      </c>
      <c r="E26" s="284">
        <v>297</v>
      </c>
      <c r="F26" s="284">
        <v>258</v>
      </c>
      <c r="G26" s="284">
        <v>208</v>
      </c>
      <c r="H26" s="414">
        <v>191</v>
      </c>
    </row>
    <row r="27" spans="2:8" ht="15" customHeight="1" x14ac:dyDescent="0.2">
      <c r="B27" s="532" t="s">
        <v>79</v>
      </c>
      <c r="C27" s="533"/>
      <c r="D27" s="109">
        <v>10</v>
      </c>
      <c r="E27" s="141">
        <v>8</v>
      </c>
      <c r="F27" s="141">
        <v>7</v>
      </c>
      <c r="G27" s="141">
        <v>9</v>
      </c>
      <c r="H27" s="417">
        <v>7</v>
      </c>
    </row>
    <row r="28" spans="2:8" ht="15" customHeight="1" x14ac:dyDescent="0.2">
      <c r="B28" s="526" t="s">
        <v>62</v>
      </c>
      <c r="C28" s="527"/>
      <c r="D28" s="107">
        <v>53</v>
      </c>
      <c r="E28" s="140">
        <v>50</v>
      </c>
      <c r="F28" s="140">
        <v>33</v>
      </c>
      <c r="G28" s="140">
        <v>23</v>
      </c>
      <c r="H28" s="416">
        <v>23</v>
      </c>
    </row>
    <row r="29" spans="2:8" ht="15" customHeight="1" x14ac:dyDescent="0.2">
      <c r="B29" s="532" t="s">
        <v>63</v>
      </c>
      <c r="C29" s="533"/>
      <c r="D29" s="109">
        <v>62</v>
      </c>
      <c r="E29" s="141">
        <v>58</v>
      </c>
      <c r="F29" s="141">
        <v>51</v>
      </c>
      <c r="G29" s="141">
        <v>49</v>
      </c>
      <c r="H29" s="417">
        <v>45</v>
      </c>
    </row>
    <row r="30" spans="2:8" ht="15" customHeight="1" x14ac:dyDescent="0.2">
      <c r="B30" s="526" t="s">
        <v>64</v>
      </c>
      <c r="C30" s="527"/>
      <c r="D30" s="107">
        <v>26</v>
      </c>
      <c r="E30" s="140">
        <v>21</v>
      </c>
      <c r="F30" s="140">
        <v>18</v>
      </c>
      <c r="G30" s="140">
        <v>12</v>
      </c>
      <c r="H30" s="416">
        <v>11</v>
      </c>
    </row>
    <row r="31" spans="2:8" ht="15" customHeight="1" x14ac:dyDescent="0.2">
      <c r="B31" s="532" t="s">
        <v>65</v>
      </c>
      <c r="C31" s="533"/>
      <c r="D31" s="109">
        <v>42</v>
      </c>
      <c r="E31" s="141">
        <v>29</v>
      </c>
      <c r="F31" s="141">
        <v>18</v>
      </c>
      <c r="G31" s="141">
        <v>16</v>
      </c>
      <c r="H31" s="417">
        <v>12</v>
      </c>
    </row>
    <row r="32" spans="2:8" ht="15" customHeight="1" x14ac:dyDescent="0.2">
      <c r="B32" s="526" t="s">
        <v>66</v>
      </c>
      <c r="C32" s="527"/>
      <c r="D32" s="107">
        <v>23</v>
      </c>
      <c r="E32" s="140">
        <v>17</v>
      </c>
      <c r="F32" s="140">
        <v>21</v>
      </c>
      <c r="G32" s="140">
        <v>16</v>
      </c>
      <c r="H32" s="416">
        <v>14</v>
      </c>
    </row>
    <row r="33" spans="2:8" ht="15" customHeight="1" x14ac:dyDescent="0.2">
      <c r="B33" s="532" t="s">
        <v>67</v>
      </c>
      <c r="C33" s="533"/>
      <c r="D33" s="109">
        <v>22</v>
      </c>
      <c r="E33" s="141">
        <v>16</v>
      </c>
      <c r="F33" s="141">
        <v>17</v>
      </c>
      <c r="G33" s="141">
        <v>16</v>
      </c>
      <c r="H33" s="417">
        <v>12</v>
      </c>
    </row>
    <row r="34" spans="2:8" ht="15" customHeight="1" x14ac:dyDescent="0.2">
      <c r="B34" s="526" t="s">
        <v>68</v>
      </c>
      <c r="C34" s="527"/>
      <c r="D34" s="107">
        <v>103</v>
      </c>
      <c r="E34" s="140">
        <v>92</v>
      </c>
      <c r="F34" s="140">
        <v>89</v>
      </c>
      <c r="G34" s="140">
        <v>65</v>
      </c>
      <c r="H34" s="416">
        <v>61</v>
      </c>
    </row>
    <row r="35" spans="2:8" ht="15" customHeight="1" x14ac:dyDescent="0.2">
      <c r="B35" s="532" t="s">
        <v>69</v>
      </c>
      <c r="C35" s="533"/>
      <c r="D35" s="109">
        <v>7</v>
      </c>
      <c r="E35" s="141">
        <v>6</v>
      </c>
      <c r="F35" s="141">
        <v>4</v>
      </c>
      <c r="G35" s="141">
        <v>2</v>
      </c>
      <c r="H35" s="417">
        <v>6</v>
      </c>
    </row>
    <row r="36" spans="2:8" ht="15" customHeight="1" x14ac:dyDescent="0.2">
      <c r="B36" s="635" t="s">
        <v>211</v>
      </c>
      <c r="C36" s="636"/>
      <c r="D36" s="105">
        <v>334</v>
      </c>
      <c r="E36" s="284">
        <v>322</v>
      </c>
      <c r="F36" s="284">
        <v>320</v>
      </c>
      <c r="G36" s="284">
        <v>246</v>
      </c>
      <c r="H36" s="414">
        <v>226</v>
      </c>
    </row>
    <row r="37" spans="2:8" ht="15" customHeight="1" x14ac:dyDescent="0.2">
      <c r="B37" s="532" t="s">
        <v>57</v>
      </c>
      <c r="C37" s="533"/>
      <c r="D37" s="109">
        <v>68</v>
      </c>
      <c r="E37" s="141">
        <v>68</v>
      </c>
      <c r="F37" s="141">
        <v>76</v>
      </c>
      <c r="G37" s="141">
        <v>65</v>
      </c>
      <c r="H37" s="417">
        <v>55</v>
      </c>
    </row>
    <row r="38" spans="2:8" ht="15" customHeight="1" x14ac:dyDescent="0.2">
      <c r="B38" s="526" t="s">
        <v>218</v>
      </c>
      <c r="C38" s="527"/>
      <c r="D38" s="107">
        <v>106</v>
      </c>
      <c r="E38" s="140">
        <v>98</v>
      </c>
      <c r="F38" s="140">
        <v>103</v>
      </c>
      <c r="G38" s="140">
        <v>91</v>
      </c>
      <c r="H38" s="416">
        <v>94</v>
      </c>
    </row>
    <row r="39" spans="2:8" ht="15" customHeight="1" x14ac:dyDescent="0.2">
      <c r="B39" s="532" t="s">
        <v>58</v>
      </c>
      <c r="C39" s="533"/>
      <c r="D39" s="109">
        <v>29</v>
      </c>
      <c r="E39" s="141">
        <v>28</v>
      </c>
      <c r="F39" s="141">
        <v>28</v>
      </c>
      <c r="G39" s="141">
        <v>17</v>
      </c>
      <c r="H39" s="417">
        <v>18</v>
      </c>
    </row>
    <row r="40" spans="2:8" ht="15" customHeight="1" x14ac:dyDescent="0.2">
      <c r="B40" s="526" t="s">
        <v>59</v>
      </c>
      <c r="C40" s="527"/>
      <c r="D40" s="107">
        <v>47</v>
      </c>
      <c r="E40" s="140">
        <v>46</v>
      </c>
      <c r="F40" s="140">
        <v>42</v>
      </c>
      <c r="G40" s="140">
        <v>31</v>
      </c>
      <c r="H40" s="416">
        <v>25</v>
      </c>
    </row>
    <row r="41" spans="2:8" ht="15" customHeight="1" x14ac:dyDescent="0.2">
      <c r="B41" s="532" t="s">
        <v>60</v>
      </c>
      <c r="C41" s="533"/>
      <c r="D41" s="109">
        <v>84</v>
      </c>
      <c r="E41" s="141">
        <v>82</v>
      </c>
      <c r="F41" s="141">
        <v>71</v>
      </c>
      <c r="G41" s="141">
        <v>42</v>
      </c>
      <c r="H41" s="417">
        <v>34</v>
      </c>
    </row>
    <row r="42" spans="2:8" ht="15" customHeight="1" x14ac:dyDescent="0.2">
      <c r="B42" s="635" t="s">
        <v>18</v>
      </c>
      <c r="C42" s="636"/>
      <c r="D42" s="105">
        <v>36</v>
      </c>
      <c r="E42" s="284">
        <v>29</v>
      </c>
      <c r="F42" s="284">
        <v>33</v>
      </c>
      <c r="G42" s="284">
        <v>49</v>
      </c>
      <c r="H42" s="414">
        <v>47</v>
      </c>
    </row>
    <row r="43" spans="2:8" ht="15" customHeight="1" x14ac:dyDescent="0.2">
      <c r="B43" s="532" t="s">
        <v>70</v>
      </c>
      <c r="C43" s="533"/>
      <c r="D43" s="109">
        <v>23</v>
      </c>
      <c r="E43" s="141">
        <v>19</v>
      </c>
      <c r="F43" s="141">
        <v>24</v>
      </c>
      <c r="G43" s="141">
        <v>34</v>
      </c>
      <c r="H43" s="417">
        <v>30</v>
      </c>
    </row>
    <row r="44" spans="2:8" ht="15" customHeight="1" x14ac:dyDescent="0.2">
      <c r="B44" s="526" t="s">
        <v>71</v>
      </c>
      <c r="C44" s="527"/>
      <c r="D44" s="107">
        <v>5</v>
      </c>
      <c r="E44" s="140">
        <v>3</v>
      </c>
      <c r="F44" s="140">
        <v>3</v>
      </c>
      <c r="G44" s="140">
        <v>5</v>
      </c>
      <c r="H44" s="416">
        <v>5</v>
      </c>
    </row>
    <row r="45" spans="2:8" ht="15" customHeight="1" x14ac:dyDescent="0.2">
      <c r="B45" s="532" t="s">
        <v>72</v>
      </c>
      <c r="C45" s="533"/>
      <c r="D45" s="109">
        <v>2</v>
      </c>
      <c r="E45" s="141">
        <v>3</v>
      </c>
      <c r="F45" s="141">
        <v>3</v>
      </c>
      <c r="G45" s="141">
        <v>4</v>
      </c>
      <c r="H45" s="417">
        <v>8</v>
      </c>
    </row>
    <row r="46" spans="2:8" ht="15" customHeight="1" x14ac:dyDescent="0.2">
      <c r="B46" s="526" t="s">
        <v>73</v>
      </c>
      <c r="C46" s="527"/>
      <c r="D46" s="107">
        <v>6</v>
      </c>
      <c r="E46" s="140">
        <v>4</v>
      </c>
      <c r="F46" s="140">
        <v>3</v>
      </c>
      <c r="G46" s="140">
        <v>6</v>
      </c>
      <c r="H46" s="416">
        <v>4</v>
      </c>
    </row>
    <row r="47" spans="2:8" ht="15" customHeight="1" x14ac:dyDescent="0.2">
      <c r="B47" s="635" t="s">
        <v>88</v>
      </c>
      <c r="C47" s="636"/>
      <c r="D47" s="105">
        <v>1238</v>
      </c>
      <c r="E47" s="284">
        <v>1108</v>
      </c>
      <c r="F47" s="284">
        <v>1040</v>
      </c>
      <c r="G47" s="284">
        <v>907</v>
      </c>
      <c r="H47" s="414">
        <v>887</v>
      </c>
    </row>
    <row r="48" spans="2:8" ht="15" customHeight="1" x14ac:dyDescent="0.2">
      <c r="B48" s="532" t="s">
        <v>89</v>
      </c>
      <c r="C48" s="533"/>
      <c r="D48" s="109">
        <v>402</v>
      </c>
      <c r="E48" s="141">
        <v>363</v>
      </c>
      <c r="F48" s="141">
        <v>387</v>
      </c>
      <c r="G48" s="141">
        <v>378</v>
      </c>
      <c r="H48" s="417">
        <v>370</v>
      </c>
    </row>
    <row r="49" spans="2:8" ht="15" customHeight="1" x14ac:dyDescent="0.2">
      <c r="B49" s="526" t="s">
        <v>90</v>
      </c>
      <c r="C49" s="527"/>
      <c r="D49" s="107">
        <v>205</v>
      </c>
      <c r="E49" s="140">
        <v>162</v>
      </c>
      <c r="F49" s="140">
        <v>155</v>
      </c>
      <c r="G49" s="140">
        <v>132</v>
      </c>
      <c r="H49" s="416">
        <v>119</v>
      </c>
    </row>
    <row r="50" spans="2:8" ht="15" customHeight="1" x14ac:dyDescent="0.2">
      <c r="B50" s="532" t="s">
        <v>91</v>
      </c>
      <c r="C50" s="533"/>
      <c r="D50" s="109">
        <v>631</v>
      </c>
      <c r="E50" s="141">
        <v>583</v>
      </c>
      <c r="F50" s="141">
        <v>498</v>
      </c>
      <c r="G50" s="141">
        <v>397</v>
      </c>
      <c r="H50" s="417">
        <v>398</v>
      </c>
    </row>
    <row r="51" spans="2:8" ht="15" customHeight="1" x14ac:dyDescent="0.2">
      <c r="B51" s="635" t="s">
        <v>19</v>
      </c>
      <c r="C51" s="636"/>
      <c r="D51" s="105">
        <v>254</v>
      </c>
      <c r="E51" s="284">
        <v>224</v>
      </c>
      <c r="F51" s="284">
        <v>187</v>
      </c>
      <c r="G51" s="284">
        <v>185</v>
      </c>
      <c r="H51" s="414">
        <v>171</v>
      </c>
    </row>
    <row r="52" spans="2:8" ht="15" customHeight="1" x14ac:dyDescent="0.2">
      <c r="B52" s="532" t="s">
        <v>74</v>
      </c>
      <c r="C52" s="533"/>
      <c r="D52" s="109">
        <v>121</v>
      </c>
      <c r="E52" s="141">
        <v>101</v>
      </c>
      <c r="F52" s="141">
        <v>92</v>
      </c>
      <c r="G52" s="141">
        <v>87</v>
      </c>
      <c r="H52" s="417">
        <v>94</v>
      </c>
    </row>
    <row r="53" spans="2:8" ht="15" customHeight="1" x14ac:dyDescent="0.2">
      <c r="B53" s="526" t="s">
        <v>75</v>
      </c>
      <c r="C53" s="527"/>
      <c r="D53" s="107">
        <v>133</v>
      </c>
      <c r="E53" s="140">
        <v>123</v>
      </c>
      <c r="F53" s="140">
        <v>95</v>
      </c>
      <c r="G53" s="140">
        <v>98</v>
      </c>
      <c r="H53" s="416">
        <v>77</v>
      </c>
    </row>
    <row r="54" spans="2:8" ht="15" customHeight="1" x14ac:dyDescent="0.2">
      <c r="B54" s="635" t="s">
        <v>20</v>
      </c>
      <c r="C54" s="636"/>
      <c r="D54" s="105">
        <v>440</v>
      </c>
      <c r="E54" s="284">
        <v>410</v>
      </c>
      <c r="F54" s="284">
        <v>381</v>
      </c>
      <c r="G54" s="284">
        <v>353</v>
      </c>
      <c r="H54" s="414">
        <v>339</v>
      </c>
    </row>
    <row r="55" spans="2:8" ht="15" customHeight="1" x14ac:dyDescent="0.2">
      <c r="B55" s="532" t="s">
        <v>100</v>
      </c>
      <c r="C55" s="533"/>
      <c r="D55" s="109">
        <v>170</v>
      </c>
      <c r="E55" s="141">
        <v>150</v>
      </c>
      <c r="F55" s="141">
        <v>150</v>
      </c>
      <c r="G55" s="141">
        <v>153</v>
      </c>
      <c r="H55" s="417">
        <v>135</v>
      </c>
    </row>
    <row r="56" spans="2:8" ht="15" customHeight="1" x14ac:dyDescent="0.2">
      <c r="B56" s="526" t="s">
        <v>80</v>
      </c>
      <c r="C56" s="527"/>
      <c r="D56" s="107">
        <v>56</v>
      </c>
      <c r="E56" s="140">
        <v>58</v>
      </c>
      <c r="F56" s="140">
        <v>54</v>
      </c>
      <c r="G56" s="140">
        <v>46</v>
      </c>
      <c r="H56" s="416">
        <v>48</v>
      </c>
    </row>
    <row r="57" spans="2:8" ht="15" customHeight="1" x14ac:dyDescent="0.2">
      <c r="B57" s="532" t="s">
        <v>81</v>
      </c>
      <c r="C57" s="533"/>
      <c r="D57" s="109">
        <v>33</v>
      </c>
      <c r="E57" s="141">
        <v>33</v>
      </c>
      <c r="F57" s="141">
        <v>35</v>
      </c>
      <c r="G57" s="141">
        <v>31</v>
      </c>
      <c r="H57" s="417">
        <v>31</v>
      </c>
    </row>
    <row r="58" spans="2:8" ht="15" customHeight="1" x14ac:dyDescent="0.2">
      <c r="B58" s="526" t="s">
        <v>76</v>
      </c>
      <c r="C58" s="527"/>
      <c r="D58" s="107">
        <v>181</v>
      </c>
      <c r="E58" s="140">
        <v>169</v>
      </c>
      <c r="F58" s="140">
        <v>142</v>
      </c>
      <c r="G58" s="140">
        <v>123</v>
      </c>
      <c r="H58" s="416">
        <v>125</v>
      </c>
    </row>
    <row r="59" spans="2:8" ht="15" customHeight="1" x14ac:dyDescent="0.2">
      <c r="B59" s="635" t="s">
        <v>101</v>
      </c>
      <c r="C59" s="636"/>
      <c r="D59" s="105">
        <v>629</v>
      </c>
      <c r="E59" s="284">
        <v>612</v>
      </c>
      <c r="F59" s="284">
        <v>593</v>
      </c>
      <c r="G59" s="284">
        <v>522</v>
      </c>
      <c r="H59" s="414">
        <v>530</v>
      </c>
    </row>
    <row r="60" spans="2:8" ht="15" customHeight="1" x14ac:dyDescent="0.2">
      <c r="B60" s="635" t="s">
        <v>102</v>
      </c>
      <c r="C60" s="636"/>
      <c r="D60" s="105">
        <v>363</v>
      </c>
      <c r="E60" s="284">
        <v>310</v>
      </c>
      <c r="F60" s="284">
        <v>275</v>
      </c>
      <c r="G60" s="284">
        <v>226</v>
      </c>
      <c r="H60" s="414">
        <v>194</v>
      </c>
    </row>
    <row r="61" spans="2:8" ht="15" customHeight="1" x14ac:dyDescent="0.2">
      <c r="B61" s="635" t="s">
        <v>103</v>
      </c>
      <c r="C61" s="636"/>
      <c r="D61" s="105">
        <v>113</v>
      </c>
      <c r="E61" s="284">
        <v>88</v>
      </c>
      <c r="F61" s="284">
        <v>96</v>
      </c>
      <c r="G61" s="284">
        <v>84</v>
      </c>
      <c r="H61" s="414">
        <v>73</v>
      </c>
    </row>
    <row r="62" spans="2:8" ht="15" customHeight="1" x14ac:dyDescent="0.2">
      <c r="B62" s="635" t="s">
        <v>21</v>
      </c>
      <c r="C62" s="636"/>
      <c r="D62" s="105">
        <v>313</v>
      </c>
      <c r="E62" s="284">
        <v>264</v>
      </c>
      <c r="F62" s="284">
        <v>253</v>
      </c>
      <c r="G62" s="284">
        <v>239</v>
      </c>
      <c r="H62" s="414">
        <v>255</v>
      </c>
    </row>
    <row r="63" spans="2:8" ht="15" customHeight="1" x14ac:dyDescent="0.2">
      <c r="B63" s="532" t="s">
        <v>92</v>
      </c>
      <c r="C63" s="533"/>
      <c r="D63" s="109">
        <v>39</v>
      </c>
      <c r="E63" s="141">
        <v>30</v>
      </c>
      <c r="F63" s="141">
        <v>33</v>
      </c>
      <c r="G63" s="141">
        <v>29</v>
      </c>
      <c r="H63" s="417">
        <v>34</v>
      </c>
    </row>
    <row r="64" spans="2:8" ht="15" customHeight="1" x14ac:dyDescent="0.2">
      <c r="B64" s="526" t="s">
        <v>94</v>
      </c>
      <c r="C64" s="527"/>
      <c r="D64" s="107">
        <v>208</v>
      </c>
      <c r="E64" s="140">
        <v>177</v>
      </c>
      <c r="F64" s="140">
        <v>162</v>
      </c>
      <c r="G64" s="140">
        <v>152</v>
      </c>
      <c r="H64" s="416">
        <v>157</v>
      </c>
    </row>
    <row r="65" spans="2:8" ht="15" customHeight="1" x14ac:dyDescent="0.2">
      <c r="B65" s="532" t="s">
        <v>93</v>
      </c>
      <c r="C65" s="533"/>
      <c r="D65" s="109">
        <v>66</v>
      </c>
      <c r="E65" s="141">
        <v>57</v>
      </c>
      <c r="F65" s="141">
        <v>58</v>
      </c>
      <c r="G65" s="141">
        <v>58</v>
      </c>
      <c r="H65" s="417">
        <v>64</v>
      </c>
    </row>
    <row r="66" spans="2:8" ht="15" customHeight="1" x14ac:dyDescent="0.2">
      <c r="B66" s="635" t="s">
        <v>212</v>
      </c>
      <c r="C66" s="636"/>
      <c r="D66" s="105">
        <v>76</v>
      </c>
      <c r="E66" s="284">
        <v>56</v>
      </c>
      <c r="F66" s="284">
        <v>43</v>
      </c>
      <c r="G66" s="284">
        <v>26</v>
      </c>
      <c r="H66" s="414">
        <v>34</v>
      </c>
    </row>
    <row r="67" spans="2:8" ht="15" customHeight="1" x14ac:dyDescent="0.2">
      <c r="B67" s="635" t="s">
        <v>77</v>
      </c>
      <c r="C67" s="636"/>
      <c r="D67" s="105">
        <v>40</v>
      </c>
      <c r="E67" s="284">
        <v>25</v>
      </c>
      <c r="F67" s="284">
        <v>24</v>
      </c>
      <c r="G67" s="284">
        <v>19</v>
      </c>
      <c r="H67" s="414">
        <v>19</v>
      </c>
    </row>
    <row r="68" spans="2:8" ht="15" customHeight="1" x14ac:dyDescent="0.2">
      <c r="B68" s="635" t="s">
        <v>78</v>
      </c>
      <c r="C68" s="636"/>
      <c r="D68" s="105">
        <v>19</v>
      </c>
      <c r="E68" s="284">
        <v>12</v>
      </c>
      <c r="F68" s="284">
        <v>11</v>
      </c>
      <c r="G68" s="284">
        <v>18</v>
      </c>
      <c r="H68" s="414">
        <v>16</v>
      </c>
    </row>
    <row r="69" spans="2:8" ht="15" customHeight="1" x14ac:dyDescent="0.2">
      <c r="B69" s="637" t="s">
        <v>155</v>
      </c>
      <c r="C69" s="638"/>
      <c r="D69" s="105">
        <v>272</v>
      </c>
      <c r="E69" s="284">
        <v>341</v>
      </c>
      <c r="F69" s="284">
        <v>484</v>
      </c>
      <c r="G69" s="284">
        <v>808</v>
      </c>
      <c r="H69" s="414">
        <v>797</v>
      </c>
    </row>
    <row r="71" spans="2:8" ht="15" customHeight="1" x14ac:dyDescent="0.3">
      <c r="B71" s="8" t="s">
        <v>105</v>
      </c>
    </row>
  </sheetData>
  <mergeCells count="69">
    <mergeCell ref="B68:C68"/>
    <mergeCell ref="B69:C69"/>
    <mergeCell ref="H4:H5"/>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25:C25"/>
    <mergeCell ref="B14:C14"/>
    <mergeCell ref="B15:C15"/>
    <mergeCell ref="B16:C16"/>
    <mergeCell ref="B17:C17"/>
    <mergeCell ref="B18:C18"/>
    <mergeCell ref="B19:C19"/>
    <mergeCell ref="B20:C20"/>
    <mergeCell ref="B21:C21"/>
    <mergeCell ref="B22:C22"/>
    <mergeCell ref="B23:C23"/>
    <mergeCell ref="B24:C24"/>
    <mergeCell ref="F4:F5"/>
    <mergeCell ref="G4:G5"/>
    <mergeCell ref="B13:C13"/>
    <mergeCell ref="B6:C6"/>
    <mergeCell ref="B7:C7"/>
    <mergeCell ref="D4:D5"/>
    <mergeCell ref="E4:E5"/>
    <mergeCell ref="B8:C8"/>
    <mergeCell ref="B9:C9"/>
    <mergeCell ref="B10:C10"/>
    <mergeCell ref="B11:C11"/>
    <mergeCell ref="B12:C12"/>
  </mergeCells>
  <pageMargins left="0.7" right="0.7" top="0.75" bottom="0.75" header="0.3" footer="0.3"/>
  <pageSetup paperSize="9" orientation="portrait" verticalDpi="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CFD6-E751-49AC-AD7D-AB150CB27CEB}">
  <dimension ref="B1:H70"/>
  <sheetViews>
    <sheetView showOutlineSymbols="0" workbookViewId="0"/>
  </sheetViews>
  <sheetFormatPr baseColWidth="10" defaultRowHeight="15" customHeight="1" x14ac:dyDescent="0.2"/>
  <cols>
    <col min="2" max="2" width="29.28515625" customWidth="1"/>
    <col min="3" max="3" width="5.7109375" customWidth="1"/>
    <col min="4" max="8" width="10.7109375" customWidth="1"/>
    <col min="9" max="16" width="10.42578125" customWidth="1"/>
  </cols>
  <sheetData>
    <row r="1" spans="2:8" ht="15" customHeight="1" x14ac:dyDescent="0.2">
      <c r="B1" s="9" t="s">
        <v>438</v>
      </c>
    </row>
    <row r="2" spans="2:8" ht="15" customHeight="1" x14ac:dyDescent="0.2">
      <c r="B2" s="10" t="s">
        <v>443</v>
      </c>
    </row>
    <row r="3" spans="2:8" ht="15" customHeight="1" x14ac:dyDescent="0.25">
      <c r="D3" s="85"/>
      <c r="E3" s="85"/>
      <c r="F3" s="85"/>
      <c r="G3" s="85"/>
      <c r="H3" s="3"/>
    </row>
    <row r="4" spans="2:8" ht="15" customHeight="1" x14ac:dyDescent="0.2">
      <c r="B4" s="16"/>
      <c r="C4" s="135" t="s">
        <v>107</v>
      </c>
      <c r="D4" s="641" t="s">
        <v>115</v>
      </c>
      <c r="E4" s="601"/>
      <c r="F4" s="601"/>
      <c r="G4" s="601"/>
      <c r="H4" s="602"/>
    </row>
    <row r="5" spans="2:8" ht="15" customHeight="1" x14ac:dyDescent="0.25">
      <c r="B5" s="147" t="s">
        <v>313</v>
      </c>
      <c r="C5" s="88"/>
      <c r="D5" s="341">
        <v>2024</v>
      </c>
      <c r="E5" s="340">
        <v>2023</v>
      </c>
      <c r="F5" s="340">
        <v>2022</v>
      </c>
      <c r="G5" s="340">
        <v>2021</v>
      </c>
      <c r="H5" s="56">
        <v>2020</v>
      </c>
    </row>
    <row r="6" spans="2:8" ht="15" customHeight="1" x14ac:dyDescent="0.2">
      <c r="B6" s="522" t="s">
        <v>38</v>
      </c>
      <c r="C6" s="523"/>
      <c r="D6" s="89">
        <v>7.9689018464528667</v>
      </c>
      <c r="E6" s="90">
        <v>2.9147021003000431</v>
      </c>
      <c r="F6" s="90">
        <v>6.9692801467216876</v>
      </c>
      <c r="G6" s="90">
        <v>2.7803958529688972</v>
      </c>
      <c r="H6" s="121">
        <v>-8.1385281385281374</v>
      </c>
    </row>
    <row r="7" spans="2:8" ht="15" customHeight="1" x14ac:dyDescent="0.2">
      <c r="B7" s="635" t="s">
        <v>32</v>
      </c>
      <c r="C7" s="636"/>
      <c r="D7" s="91">
        <v>3.8997214484679668</v>
      </c>
      <c r="E7" s="92">
        <v>-0.11129660545353368</v>
      </c>
      <c r="F7" s="92">
        <v>8.7772397094430996</v>
      </c>
      <c r="G7" s="92">
        <v>3.6386449184441658</v>
      </c>
      <c r="H7" s="122">
        <v>-4.892601431980907</v>
      </c>
    </row>
    <row r="8" spans="2:8" ht="15" customHeight="1" x14ac:dyDescent="0.2">
      <c r="B8" s="532" t="s">
        <v>44</v>
      </c>
      <c r="C8" s="533"/>
      <c r="D8" s="93">
        <v>2.3121387283236992</v>
      </c>
      <c r="E8" s="94">
        <v>-10.824742268041238</v>
      </c>
      <c r="F8" s="94">
        <v>27.631578947368425</v>
      </c>
      <c r="G8" s="94">
        <v>-0.65359477124183007</v>
      </c>
      <c r="H8" s="86">
        <v>-6.7073170731707323</v>
      </c>
    </row>
    <row r="9" spans="2:8" ht="15" customHeight="1" x14ac:dyDescent="0.2">
      <c r="B9" s="544" t="s">
        <v>45</v>
      </c>
      <c r="C9" s="545"/>
      <c r="D9" s="95">
        <v>-0.90497737556561098</v>
      </c>
      <c r="E9" s="96">
        <v>20.435967302452315</v>
      </c>
      <c r="F9" s="96">
        <v>1.9444444444444444</v>
      </c>
      <c r="G9" s="96">
        <v>7.1428571428571423</v>
      </c>
      <c r="H9" s="123">
        <v>-8.4468664850136239</v>
      </c>
    </row>
    <row r="10" spans="2:8" ht="15" customHeight="1" x14ac:dyDescent="0.2">
      <c r="B10" s="532" t="s">
        <v>46</v>
      </c>
      <c r="C10" s="533"/>
      <c r="D10" s="97">
        <v>3.0487804878048781</v>
      </c>
      <c r="E10" s="98">
        <v>-4.0935672514619883</v>
      </c>
      <c r="F10" s="98">
        <v>23.913043478260871</v>
      </c>
      <c r="G10" s="98">
        <v>18.96551724137931</v>
      </c>
      <c r="H10" s="124">
        <v>-11.450381679389313</v>
      </c>
    </row>
    <row r="11" spans="2:8" ht="15" customHeight="1" x14ac:dyDescent="0.2">
      <c r="B11" s="544" t="s">
        <v>47</v>
      </c>
      <c r="C11" s="545"/>
      <c r="D11" s="95">
        <v>13.846153846153847</v>
      </c>
      <c r="E11" s="96">
        <v>-10.138248847926267</v>
      </c>
      <c r="F11" s="96">
        <v>11.855670103092782</v>
      </c>
      <c r="G11" s="96">
        <v>6.0109289617486334</v>
      </c>
      <c r="H11" s="123">
        <v>4.5714285714285712</v>
      </c>
    </row>
    <row r="12" spans="2:8" ht="15" customHeight="1" x14ac:dyDescent="0.2">
      <c r="B12" s="532" t="s">
        <v>48</v>
      </c>
      <c r="C12" s="533"/>
      <c r="D12" s="97">
        <v>6.9767441860465116</v>
      </c>
      <c r="E12" s="98">
        <v>-17.307692307692307</v>
      </c>
      <c r="F12" s="98">
        <v>32.20338983050847</v>
      </c>
      <c r="G12" s="98">
        <v>12.380952380952381</v>
      </c>
      <c r="H12" s="124">
        <v>-10.256410256410255</v>
      </c>
    </row>
    <row r="13" spans="2:8" ht="15" customHeight="1" x14ac:dyDescent="0.2">
      <c r="B13" s="544" t="s">
        <v>49</v>
      </c>
      <c r="C13" s="545"/>
      <c r="D13" s="95">
        <v>3.4188034188034191</v>
      </c>
      <c r="E13" s="96">
        <v>2.6315789473684208</v>
      </c>
      <c r="F13" s="96">
        <v>-22.448979591836736</v>
      </c>
      <c r="G13" s="96">
        <v>1.3793103448275863</v>
      </c>
      <c r="H13" s="123">
        <v>-11.042944785276074</v>
      </c>
    </row>
    <row r="14" spans="2:8" ht="15" customHeight="1" x14ac:dyDescent="0.2">
      <c r="B14" s="532" t="s">
        <v>50</v>
      </c>
      <c r="C14" s="533"/>
      <c r="D14" s="97">
        <v>-5.1779935275080913</v>
      </c>
      <c r="E14" s="98">
        <v>-3.7383177570093453</v>
      </c>
      <c r="F14" s="98">
        <v>5.9405940594059405</v>
      </c>
      <c r="G14" s="98">
        <v>-4.716981132075472</v>
      </c>
      <c r="H14" s="124">
        <v>5.298013245033113</v>
      </c>
    </row>
    <row r="15" spans="2:8" ht="15" customHeight="1" x14ac:dyDescent="0.2">
      <c r="B15" s="544" t="s">
        <v>51</v>
      </c>
      <c r="C15" s="545"/>
      <c r="D15" s="99">
        <v>15.413533834586465</v>
      </c>
      <c r="E15" s="100">
        <v>3.5019455252918288</v>
      </c>
      <c r="F15" s="100">
        <v>7.083333333333333</v>
      </c>
      <c r="G15" s="100">
        <v>0.84033613445378152</v>
      </c>
      <c r="H15" s="125">
        <v>-7.3929961089494167</v>
      </c>
    </row>
    <row r="16" spans="2:8" ht="15" customHeight="1" x14ac:dyDescent="0.2">
      <c r="B16" s="635" t="s">
        <v>52</v>
      </c>
      <c r="C16" s="636"/>
      <c r="D16" s="91">
        <v>-1.5384615384615385</v>
      </c>
      <c r="E16" s="92">
        <v>12.068965517241379</v>
      </c>
      <c r="F16" s="92">
        <v>38.095238095238095</v>
      </c>
      <c r="G16" s="92">
        <v>0</v>
      </c>
      <c r="H16" s="122">
        <v>-18.70967741935484</v>
      </c>
    </row>
    <row r="17" spans="2:8" ht="15" customHeight="1" x14ac:dyDescent="0.2">
      <c r="B17" s="532" t="s">
        <v>53</v>
      </c>
      <c r="C17" s="533"/>
      <c r="D17" s="97">
        <v>-14.705882352941178</v>
      </c>
      <c r="E17" s="98">
        <v>17.241379310344829</v>
      </c>
      <c r="F17" s="98">
        <v>81.25</v>
      </c>
      <c r="G17" s="98">
        <v>60</v>
      </c>
      <c r="H17" s="124">
        <v>-33.333333333333329</v>
      </c>
    </row>
    <row r="18" spans="2:8" ht="15" customHeight="1" x14ac:dyDescent="0.2">
      <c r="B18" s="544" t="s">
        <v>54</v>
      </c>
      <c r="C18" s="545"/>
      <c r="D18" s="95">
        <v>15.384615384615385</v>
      </c>
      <c r="E18" s="96">
        <v>0</v>
      </c>
      <c r="F18" s="96">
        <v>62.5</v>
      </c>
      <c r="G18" s="96">
        <v>-38.461538461538467</v>
      </c>
      <c r="H18" s="123">
        <v>-7.1428571428571423</v>
      </c>
    </row>
    <row r="19" spans="2:8" ht="15" customHeight="1" x14ac:dyDescent="0.2">
      <c r="B19" s="532" t="s">
        <v>55</v>
      </c>
      <c r="C19" s="533"/>
      <c r="D19" s="97">
        <v>0</v>
      </c>
      <c r="E19" s="98">
        <v>12.121212121212121</v>
      </c>
      <c r="F19" s="98">
        <v>29.411764705882355</v>
      </c>
      <c r="G19" s="98">
        <v>-0.97087378640776689</v>
      </c>
      <c r="H19" s="124">
        <v>-18.253968253968253</v>
      </c>
    </row>
    <row r="20" spans="2:8" ht="15" customHeight="1" x14ac:dyDescent="0.2">
      <c r="B20" s="635" t="s">
        <v>98</v>
      </c>
      <c r="C20" s="636"/>
      <c r="D20" s="91">
        <v>15.444015444015443</v>
      </c>
      <c r="E20" s="92">
        <v>3.1872509960159361</v>
      </c>
      <c r="F20" s="92">
        <v>22.439024390243905</v>
      </c>
      <c r="G20" s="92">
        <v>6.2176165803108807</v>
      </c>
      <c r="H20" s="122">
        <v>-15.350877192982457</v>
      </c>
    </row>
    <row r="21" spans="2:8" ht="15" customHeight="1" x14ac:dyDescent="0.2">
      <c r="B21" s="635" t="s">
        <v>99</v>
      </c>
      <c r="C21" s="636"/>
      <c r="D21" s="91">
        <v>19.158878504672895</v>
      </c>
      <c r="E21" s="92">
        <v>15.675675675675677</v>
      </c>
      <c r="F21" s="92">
        <v>15.625</v>
      </c>
      <c r="G21" s="92">
        <v>-6.9767441860465116</v>
      </c>
      <c r="H21" s="122">
        <v>-14.427860696517413</v>
      </c>
    </row>
    <row r="22" spans="2:8" ht="15" customHeight="1" x14ac:dyDescent="0.2">
      <c r="B22" s="635" t="s">
        <v>17</v>
      </c>
      <c r="C22" s="636"/>
      <c r="D22" s="91">
        <v>4.9910873440285206</v>
      </c>
      <c r="E22" s="92">
        <v>9.1439688715953302</v>
      </c>
      <c r="F22" s="92">
        <v>21.513002364066196</v>
      </c>
      <c r="G22" s="92">
        <v>1.9277108433734942</v>
      </c>
      <c r="H22" s="122">
        <v>-4.5977011494252871</v>
      </c>
    </row>
    <row r="23" spans="2:8" ht="15" customHeight="1" x14ac:dyDescent="0.2">
      <c r="B23" s="532" t="s">
        <v>219</v>
      </c>
      <c r="C23" s="533"/>
      <c r="D23" s="97">
        <v>-1.4245014245014245</v>
      </c>
      <c r="E23" s="98">
        <v>3.8461538461538463</v>
      </c>
      <c r="F23" s="98">
        <v>15.358361774744028</v>
      </c>
      <c r="G23" s="98">
        <v>6.9343065693430654</v>
      </c>
      <c r="H23" s="124">
        <v>-7.1186440677966107</v>
      </c>
    </row>
    <row r="24" spans="2:8" ht="15" customHeight="1" x14ac:dyDescent="0.2">
      <c r="B24" s="544" t="s">
        <v>86</v>
      </c>
      <c r="C24" s="545"/>
      <c r="D24" s="95">
        <v>15.714285714285714</v>
      </c>
      <c r="E24" s="96">
        <v>19.318181818181817</v>
      </c>
      <c r="F24" s="96">
        <v>35.384615384615387</v>
      </c>
      <c r="G24" s="96">
        <v>-7.8014184397163122</v>
      </c>
      <c r="H24" s="123">
        <v>0.7142857142857143</v>
      </c>
    </row>
    <row r="25" spans="2:8" ht="15" customHeight="1" x14ac:dyDescent="0.2">
      <c r="B25" s="635" t="s">
        <v>56</v>
      </c>
      <c r="C25" s="636"/>
      <c r="D25" s="91">
        <v>25.925925925925924</v>
      </c>
      <c r="E25" s="92">
        <v>1.25</v>
      </c>
      <c r="F25" s="92">
        <v>-8.0459770114942533</v>
      </c>
      <c r="G25" s="92">
        <v>0</v>
      </c>
      <c r="H25" s="122">
        <v>-11.224489795918368</v>
      </c>
    </row>
    <row r="26" spans="2:8" ht="15" customHeight="1" x14ac:dyDescent="0.2">
      <c r="B26" s="635" t="s">
        <v>61</v>
      </c>
      <c r="C26" s="636"/>
      <c r="D26" s="91">
        <v>17.171717171717169</v>
      </c>
      <c r="E26" s="92">
        <v>15.11627906976744</v>
      </c>
      <c r="F26" s="92">
        <v>24.03846153846154</v>
      </c>
      <c r="G26" s="92">
        <v>8.9005235602094235</v>
      </c>
      <c r="H26" s="122">
        <v>-18.376068376068378</v>
      </c>
    </row>
    <row r="27" spans="2:8" ht="15" customHeight="1" x14ac:dyDescent="0.2">
      <c r="B27" s="532" t="s">
        <v>79</v>
      </c>
      <c r="C27" s="533"/>
      <c r="D27" s="97">
        <v>25</v>
      </c>
      <c r="E27" s="98">
        <v>14.285714285714285</v>
      </c>
      <c r="F27" s="98">
        <v>-22.222222222222221</v>
      </c>
      <c r="G27" s="98">
        <v>28.571428571428569</v>
      </c>
      <c r="H27" s="124">
        <v>16.666666666666664</v>
      </c>
    </row>
    <row r="28" spans="2:8" ht="15" customHeight="1" x14ac:dyDescent="0.2">
      <c r="B28" s="544" t="s">
        <v>62</v>
      </c>
      <c r="C28" s="545"/>
      <c r="D28" s="95">
        <v>6</v>
      </c>
      <c r="E28" s="96">
        <v>51.515151515151516</v>
      </c>
      <c r="F28" s="96">
        <v>43.478260869565219</v>
      </c>
      <c r="G28" s="96">
        <v>0</v>
      </c>
      <c r="H28" s="123">
        <v>-23.333333333333332</v>
      </c>
    </row>
    <row r="29" spans="2:8" ht="15" customHeight="1" x14ac:dyDescent="0.2">
      <c r="B29" s="532" t="s">
        <v>63</v>
      </c>
      <c r="C29" s="533"/>
      <c r="D29" s="97">
        <v>6.8965517241379306</v>
      </c>
      <c r="E29" s="98">
        <v>13.725490196078432</v>
      </c>
      <c r="F29" s="98">
        <v>4.0816326530612246</v>
      </c>
      <c r="G29" s="98">
        <v>8.8888888888888893</v>
      </c>
      <c r="H29" s="124">
        <v>-19.642857142857142</v>
      </c>
    </row>
    <row r="30" spans="2:8" ht="15" customHeight="1" x14ac:dyDescent="0.2">
      <c r="B30" s="544" t="s">
        <v>64</v>
      </c>
      <c r="C30" s="545"/>
      <c r="D30" s="95">
        <v>23.809523809523807</v>
      </c>
      <c r="E30" s="96">
        <v>16.666666666666664</v>
      </c>
      <c r="F30" s="96">
        <v>50</v>
      </c>
      <c r="G30" s="96">
        <v>9.0909090909090917</v>
      </c>
      <c r="H30" s="123">
        <v>-8.3333333333333321</v>
      </c>
    </row>
    <row r="31" spans="2:8" ht="15" customHeight="1" x14ac:dyDescent="0.2">
      <c r="B31" s="532" t="s">
        <v>65</v>
      </c>
      <c r="C31" s="533"/>
      <c r="D31" s="97">
        <v>44.827586206896555</v>
      </c>
      <c r="E31" s="98">
        <v>61.111111111111114</v>
      </c>
      <c r="F31" s="98">
        <v>12.5</v>
      </c>
      <c r="G31" s="98">
        <v>33.333333333333329</v>
      </c>
      <c r="H31" s="124">
        <v>-25</v>
      </c>
    </row>
    <row r="32" spans="2:8" ht="15" customHeight="1" x14ac:dyDescent="0.2">
      <c r="B32" s="544" t="s">
        <v>66</v>
      </c>
      <c r="C32" s="545"/>
      <c r="D32" s="95">
        <v>35.294117647058826</v>
      </c>
      <c r="E32" s="96">
        <v>-19.047619047619047</v>
      </c>
      <c r="F32" s="96">
        <v>31.25</v>
      </c>
      <c r="G32" s="96">
        <v>14.285714285714285</v>
      </c>
      <c r="H32" s="123">
        <v>-22.222222222222221</v>
      </c>
    </row>
    <row r="33" spans="2:8" ht="15" customHeight="1" x14ac:dyDescent="0.2">
      <c r="B33" s="532" t="s">
        <v>67</v>
      </c>
      <c r="C33" s="533"/>
      <c r="D33" s="97">
        <v>37.5</v>
      </c>
      <c r="E33" s="98">
        <v>-5.8823529411764701</v>
      </c>
      <c r="F33" s="98">
        <v>6.25</v>
      </c>
      <c r="G33" s="98">
        <v>33.333333333333329</v>
      </c>
      <c r="H33" s="124">
        <v>33.333333333333329</v>
      </c>
    </row>
    <row r="34" spans="2:8" ht="15" customHeight="1" x14ac:dyDescent="0.2">
      <c r="B34" s="544" t="s">
        <v>68</v>
      </c>
      <c r="C34" s="545"/>
      <c r="D34" s="95">
        <v>11.956521739130435</v>
      </c>
      <c r="E34" s="96">
        <v>3.3707865168539324</v>
      </c>
      <c r="F34" s="96">
        <v>36.923076923076927</v>
      </c>
      <c r="G34" s="96">
        <v>6.557377049180328</v>
      </c>
      <c r="H34" s="123">
        <v>-23.75</v>
      </c>
    </row>
    <row r="35" spans="2:8" ht="15" customHeight="1" x14ac:dyDescent="0.2">
      <c r="B35" s="532" t="s">
        <v>69</v>
      </c>
      <c r="C35" s="533"/>
      <c r="D35" s="97">
        <v>16.666666666666664</v>
      </c>
      <c r="E35" s="98">
        <v>50</v>
      </c>
      <c r="F35" s="98">
        <v>100</v>
      </c>
      <c r="G35" s="98">
        <v>-66.666666666666657</v>
      </c>
      <c r="H35" s="124">
        <v>-14.285714285714285</v>
      </c>
    </row>
    <row r="36" spans="2:8" ht="15" customHeight="1" x14ac:dyDescent="0.2">
      <c r="B36" s="635" t="s">
        <v>211</v>
      </c>
      <c r="C36" s="636"/>
      <c r="D36" s="91">
        <v>3.7267080745341614</v>
      </c>
      <c r="E36" s="92">
        <v>0.625</v>
      </c>
      <c r="F36" s="92">
        <v>30.081300813008134</v>
      </c>
      <c r="G36" s="92">
        <v>8.8495575221238933</v>
      </c>
      <c r="H36" s="122">
        <v>-16.296296296296298</v>
      </c>
    </row>
    <row r="37" spans="2:8" ht="15" customHeight="1" x14ac:dyDescent="0.2">
      <c r="B37" s="532" t="s">
        <v>57</v>
      </c>
      <c r="C37" s="533"/>
      <c r="D37" s="97">
        <v>0</v>
      </c>
      <c r="E37" s="98">
        <v>-10.526315789473683</v>
      </c>
      <c r="F37" s="98">
        <v>16.923076923076923</v>
      </c>
      <c r="G37" s="98">
        <v>18.181818181818183</v>
      </c>
      <c r="H37" s="124">
        <v>-9.8360655737704921</v>
      </c>
    </row>
    <row r="38" spans="2:8" ht="15" customHeight="1" x14ac:dyDescent="0.2">
      <c r="B38" s="544" t="s">
        <v>218</v>
      </c>
      <c r="C38" s="545"/>
      <c r="D38" s="95">
        <v>8.1632653061224492</v>
      </c>
      <c r="E38" s="96">
        <v>-4.8543689320388346</v>
      </c>
      <c r="F38" s="96">
        <v>13.186813186813188</v>
      </c>
      <c r="G38" s="96">
        <v>-3.1914893617021276</v>
      </c>
      <c r="H38" s="123">
        <v>-9.6153846153846168</v>
      </c>
    </row>
    <row r="39" spans="2:8" ht="15" customHeight="1" x14ac:dyDescent="0.2">
      <c r="B39" s="532" t="s">
        <v>58</v>
      </c>
      <c r="C39" s="533"/>
      <c r="D39" s="97">
        <v>3.5714285714285712</v>
      </c>
      <c r="E39" s="98">
        <v>0</v>
      </c>
      <c r="F39" s="98">
        <v>64.705882352941174</v>
      </c>
      <c r="G39" s="98">
        <v>-5.5555555555555554</v>
      </c>
      <c r="H39" s="124">
        <v>-28.000000000000004</v>
      </c>
    </row>
    <row r="40" spans="2:8" ht="15" customHeight="1" x14ac:dyDescent="0.2">
      <c r="B40" s="544" t="s">
        <v>59</v>
      </c>
      <c r="C40" s="545"/>
      <c r="D40" s="95">
        <v>2.1739130434782608</v>
      </c>
      <c r="E40" s="96">
        <v>9.5238095238095237</v>
      </c>
      <c r="F40" s="96">
        <v>35.483870967741936</v>
      </c>
      <c r="G40" s="96">
        <v>24</v>
      </c>
      <c r="H40" s="123">
        <v>-37.5</v>
      </c>
    </row>
    <row r="41" spans="2:8" ht="15" customHeight="1" x14ac:dyDescent="0.2">
      <c r="B41" s="532" t="s">
        <v>60</v>
      </c>
      <c r="C41" s="533"/>
      <c r="D41" s="97">
        <v>2.4390243902439024</v>
      </c>
      <c r="E41" s="98">
        <v>15.492957746478872</v>
      </c>
      <c r="F41" s="98">
        <v>69.047619047619051</v>
      </c>
      <c r="G41" s="98">
        <v>23.52941176470588</v>
      </c>
      <c r="H41" s="124">
        <v>-15</v>
      </c>
    </row>
    <row r="42" spans="2:8" ht="15" customHeight="1" x14ac:dyDescent="0.2">
      <c r="B42" s="635" t="s">
        <v>18</v>
      </c>
      <c r="C42" s="636"/>
      <c r="D42" s="91">
        <v>24.137931034482758</v>
      </c>
      <c r="E42" s="92">
        <v>-12.121212121212121</v>
      </c>
      <c r="F42" s="92">
        <v>-32.653061224489797</v>
      </c>
      <c r="G42" s="92">
        <v>4.2553191489361701</v>
      </c>
      <c r="H42" s="122">
        <v>-9.6153846153846168</v>
      </c>
    </row>
    <row r="43" spans="2:8" ht="15" customHeight="1" x14ac:dyDescent="0.2">
      <c r="B43" s="532" t="s">
        <v>70</v>
      </c>
      <c r="C43" s="533"/>
      <c r="D43" s="97">
        <v>21.052631578947366</v>
      </c>
      <c r="E43" s="98">
        <v>-20.833333333333336</v>
      </c>
      <c r="F43" s="98">
        <v>-29.411764705882355</v>
      </c>
      <c r="G43" s="98">
        <v>13.333333333333334</v>
      </c>
      <c r="H43" s="124">
        <v>-3.225806451612903</v>
      </c>
    </row>
    <row r="44" spans="2:8" ht="15" customHeight="1" x14ac:dyDescent="0.2">
      <c r="B44" s="544" t="s">
        <v>71</v>
      </c>
      <c r="C44" s="545"/>
      <c r="D44" s="95">
        <v>66.666666666666657</v>
      </c>
      <c r="E44" s="96">
        <v>0</v>
      </c>
      <c r="F44" s="96">
        <v>-40</v>
      </c>
      <c r="G44" s="96">
        <v>0</v>
      </c>
      <c r="H44" s="123">
        <v>-44.444444444444443</v>
      </c>
    </row>
    <row r="45" spans="2:8" ht="15" customHeight="1" x14ac:dyDescent="0.2">
      <c r="B45" s="532" t="s">
        <v>72</v>
      </c>
      <c r="C45" s="533"/>
      <c r="D45" s="97">
        <v>-33.333333333333329</v>
      </c>
      <c r="E45" s="98">
        <v>0</v>
      </c>
      <c r="F45" s="98">
        <v>-25</v>
      </c>
      <c r="G45" s="98">
        <v>-50</v>
      </c>
      <c r="H45" s="124">
        <v>-11.111111111111111</v>
      </c>
    </row>
    <row r="46" spans="2:8" ht="15" customHeight="1" x14ac:dyDescent="0.2">
      <c r="B46" s="544" t="s">
        <v>73</v>
      </c>
      <c r="C46" s="545"/>
      <c r="D46" s="95">
        <v>50</v>
      </c>
      <c r="E46" s="96">
        <v>33.333333333333329</v>
      </c>
      <c r="F46" s="96">
        <v>-50</v>
      </c>
      <c r="G46" s="96">
        <v>50</v>
      </c>
      <c r="H46" s="123">
        <v>33.333333333333329</v>
      </c>
    </row>
    <row r="47" spans="2:8" ht="15" customHeight="1" x14ac:dyDescent="0.2">
      <c r="B47" s="635" t="s">
        <v>88</v>
      </c>
      <c r="C47" s="636"/>
      <c r="D47" s="91">
        <v>11.732851985559567</v>
      </c>
      <c r="E47" s="92">
        <v>6.5384615384615392</v>
      </c>
      <c r="F47" s="92">
        <v>14.66372657111356</v>
      </c>
      <c r="G47" s="92">
        <v>2.254791431792559</v>
      </c>
      <c r="H47" s="122">
        <v>-7.5078206465067785</v>
      </c>
    </row>
    <row r="48" spans="2:8" ht="15" customHeight="1" x14ac:dyDescent="0.2">
      <c r="B48" s="532" t="s">
        <v>89</v>
      </c>
      <c r="C48" s="533"/>
      <c r="D48" s="97">
        <v>10.743801652892563</v>
      </c>
      <c r="E48" s="98">
        <v>-6.2015503875968996</v>
      </c>
      <c r="F48" s="98">
        <v>2.3809523809523809</v>
      </c>
      <c r="G48" s="98">
        <v>2.1621621621621623</v>
      </c>
      <c r="H48" s="124">
        <v>0</v>
      </c>
    </row>
    <row r="49" spans="2:8" ht="15" customHeight="1" x14ac:dyDescent="0.2">
      <c r="B49" s="544" t="s">
        <v>90</v>
      </c>
      <c r="C49" s="545"/>
      <c r="D49" s="95">
        <v>26.543209876543212</v>
      </c>
      <c r="E49" s="96">
        <v>4.5161290322580641</v>
      </c>
      <c r="F49" s="96">
        <v>17.424242424242426</v>
      </c>
      <c r="G49" s="96">
        <v>10.92436974789916</v>
      </c>
      <c r="H49" s="123">
        <v>-10.526315789473683</v>
      </c>
    </row>
    <row r="50" spans="2:8" ht="15" customHeight="1" x14ac:dyDescent="0.2">
      <c r="B50" s="532" t="s">
        <v>91</v>
      </c>
      <c r="C50" s="533"/>
      <c r="D50" s="97">
        <v>8.2332761578044611</v>
      </c>
      <c r="E50" s="98">
        <v>17.068273092369481</v>
      </c>
      <c r="F50" s="98">
        <v>25.440806045340054</v>
      </c>
      <c r="G50" s="98">
        <v>-0.25125628140703515</v>
      </c>
      <c r="H50" s="124">
        <v>-12.719298245614036</v>
      </c>
    </row>
    <row r="51" spans="2:8" ht="15" customHeight="1" x14ac:dyDescent="0.2">
      <c r="B51" s="635" t="s">
        <v>19</v>
      </c>
      <c r="C51" s="636"/>
      <c r="D51" s="91">
        <v>13.392857142857142</v>
      </c>
      <c r="E51" s="92">
        <v>19.786096256684495</v>
      </c>
      <c r="F51" s="92">
        <v>1.0810810810810811</v>
      </c>
      <c r="G51" s="92">
        <v>8.1871345029239766</v>
      </c>
      <c r="H51" s="122">
        <v>-14.925373134328357</v>
      </c>
    </row>
    <row r="52" spans="2:8" ht="15" customHeight="1" x14ac:dyDescent="0.2">
      <c r="B52" s="532" t="s">
        <v>74</v>
      </c>
      <c r="C52" s="533"/>
      <c r="D52" s="97">
        <v>19.801980198019802</v>
      </c>
      <c r="E52" s="98">
        <v>9.7826086956521738</v>
      </c>
      <c r="F52" s="98">
        <v>5.7471264367816088</v>
      </c>
      <c r="G52" s="98">
        <v>-7.4468085106382977</v>
      </c>
      <c r="H52" s="124">
        <v>-11.320754716981133</v>
      </c>
    </row>
    <row r="53" spans="2:8" ht="15" customHeight="1" x14ac:dyDescent="0.2">
      <c r="B53" s="544" t="s">
        <v>75</v>
      </c>
      <c r="C53" s="545"/>
      <c r="D53" s="95">
        <v>8.1300813008130071</v>
      </c>
      <c r="E53" s="96">
        <v>29.473684210526311</v>
      </c>
      <c r="F53" s="96">
        <v>-3.0612244897959182</v>
      </c>
      <c r="G53" s="96">
        <v>27.27272727272727</v>
      </c>
      <c r="H53" s="123">
        <v>-18.947368421052634</v>
      </c>
    </row>
    <row r="54" spans="2:8" ht="15" customHeight="1" x14ac:dyDescent="0.2">
      <c r="B54" s="635" t="s">
        <v>20</v>
      </c>
      <c r="C54" s="636"/>
      <c r="D54" s="91">
        <v>7.3170731707317067</v>
      </c>
      <c r="E54" s="92">
        <v>7.6115485564304457</v>
      </c>
      <c r="F54" s="92">
        <v>7.9320113314447589</v>
      </c>
      <c r="G54" s="92">
        <v>4.1297935103244834</v>
      </c>
      <c r="H54" s="122">
        <v>-7.8804347826086962</v>
      </c>
    </row>
    <row r="55" spans="2:8" ht="15" customHeight="1" x14ac:dyDescent="0.2">
      <c r="B55" s="532" t="s">
        <v>100</v>
      </c>
      <c r="C55" s="533"/>
      <c r="D55" s="97">
        <v>13.333333333333334</v>
      </c>
      <c r="E55" s="98">
        <v>0</v>
      </c>
      <c r="F55" s="98">
        <v>-1.9607843137254901</v>
      </c>
      <c r="G55" s="98">
        <v>13.333333333333334</v>
      </c>
      <c r="H55" s="124">
        <v>-11.76470588235294</v>
      </c>
    </row>
    <row r="56" spans="2:8" ht="15" customHeight="1" x14ac:dyDescent="0.2">
      <c r="B56" s="544" t="s">
        <v>80</v>
      </c>
      <c r="C56" s="545"/>
      <c r="D56" s="95">
        <v>-3.4482758620689653</v>
      </c>
      <c r="E56" s="96">
        <v>7.4074074074074066</v>
      </c>
      <c r="F56" s="96">
        <v>17.391304347826086</v>
      </c>
      <c r="G56" s="96">
        <v>-4.1666666666666661</v>
      </c>
      <c r="H56" s="123">
        <v>0</v>
      </c>
    </row>
    <row r="57" spans="2:8" ht="15" customHeight="1" x14ac:dyDescent="0.2">
      <c r="B57" s="532" t="s">
        <v>81</v>
      </c>
      <c r="C57" s="533"/>
      <c r="D57" s="97">
        <v>0</v>
      </c>
      <c r="E57" s="98">
        <v>-5.7142857142857144</v>
      </c>
      <c r="F57" s="98">
        <v>12.903225806451612</v>
      </c>
      <c r="G57" s="98">
        <v>0</v>
      </c>
      <c r="H57" s="124">
        <v>6.8965517241379306</v>
      </c>
    </row>
    <row r="58" spans="2:8" ht="15" customHeight="1" x14ac:dyDescent="0.2">
      <c r="B58" s="544" t="s">
        <v>76</v>
      </c>
      <c r="C58" s="545"/>
      <c r="D58" s="95">
        <v>7.1005917159763312</v>
      </c>
      <c r="E58" s="96">
        <v>19.014084507042252</v>
      </c>
      <c r="F58" s="96">
        <v>15.447154471544716</v>
      </c>
      <c r="G58" s="96">
        <v>-1.6</v>
      </c>
      <c r="H58" s="123">
        <v>-9.4202898550724647</v>
      </c>
    </row>
    <row r="59" spans="2:8" ht="15" customHeight="1" x14ac:dyDescent="0.2">
      <c r="B59" s="635" t="s">
        <v>101</v>
      </c>
      <c r="C59" s="636"/>
      <c r="D59" s="91">
        <v>2.7777777777777777</v>
      </c>
      <c r="E59" s="92">
        <v>3.2040472175379429</v>
      </c>
      <c r="F59" s="92">
        <v>13.601532567049809</v>
      </c>
      <c r="G59" s="92">
        <v>-1.5094339622641511</v>
      </c>
      <c r="H59" s="122">
        <v>-12.685337726523887</v>
      </c>
    </row>
    <row r="60" spans="2:8" ht="15" customHeight="1" x14ac:dyDescent="0.2">
      <c r="B60" s="635" t="s">
        <v>102</v>
      </c>
      <c r="C60" s="636"/>
      <c r="D60" s="91">
        <v>17.096774193548388</v>
      </c>
      <c r="E60" s="92">
        <v>12.727272727272727</v>
      </c>
      <c r="F60" s="92">
        <v>21.681415929203538</v>
      </c>
      <c r="G60" s="92">
        <v>16.494845360824741</v>
      </c>
      <c r="H60" s="122">
        <v>-8.0568720379146921</v>
      </c>
    </row>
    <row r="61" spans="2:8" ht="15" customHeight="1" x14ac:dyDescent="0.2">
      <c r="B61" s="635" t="s">
        <v>103</v>
      </c>
      <c r="C61" s="636"/>
      <c r="D61" s="91">
        <v>28.40909090909091</v>
      </c>
      <c r="E61" s="92">
        <v>-8.3333333333333321</v>
      </c>
      <c r="F61" s="92">
        <v>14.285714285714285</v>
      </c>
      <c r="G61" s="92">
        <v>15.068493150684931</v>
      </c>
      <c r="H61" s="122">
        <v>-18.888888888888889</v>
      </c>
    </row>
    <row r="62" spans="2:8" ht="15" customHeight="1" x14ac:dyDescent="0.2">
      <c r="B62" s="635" t="s">
        <v>21</v>
      </c>
      <c r="C62" s="636"/>
      <c r="D62" s="91">
        <v>18.560606060606062</v>
      </c>
      <c r="E62" s="92">
        <v>4.3478260869565215</v>
      </c>
      <c r="F62" s="92">
        <v>5.8577405857740583</v>
      </c>
      <c r="G62" s="92">
        <v>-6.2745098039215685</v>
      </c>
      <c r="H62" s="122">
        <v>-10.839160839160838</v>
      </c>
    </row>
    <row r="63" spans="2:8" ht="15" customHeight="1" x14ac:dyDescent="0.2">
      <c r="B63" s="532" t="s">
        <v>92</v>
      </c>
      <c r="C63" s="533"/>
      <c r="D63" s="97">
        <v>30</v>
      </c>
      <c r="E63" s="98">
        <v>-9.0909090909090917</v>
      </c>
      <c r="F63" s="98">
        <v>13.793103448275861</v>
      </c>
      <c r="G63" s="98">
        <v>-14.705882352941178</v>
      </c>
      <c r="H63" s="124">
        <v>-5.5555555555555554</v>
      </c>
    </row>
    <row r="64" spans="2:8" ht="15" customHeight="1" x14ac:dyDescent="0.2">
      <c r="B64" s="544" t="s">
        <v>94</v>
      </c>
      <c r="C64" s="545"/>
      <c r="D64" s="95">
        <v>17.514124293785311</v>
      </c>
      <c r="E64" s="96">
        <v>9.2592592592592595</v>
      </c>
      <c r="F64" s="96">
        <v>6.5789473684210522</v>
      </c>
      <c r="G64" s="96">
        <v>-3.1847133757961785</v>
      </c>
      <c r="H64" s="123">
        <v>-11.299435028248588</v>
      </c>
    </row>
    <row r="65" spans="2:8" ht="15" customHeight="1" x14ac:dyDescent="0.2">
      <c r="B65" s="532" t="s">
        <v>93</v>
      </c>
      <c r="C65" s="533"/>
      <c r="D65" s="97">
        <v>15.789473684210526</v>
      </c>
      <c r="E65" s="98">
        <v>-1.7241379310344827</v>
      </c>
      <c r="F65" s="98">
        <v>0</v>
      </c>
      <c r="G65" s="98">
        <v>-9.375</v>
      </c>
      <c r="H65" s="124">
        <v>-12.328767123287671</v>
      </c>
    </row>
    <row r="66" spans="2:8" ht="15" customHeight="1" x14ac:dyDescent="0.2">
      <c r="B66" s="635" t="s">
        <v>212</v>
      </c>
      <c r="C66" s="636"/>
      <c r="D66" s="91">
        <v>35.714285714285715</v>
      </c>
      <c r="E66" s="92">
        <v>30.232558139534881</v>
      </c>
      <c r="F66" s="92">
        <v>65.384615384615387</v>
      </c>
      <c r="G66" s="92">
        <v>-23.52941176470588</v>
      </c>
      <c r="H66" s="122">
        <v>-2.8571428571428572</v>
      </c>
    </row>
    <row r="67" spans="2:8" ht="15" customHeight="1" x14ac:dyDescent="0.2">
      <c r="B67" s="635" t="s">
        <v>77</v>
      </c>
      <c r="C67" s="636"/>
      <c r="D67" s="91">
        <v>60</v>
      </c>
      <c r="E67" s="92">
        <v>4.1666666666666661</v>
      </c>
      <c r="F67" s="92">
        <v>26.315789473684209</v>
      </c>
      <c r="G67" s="92">
        <v>0</v>
      </c>
      <c r="H67" s="122">
        <v>-17.391304347826086</v>
      </c>
    </row>
    <row r="68" spans="2:8" ht="15" customHeight="1" x14ac:dyDescent="0.2">
      <c r="B68" s="637" t="s">
        <v>78</v>
      </c>
      <c r="C68" s="638"/>
      <c r="D68" s="101">
        <v>58.333333333333336</v>
      </c>
      <c r="E68" s="102">
        <v>9.0909090909090917</v>
      </c>
      <c r="F68" s="102">
        <v>-38.888888888888893</v>
      </c>
      <c r="G68" s="102">
        <v>12.5</v>
      </c>
      <c r="H68" s="126">
        <v>-36</v>
      </c>
    </row>
    <row r="70" spans="2:8" ht="15" customHeight="1" x14ac:dyDescent="0.3">
      <c r="B70" s="8" t="s">
        <v>105</v>
      </c>
    </row>
  </sheetData>
  <mergeCells count="64">
    <mergeCell ref="B65:C65"/>
    <mergeCell ref="B66:C66"/>
    <mergeCell ref="B67:C67"/>
    <mergeCell ref="B68:C68"/>
    <mergeCell ref="D4:H4"/>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6:C46"/>
    <mergeCell ref="B35:C35"/>
    <mergeCell ref="B36:C36"/>
    <mergeCell ref="B37:C37"/>
    <mergeCell ref="B38:C38"/>
    <mergeCell ref="B39:C39"/>
    <mergeCell ref="B40:C40"/>
    <mergeCell ref="B41:C41"/>
    <mergeCell ref="B42:C42"/>
    <mergeCell ref="B43:C43"/>
    <mergeCell ref="B44:C44"/>
    <mergeCell ref="B45:C45"/>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6:C6"/>
    <mergeCell ref="B7:C7"/>
    <mergeCell ref="B8:C8"/>
    <mergeCell ref="B9:C9"/>
    <mergeCell ref="B10:C10"/>
  </mergeCells>
  <pageMargins left="0.7" right="0.7" top="0.75" bottom="0.75" header="0.3" footer="0.3"/>
  <pageSetup paperSize="9" orientation="portrait" verticalDpi="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53C5-B722-460E-ABDA-184CA57990FB}">
  <dimension ref="B1:H70"/>
  <sheetViews>
    <sheetView showOutlineSymbols="0" workbookViewId="0"/>
  </sheetViews>
  <sheetFormatPr baseColWidth="10" defaultRowHeight="15" customHeight="1" x14ac:dyDescent="0.2"/>
  <cols>
    <col min="2" max="2" width="29.28515625" customWidth="1"/>
    <col min="3" max="3" width="5.7109375" customWidth="1"/>
    <col min="4" max="8" width="10.7109375" customWidth="1"/>
    <col min="9" max="19" width="9.28515625" customWidth="1"/>
  </cols>
  <sheetData>
    <row r="1" spans="2:8" ht="15" customHeight="1" x14ac:dyDescent="0.2">
      <c r="B1" s="9" t="s">
        <v>439</v>
      </c>
    </row>
    <row r="2" spans="2:8" ht="15" customHeight="1" x14ac:dyDescent="0.2">
      <c r="B2" s="10" t="s">
        <v>443</v>
      </c>
    </row>
    <row r="3" spans="2:8" ht="15" customHeight="1" x14ac:dyDescent="0.25">
      <c r="D3" s="85"/>
      <c r="E3" s="85"/>
      <c r="F3" s="85"/>
      <c r="G3" s="85"/>
    </row>
    <row r="4" spans="2:8" ht="15" customHeight="1" x14ac:dyDescent="0.2">
      <c r="B4" s="16"/>
      <c r="C4" s="135" t="s">
        <v>107</v>
      </c>
      <c r="D4" s="540">
        <v>2024</v>
      </c>
      <c r="E4" s="528">
        <v>2023</v>
      </c>
      <c r="F4" s="528">
        <v>2022</v>
      </c>
      <c r="G4" s="528">
        <v>2021</v>
      </c>
      <c r="H4" s="639">
        <v>2020</v>
      </c>
    </row>
    <row r="5" spans="2:8" ht="15" customHeight="1" x14ac:dyDescent="0.25">
      <c r="B5" s="147" t="s">
        <v>313</v>
      </c>
      <c r="C5" s="88"/>
      <c r="D5" s="541"/>
      <c r="E5" s="529"/>
      <c r="F5" s="529"/>
      <c r="G5" s="529"/>
      <c r="H5" s="640"/>
    </row>
    <row r="6" spans="2:8" ht="15" customHeight="1" x14ac:dyDescent="0.2">
      <c r="B6" s="635" t="s">
        <v>38</v>
      </c>
      <c r="C6" s="636"/>
      <c r="D6" s="127">
        <v>394.87031122604566</v>
      </c>
      <c r="E6" s="342">
        <v>371.14672486846393</v>
      </c>
      <c r="F6" s="342">
        <v>366.06837491949921</v>
      </c>
      <c r="G6" s="342">
        <v>343.84608265874846</v>
      </c>
      <c r="H6" s="419">
        <v>335.00922143667486</v>
      </c>
    </row>
    <row r="7" spans="2:8" ht="15" customHeight="1" x14ac:dyDescent="0.2">
      <c r="B7" s="635" t="s">
        <v>32</v>
      </c>
      <c r="C7" s="636"/>
      <c r="D7" s="128">
        <v>538.08191828367728</v>
      </c>
      <c r="E7" s="343">
        <v>522.33574577759214</v>
      </c>
      <c r="F7" s="343">
        <v>529.69895590057229</v>
      </c>
      <c r="G7" s="343">
        <v>490.30373901120095</v>
      </c>
      <c r="H7" s="420">
        <v>474.9399174188535</v>
      </c>
    </row>
    <row r="8" spans="2:8" ht="15" customHeight="1" x14ac:dyDescent="0.2">
      <c r="B8" s="524" t="s">
        <v>44</v>
      </c>
      <c r="C8" s="644"/>
      <c r="D8" s="129">
        <v>565.79166080630102</v>
      </c>
      <c r="E8" s="209">
        <v>559.05819698884147</v>
      </c>
      <c r="F8" s="209">
        <v>640.07390544062821</v>
      </c>
      <c r="G8" s="209">
        <v>509.26732514038355</v>
      </c>
      <c r="H8" s="421">
        <v>515.39098975281445</v>
      </c>
    </row>
    <row r="9" spans="2:8" ht="15" customHeight="1" x14ac:dyDescent="0.2">
      <c r="B9" s="642" t="s">
        <v>45</v>
      </c>
      <c r="C9" s="643"/>
      <c r="D9" s="131">
        <v>865.42280250775025</v>
      </c>
      <c r="E9" s="344">
        <v>879.67201369263228</v>
      </c>
      <c r="F9" s="344">
        <v>738.42909772817359</v>
      </c>
      <c r="G9" s="344">
        <v>727.7961523843411</v>
      </c>
      <c r="H9" s="422">
        <v>683.02539594128416</v>
      </c>
    </row>
    <row r="10" spans="2:8" ht="15" customHeight="1" x14ac:dyDescent="0.2">
      <c r="B10" s="524" t="s">
        <v>46</v>
      </c>
      <c r="C10" s="644"/>
      <c r="D10" s="132">
        <v>540.52670969557801</v>
      </c>
      <c r="E10" s="291">
        <v>525.55006505284337</v>
      </c>
      <c r="F10" s="291">
        <v>550.838175984744</v>
      </c>
      <c r="G10" s="291">
        <v>443.55305280209819</v>
      </c>
      <c r="H10" s="423">
        <v>371.6733631953656</v>
      </c>
    </row>
    <row r="11" spans="2:8" ht="15" customHeight="1" x14ac:dyDescent="0.2">
      <c r="B11" s="642" t="s">
        <v>47</v>
      </c>
      <c r="C11" s="643"/>
      <c r="D11" s="131">
        <v>584.99719359454423</v>
      </c>
      <c r="E11" s="344">
        <v>517.38547871423077</v>
      </c>
      <c r="F11" s="344">
        <v>584.88043642322702</v>
      </c>
      <c r="G11" s="344">
        <v>524.74270026101885</v>
      </c>
      <c r="H11" s="422">
        <v>498.02152106113965</v>
      </c>
    </row>
    <row r="12" spans="2:8" ht="15" customHeight="1" x14ac:dyDescent="0.2">
      <c r="B12" s="524" t="s">
        <v>48</v>
      </c>
      <c r="C12" s="644"/>
      <c r="D12" s="132">
        <v>634.41858754516784</v>
      </c>
      <c r="E12" s="291">
        <v>596.55110223221095</v>
      </c>
      <c r="F12" s="291">
        <v>731.09692658099709</v>
      </c>
      <c r="G12" s="291">
        <v>558.59310279533236</v>
      </c>
      <c r="H12" s="423">
        <v>500.71291982393984</v>
      </c>
    </row>
    <row r="13" spans="2:8" ht="15" customHeight="1" x14ac:dyDescent="0.2">
      <c r="B13" s="642" t="s">
        <v>49</v>
      </c>
      <c r="C13" s="643"/>
      <c r="D13" s="131">
        <v>474.6698886683352</v>
      </c>
      <c r="E13" s="344">
        <v>458.84872110625685</v>
      </c>
      <c r="F13" s="344">
        <v>446.00415488081126</v>
      </c>
      <c r="G13" s="344">
        <v>573.83320581484315</v>
      </c>
      <c r="H13" s="422">
        <v>563.07836885904783</v>
      </c>
    </row>
    <row r="14" spans="2:8" ht="15" customHeight="1" x14ac:dyDescent="0.2">
      <c r="B14" s="524" t="s">
        <v>50</v>
      </c>
      <c r="C14" s="644"/>
      <c r="D14" s="132">
        <v>414.15066603342609</v>
      </c>
      <c r="E14" s="291">
        <v>443.66145615720257</v>
      </c>
      <c r="F14" s="291">
        <v>471.05920818028801</v>
      </c>
      <c r="G14" s="291">
        <v>451.83417834774826</v>
      </c>
      <c r="H14" s="423">
        <v>478.66335515917814</v>
      </c>
    </row>
    <row r="15" spans="2:8" ht="15" customHeight="1" x14ac:dyDescent="0.2">
      <c r="B15" s="642" t="s">
        <v>51</v>
      </c>
      <c r="C15" s="643"/>
      <c r="D15" s="133">
        <v>396.12238762446566</v>
      </c>
      <c r="E15" s="345">
        <v>346.38889576168441</v>
      </c>
      <c r="F15" s="345">
        <v>337.92401574699619</v>
      </c>
      <c r="G15" s="345">
        <v>316.88104549619607</v>
      </c>
      <c r="H15" s="424">
        <v>314.68868958605213</v>
      </c>
    </row>
    <row r="16" spans="2:8" ht="15" customHeight="1" x14ac:dyDescent="0.2">
      <c r="B16" s="635" t="s">
        <v>52</v>
      </c>
      <c r="C16" s="636"/>
      <c r="D16" s="128">
        <v>345.43060083335132</v>
      </c>
      <c r="E16" s="343">
        <v>354.80349344978168</v>
      </c>
      <c r="F16" s="343">
        <v>320.29216535911377</v>
      </c>
      <c r="G16" s="343">
        <v>232.36814490920122</v>
      </c>
      <c r="H16" s="420">
        <v>232.47961651933733</v>
      </c>
    </row>
    <row r="17" spans="2:8" ht="15" customHeight="1" x14ac:dyDescent="0.2">
      <c r="B17" s="524" t="s">
        <v>53</v>
      </c>
      <c r="C17" s="644"/>
      <c r="D17" s="132">
        <v>298.53204587099299</v>
      </c>
      <c r="E17" s="291">
        <v>353.58104805582417</v>
      </c>
      <c r="F17" s="291">
        <v>302.7392684148989</v>
      </c>
      <c r="G17" s="291">
        <v>168.30943689974018</v>
      </c>
      <c r="H17" s="423">
        <v>106.48266462219951</v>
      </c>
    </row>
    <row r="18" spans="2:8" ht="15" customHeight="1" x14ac:dyDescent="0.2">
      <c r="B18" s="642" t="s">
        <v>54</v>
      </c>
      <c r="C18" s="643"/>
      <c r="D18" s="131">
        <v>258.97790055248618</v>
      </c>
      <c r="E18" s="344">
        <v>225.57695644629533</v>
      </c>
      <c r="F18" s="344">
        <v>225.96905962106726</v>
      </c>
      <c r="G18" s="344">
        <v>138.90576979841302</v>
      </c>
      <c r="H18" s="422">
        <v>226.75341438314351</v>
      </c>
    </row>
    <row r="19" spans="2:8" ht="15" customHeight="1" x14ac:dyDescent="0.2">
      <c r="B19" s="534" t="s">
        <v>55</v>
      </c>
      <c r="C19" s="645"/>
      <c r="D19" s="132">
        <v>369.29280427980416</v>
      </c>
      <c r="E19" s="291">
        <v>373.91583356703075</v>
      </c>
      <c r="F19" s="291">
        <v>338.52056255962577</v>
      </c>
      <c r="G19" s="291">
        <v>261.81571767025082</v>
      </c>
      <c r="H19" s="423">
        <v>263.6023954547781</v>
      </c>
    </row>
    <row r="20" spans="2:8" ht="15" customHeight="1" x14ac:dyDescent="0.2">
      <c r="B20" s="635" t="s">
        <v>98</v>
      </c>
      <c r="C20" s="636"/>
      <c r="D20" s="128">
        <v>718.42705322367112</v>
      </c>
      <c r="E20" s="343">
        <v>625.81549316193889</v>
      </c>
      <c r="F20" s="343">
        <v>607.97783182025171</v>
      </c>
      <c r="G20" s="343">
        <v>493.67731805582645</v>
      </c>
      <c r="H20" s="420">
        <v>462.04968111389888</v>
      </c>
    </row>
    <row r="21" spans="2:8" ht="15" customHeight="1" x14ac:dyDescent="0.2">
      <c r="B21" s="635" t="s">
        <v>99</v>
      </c>
      <c r="C21" s="636"/>
      <c r="D21" s="128">
        <v>502.33635654455628</v>
      </c>
      <c r="E21" s="343">
        <v>431.49337032616063</v>
      </c>
      <c r="F21" s="343">
        <v>385.29626158492141</v>
      </c>
      <c r="G21" s="343">
        <v>334.21831558146675</v>
      </c>
      <c r="H21" s="420">
        <v>360.51369008817909</v>
      </c>
    </row>
    <row r="22" spans="2:8" ht="15" customHeight="1" x14ac:dyDescent="0.2">
      <c r="B22" s="635" t="s">
        <v>17</v>
      </c>
      <c r="C22" s="636"/>
      <c r="D22" s="128">
        <v>628.47314104260386</v>
      </c>
      <c r="E22" s="343">
        <v>607.99431238119178</v>
      </c>
      <c r="F22" s="343">
        <v>568.22076150425937</v>
      </c>
      <c r="G22" s="343">
        <v>470.23302658873172</v>
      </c>
      <c r="H22" s="420">
        <v>462.72344524922397</v>
      </c>
    </row>
    <row r="23" spans="2:8" ht="15" customHeight="1" x14ac:dyDescent="0.2">
      <c r="B23" s="524" t="s">
        <v>219</v>
      </c>
      <c r="C23" s="644"/>
      <c r="D23" s="132">
        <v>708.74916015272936</v>
      </c>
      <c r="E23" s="291">
        <v>730.6000703540808</v>
      </c>
      <c r="F23" s="291">
        <v>717.11507575323594</v>
      </c>
      <c r="G23" s="291">
        <v>624.20642698276083</v>
      </c>
      <c r="H23" s="423">
        <v>585.20249287718866</v>
      </c>
    </row>
    <row r="24" spans="2:8" ht="15" customHeight="1" x14ac:dyDescent="0.2">
      <c r="B24" s="642" t="s">
        <v>86</v>
      </c>
      <c r="C24" s="643"/>
      <c r="D24" s="131">
        <v>541.1930299682856</v>
      </c>
      <c r="E24" s="344">
        <v>474.81340963509462</v>
      </c>
      <c r="F24" s="344">
        <v>406.23665593370959</v>
      </c>
      <c r="G24" s="344">
        <v>302.21453512430321</v>
      </c>
      <c r="H24" s="422">
        <v>328.93969438936199</v>
      </c>
    </row>
    <row r="25" spans="2:8" ht="15" customHeight="1" x14ac:dyDescent="0.2">
      <c r="B25" s="635" t="s">
        <v>56</v>
      </c>
      <c r="C25" s="636"/>
      <c r="D25" s="128">
        <v>422.69105013861781</v>
      </c>
      <c r="E25" s="343">
        <v>338.38685555058885</v>
      </c>
      <c r="F25" s="343">
        <v>336.43413460729727</v>
      </c>
      <c r="G25" s="343">
        <v>367.50573435671708</v>
      </c>
      <c r="H25" s="420">
        <v>369.71247418387037</v>
      </c>
    </row>
    <row r="26" spans="2:8" ht="15" customHeight="1" x14ac:dyDescent="0.2">
      <c r="B26" s="635" t="s">
        <v>61</v>
      </c>
      <c r="C26" s="636"/>
      <c r="D26" s="128">
        <v>345.55965769734138</v>
      </c>
      <c r="E26" s="343">
        <v>296.44298363375219</v>
      </c>
      <c r="F26" s="343">
        <v>258.786711603274</v>
      </c>
      <c r="G26" s="343">
        <v>208.1254996763048</v>
      </c>
      <c r="H26" s="420">
        <v>190.46935238425746</v>
      </c>
    </row>
    <row r="27" spans="2:8" ht="15" customHeight="1" x14ac:dyDescent="0.2">
      <c r="B27" s="524" t="s">
        <v>79</v>
      </c>
      <c r="C27" s="644"/>
      <c r="D27" s="132">
        <v>145.33827483467769</v>
      </c>
      <c r="E27" s="291">
        <v>116.76445689931985</v>
      </c>
      <c r="F27" s="291">
        <v>103.24026960458977</v>
      </c>
      <c r="G27" s="291">
        <v>132.82760452794545</v>
      </c>
      <c r="H27" s="423">
        <v>104.07374368123699</v>
      </c>
    </row>
    <row r="28" spans="2:8" ht="15" customHeight="1" x14ac:dyDescent="0.2">
      <c r="B28" s="642" t="s">
        <v>62</v>
      </c>
      <c r="C28" s="643"/>
      <c r="D28" s="131">
        <v>347.91056729115519</v>
      </c>
      <c r="E28" s="344">
        <v>331.2662320453702</v>
      </c>
      <c r="F28" s="344">
        <v>219.9736031676199</v>
      </c>
      <c r="G28" s="344">
        <v>153.35173554159834</v>
      </c>
      <c r="H28" s="422">
        <v>153.14139611686684</v>
      </c>
    </row>
    <row r="29" spans="2:8" ht="15" customHeight="1" x14ac:dyDescent="0.2">
      <c r="B29" s="524" t="s">
        <v>63</v>
      </c>
      <c r="C29" s="644"/>
      <c r="D29" s="132">
        <v>327.55013630312123</v>
      </c>
      <c r="E29" s="291">
        <v>306.52798917639097</v>
      </c>
      <c r="F29" s="291">
        <v>270.14428883191732</v>
      </c>
      <c r="G29" s="291">
        <v>257.84452501355003</v>
      </c>
      <c r="H29" s="423">
        <v>234.55458085096402</v>
      </c>
    </row>
    <row r="30" spans="2:8" ht="15" customHeight="1" x14ac:dyDescent="0.2">
      <c r="B30" s="642" t="s">
        <v>64</v>
      </c>
      <c r="C30" s="643"/>
      <c r="D30" s="131">
        <v>385.60220683109139</v>
      </c>
      <c r="E30" s="344">
        <v>312.63491685399953</v>
      </c>
      <c r="F30" s="344">
        <v>267.26454735779299</v>
      </c>
      <c r="G30" s="344">
        <v>177.08256474581273</v>
      </c>
      <c r="H30" s="422">
        <v>161.10842597067827</v>
      </c>
    </row>
    <row r="31" spans="2:8" ht="15" customHeight="1" x14ac:dyDescent="0.2">
      <c r="B31" s="524" t="s">
        <v>65</v>
      </c>
      <c r="C31" s="644"/>
      <c r="D31" s="132">
        <v>308.26140567200986</v>
      </c>
      <c r="E31" s="291">
        <v>213.23372622260129</v>
      </c>
      <c r="F31" s="291">
        <v>132.81682346430549</v>
      </c>
      <c r="G31" s="291">
        <v>117.7934344884452</v>
      </c>
      <c r="H31" s="423">
        <v>87.877966796774885</v>
      </c>
    </row>
    <row r="32" spans="2:8" ht="15" customHeight="1" x14ac:dyDescent="0.2">
      <c r="B32" s="642" t="s">
        <v>66</v>
      </c>
      <c r="C32" s="643"/>
      <c r="D32" s="131">
        <v>346.71450321841502</v>
      </c>
      <c r="E32" s="344">
        <v>259.10289433174313</v>
      </c>
      <c r="F32" s="344">
        <v>323.17138855973286</v>
      </c>
      <c r="G32" s="344">
        <v>247.15005097469799</v>
      </c>
      <c r="H32" s="422">
        <v>216.81895617159671</v>
      </c>
    </row>
    <row r="33" spans="2:8" ht="15" customHeight="1" x14ac:dyDescent="0.2">
      <c r="B33" s="524" t="s">
        <v>67</v>
      </c>
      <c r="C33" s="644"/>
      <c r="D33" s="132">
        <v>565.36376018297233</v>
      </c>
      <c r="E33" s="291">
        <v>414.64742011558297</v>
      </c>
      <c r="F33" s="291">
        <v>445.55104180317124</v>
      </c>
      <c r="G33" s="291">
        <v>418.54138327927171</v>
      </c>
      <c r="H33" s="423">
        <v>314.18547415824474</v>
      </c>
    </row>
    <row r="34" spans="2:8" ht="15" customHeight="1" x14ac:dyDescent="0.2">
      <c r="B34" s="642" t="s">
        <v>68</v>
      </c>
      <c r="C34" s="643"/>
      <c r="D34" s="131">
        <v>479.32392059045259</v>
      </c>
      <c r="E34" s="344">
        <v>432.30441749329219</v>
      </c>
      <c r="F34" s="344">
        <v>421.37757324394448</v>
      </c>
      <c r="G34" s="344">
        <v>307.43471742019705</v>
      </c>
      <c r="H34" s="422">
        <v>288.29748519521519</v>
      </c>
    </row>
    <row r="35" spans="2:8" ht="15" customHeight="1" x14ac:dyDescent="0.2">
      <c r="B35" s="534" t="s">
        <v>69</v>
      </c>
      <c r="C35" s="645"/>
      <c r="D35" s="132">
        <v>96.122157530484458</v>
      </c>
      <c r="E35" s="291">
        <v>82.158017253183615</v>
      </c>
      <c r="F35" s="291">
        <v>54.697862681015735</v>
      </c>
      <c r="G35" s="291">
        <v>27.162103433289875</v>
      </c>
      <c r="H35" s="423">
        <v>80.749354005167959</v>
      </c>
    </row>
    <row r="36" spans="2:8" ht="15" customHeight="1" x14ac:dyDescent="0.2">
      <c r="B36" s="635" t="s">
        <v>211</v>
      </c>
      <c r="C36" s="636"/>
      <c r="D36" s="128">
        <v>384.72038085013992</v>
      </c>
      <c r="E36" s="343">
        <v>375.5215901590019</v>
      </c>
      <c r="F36" s="343">
        <v>379.98974027701252</v>
      </c>
      <c r="G36" s="343">
        <v>293.43073006997008</v>
      </c>
      <c r="H36" s="420">
        <v>270.79651319533895</v>
      </c>
    </row>
    <row r="37" spans="2:8" ht="15" customHeight="1" x14ac:dyDescent="0.2">
      <c r="B37" s="524" t="s">
        <v>57</v>
      </c>
      <c r="C37" s="644"/>
      <c r="D37" s="132">
        <v>420.50324344045856</v>
      </c>
      <c r="E37" s="291">
        <v>423.29096273794556</v>
      </c>
      <c r="F37" s="291">
        <v>476.50695323962032</v>
      </c>
      <c r="G37" s="291">
        <v>408.0735788052861</v>
      </c>
      <c r="H37" s="423">
        <v>344.6763176035596</v>
      </c>
    </row>
    <row r="38" spans="2:8" ht="15" customHeight="1" x14ac:dyDescent="0.2">
      <c r="B38" s="642" t="s">
        <v>218</v>
      </c>
      <c r="C38" s="643"/>
      <c r="D38" s="131">
        <v>521.63814060608445</v>
      </c>
      <c r="E38" s="344">
        <v>484.89646470893842</v>
      </c>
      <c r="F38" s="344">
        <v>512.51175542739998</v>
      </c>
      <c r="G38" s="344">
        <v>452.15144589088737</v>
      </c>
      <c r="H38" s="422">
        <v>466.06639958748167</v>
      </c>
    </row>
    <row r="39" spans="2:8" ht="15" customHeight="1" x14ac:dyDescent="0.2">
      <c r="B39" s="524" t="s">
        <v>58</v>
      </c>
      <c r="C39" s="644"/>
      <c r="D39" s="132">
        <v>339.47510125722846</v>
      </c>
      <c r="E39" s="291">
        <v>329.83861467781833</v>
      </c>
      <c r="F39" s="291">
        <v>335.90057343026461</v>
      </c>
      <c r="G39" s="291">
        <v>204.21646945762507</v>
      </c>
      <c r="H39" s="423">
        <v>215.95421770584636</v>
      </c>
    </row>
    <row r="40" spans="2:8" ht="15" customHeight="1" x14ac:dyDescent="0.2">
      <c r="B40" s="642" t="s">
        <v>59</v>
      </c>
      <c r="C40" s="643"/>
      <c r="D40" s="131">
        <v>406.74328440875104</v>
      </c>
      <c r="E40" s="344">
        <v>407.51601272158683</v>
      </c>
      <c r="F40" s="344">
        <v>382.8065186481461</v>
      </c>
      <c r="G40" s="344">
        <v>286.48793516131116</v>
      </c>
      <c r="H40" s="422">
        <v>234.81454347356458</v>
      </c>
    </row>
    <row r="41" spans="2:8" ht="15" customHeight="1" x14ac:dyDescent="0.2">
      <c r="B41" s="534" t="s">
        <v>60</v>
      </c>
      <c r="C41" s="645"/>
      <c r="D41" s="132">
        <v>277.89908293302631</v>
      </c>
      <c r="E41" s="291">
        <v>276.13704479481669</v>
      </c>
      <c r="F41" s="291">
        <v>246.02462325313857</v>
      </c>
      <c r="G41" s="291">
        <v>146.66801694364807</v>
      </c>
      <c r="H41" s="423">
        <v>119.92987629585996</v>
      </c>
    </row>
    <row r="42" spans="2:8" ht="15" customHeight="1" x14ac:dyDescent="0.2">
      <c r="B42" s="635" t="s">
        <v>18</v>
      </c>
      <c r="C42" s="636"/>
      <c r="D42" s="128">
        <v>11.117857317125145</v>
      </c>
      <c r="E42" s="343">
        <v>9.1303671603991425</v>
      </c>
      <c r="F42" s="343">
        <v>10.555531210306803</v>
      </c>
      <c r="G42" s="343">
        <v>15.779616085160978</v>
      </c>
      <c r="H42" s="420">
        <v>15.157021909636414</v>
      </c>
    </row>
    <row r="43" spans="2:8" ht="15" customHeight="1" x14ac:dyDescent="0.2">
      <c r="B43" s="524" t="s">
        <v>70</v>
      </c>
      <c r="C43" s="644"/>
      <c r="D43" s="132">
        <v>9.7399476329598134</v>
      </c>
      <c r="E43" s="291">
        <v>8.2028044093095787</v>
      </c>
      <c r="F43" s="291">
        <v>10.510425685378291</v>
      </c>
      <c r="G43" s="291">
        <v>14.967153700782827</v>
      </c>
      <c r="H43" s="423">
        <v>13.18785662162281</v>
      </c>
    </row>
    <row r="44" spans="2:8" ht="15" customHeight="1" x14ac:dyDescent="0.2">
      <c r="B44" s="642" t="s">
        <v>71</v>
      </c>
      <c r="C44" s="643"/>
      <c r="D44" s="131">
        <v>14.949560183939388</v>
      </c>
      <c r="E44" s="344">
        <v>9.1548264244909916</v>
      </c>
      <c r="F44" s="344">
        <v>9.324878776575904</v>
      </c>
      <c r="G44" s="344">
        <v>15.744312367157365</v>
      </c>
      <c r="H44" s="422">
        <v>15.910493925373419</v>
      </c>
    </row>
    <row r="45" spans="2:8" ht="15" customHeight="1" x14ac:dyDescent="0.2">
      <c r="B45" s="524" t="s">
        <v>72</v>
      </c>
      <c r="C45" s="644"/>
      <c r="D45" s="132">
        <v>10.484268355332823</v>
      </c>
      <c r="E45" s="291">
        <v>15.960927649114966</v>
      </c>
      <c r="F45" s="291">
        <v>16.206054581991832</v>
      </c>
      <c r="G45" s="291">
        <v>21.743266382192267</v>
      </c>
      <c r="H45" s="423">
        <v>43.748359436521127</v>
      </c>
    </row>
    <row r="46" spans="2:8" ht="15" customHeight="1" x14ac:dyDescent="0.2">
      <c r="B46" s="642" t="s">
        <v>73</v>
      </c>
      <c r="C46" s="643"/>
      <c r="D46" s="131">
        <v>17.074315960216847</v>
      </c>
      <c r="E46" s="344">
        <v>11.618517593340266</v>
      </c>
      <c r="F46" s="344">
        <v>8.9275086299250095</v>
      </c>
      <c r="G46" s="344">
        <v>18.067336964868062</v>
      </c>
      <c r="H46" s="422">
        <v>12.160605111710359</v>
      </c>
    </row>
    <row r="47" spans="2:8" ht="15" customHeight="1" x14ac:dyDescent="0.2">
      <c r="B47" s="635" t="s">
        <v>88</v>
      </c>
      <c r="C47" s="636"/>
      <c r="D47" s="128">
        <v>574.60061080323419</v>
      </c>
      <c r="E47" s="343">
        <v>525.74938267152811</v>
      </c>
      <c r="F47" s="343">
        <v>504.85363370830044</v>
      </c>
      <c r="G47" s="343">
        <v>444.90510081000201</v>
      </c>
      <c r="H47" s="420">
        <v>436.29588238997667</v>
      </c>
    </row>
    <row r="48" spans="2:8" ht="15" customHeight="1" x14ac:dyDescent="0.2">
      <c r="B48" s="524" t="s">
        <v>89</v>
      </c>
      <c r="C48" s="644"/>
      <c r="D48" s="132">
        <v>495.35451117628213</v>
      </c>
      <c r="E48" s="291">
        <v>456.58941542718787</v>
      </c>
      <c r="F48" s="291">
        <v>499.53725037658916</v>
      </c>
      <c r="G48" s="291">
        <v>494.53007867999719</v>
      </c>
      <c r="H48" s="423">
        <v>485.49421999448896</v>
      </c>
    </row>
    <row r="49" spans="2:8" ht="15" customHeight="1" x14ac:dyDescent="0.2">
      <c r="B49" s="642" t="s">
        <v>90</v>
      </c>
      <c r="C49" s="643"/>
      <c r="D49" s="131">
        <v>816.48259298940161</v>
      </c>
      <c r="E49" s="344">
        <v>659.65478066478533</v>
      </c>
      <c r="F49" s="344">
        <v>645.60199261931143</v>
      </c>
      <c r="G49" s="344">
        <v>554.30510296637215</v>
      </c>
      <c r="H49" s="422">
        <v>502.62717734714226</v>
      </c>
    </row>
    <row r="50" spans="2:8" ht="15" customHeight="1" x14ac:dyDescent="0.2">
      <c r="B50" s="534" t="s">
        <v>91</v>
      </c>
      <c r="C50" s="645"/>
      <c r="D50" s="132">
        <v>577.87957575763119</v>
      </c>
      <c r="E50" s="291">
        <v>546.46345349905323</v>
      </c>
      <c r="F50" s="291">
        <v>476.46383467278991</v>
      </c>
      <c r="G50" s="291">
        <v>383.15322558073774</v>
      </c>
      <c r="H50" s="423">
        <v>384.85415188008017</v>
      </c>
    </row>
    <row r="51" spans="2:8" ht="15" customHeight="1" x14ac:dyDescent="0.2">
      <c r="B51" s="635" t="s">
        <v>19</v>
      </c>
      <c r="C51" s="636"/>
      <c r="D51" s="128">
        <v>581.5124819135882</v>
      </c>
      <c r="E51" s="343">
        <v>514.23442202576223</v>
      </c>
      <c r="F51" s="343">
        <v>429.77934163320748</v>
      </c>
      <c r="G51" s="343">
        <v>424.09696002714219</v>
      </c>
      <c r="H51" s="420">
        <v>391.12623770868646</v>
      </c>
    </row>
    <row r="52" spans="2:8" ht="15" customHeight="1" x14ac:dyDescent="0.2">
      <c r="B52" s="524" t="s">
        <v>74</v>
      </c>
      <c r="C52" s="644"/>
      <c r="D52" s="132">
        <v>443.88194941213158</v>
      </c>
      <c r="E52" s="291">
        <v>371.28667374929694</v>
      </c>
      <c r="F52" s="291">
        <v>338.15821393652914</v>
      </c>
      <c r="G52" s="291">
        <v>319.08923862373513</v>
      </c>
      <c r="H52" s="423">
        <v>344.36018610103673</v>
      </c>
    </row>
    <row r="53" spans="2:8" ht="15" customHeight="1" x14ac:dyDescent="0.2">
      <c r="B53" s="642" t="s">
        <v>75</v>
      </c>
      <c r="C53" s="643"/>
      <c r="D53" s="131">
        <v>810.00261880545929</v>
      </c>
      <c r="E53" s="344">
        <v>751.96243855916669</v>
      </c>
      <c r="F53" s="344">
        <v>582.6612284952007</v>
      </c>
      <c r="G53" s="344">
        <v>599.13187014733762</v>
      </c>
      <c r="H53" s="422">
        <v>468.85750994038813</v>
      </c>
    </row>
    <row r="54" spans="2:8" ht="15" customHeight="1" x14ac:dyDescent="0.2">
      <c r="B54" s="635" t="s">
        <v>20</v>
      </c>
      <c r="C54" s="636"/>
      <c r="D54" s="128">
        <v>395.71298936881078</v>
      </c>
      <c r="E54" s="343">
        <v>370.2840711017667</v>
      </c>
      <c r="F54" s="343">
        <v>345.68609162405323</v>
      </c>
      <c r="G54" s="343">
        <v>320.26593867406274</v>
      </c>
      <c r="H54" s="420">
        <v>307.38764029661547</v>
      </c>
    </row>
    <row r="55" spans="2:8" ht="15" customHeight="1" x14ac:dyDescent="0.2">
      <c r="B55" s="524" t="s">
        <v>100</v>
      </c>
      <c r="C55" s="644"/>
      <c r="D55" s="132">
        <v>369.67370858839007</v>
      </c>
      <c r="E55" s="291">
        <v>328.08757751069015</v>
      </c>
      <c r="F55" s="291">
        <v>329.75004946250743</v>
      </c>
      <c r="G55" s="291">
        <v>336.70330057261566</v>
      </c>
      <c r="H55" s="423">
        <v>297.07153482558601</v>
      </c>
    </row>
    <row r="56" spans="2:8" ht="15" customHeight="1" x14ac:dyDescent="0.2">
      <c r="B56" s="642" t="s">
        <v>80</v>
      </c>
      <c r="C56" s="643"/>
      <c r="D56" s="131">
        <v>407.18092648202946</v>
      </c>
      <c r="E56" s="344">
        <v>422.6943118463725</v>
      </c>
      <c r="F56" s="344">
        <v>393.91043643817432</v>
      </c>
      <c r="G56" s="344">
        <v>333.68152274837513</v>
      </c>
      <c r="H56" s="422">
        <v>346.44032565390614</v>
      </c>
    </row>
    <row r="57" spans="2:8" ht="15" customHeight="1" x14ac:dyDescent="0.2">
      <c r="B57" s="524" t="s">
        <v>81</v>
      </c>
      <c r="C57" s="644"/>
      <c r="D57" s="132">
        <v>258.47079280041356</v>
      </c>
      <c r="E57" s="291">
        <v>258.33320286201877</v>
      </c>
      <c r="F57" s="291">
        <v>274.17649132427243</v>
      </c>
      <c r="G57" s="291">
        <v>242.57789880589073</v>
      </c>
      <c r="H57" s="423">
        <v>241.60425223483932</v>
      </c>
    </row>
    <row r="58" spans="2:8" ht="15" customHeight="1" x14ac:dyDescent="0.2">
      <c r="B58" s="642" t="s">
        <v>76</v>
      </c>
      <c r="C58" s="643"/>
      <c r="D58" s="131">
        <v>467.88523628204427</v>
      </c>
      <c r="E58" s="344">
        <v>438.84021542120871</v>
      </c>
      <c r="F58" s="344">
        <v>371.2185379218036</v>
      </c>
      <c r="G58" s="344">
        <v>321.86061603598563</v>
      </c>
      <c r="H58" s="422">
        <v>327.61535336592016</v>
      </c>
    </row>
    <row r="59" spans="2:8" ht="15" customHeight="1" x14ac:dyDescent="0.2">
      <c r="B59" s="635" t="s">
        <v>101</v>
      </c>
      <c r="C59" s="636"/>
      <c r="D59" s="128">
        <v>228.81214123056552</v>
      </c>
      <c r="E59" s="343">
        <v>228.34133896077827</v>
      </c>
      <c r="F59" s="343">
        <v>226.0702022318047</v>
      </c>
      <c r="G59" s="343">
        <v>199.71045809447145</v>
      </c>
      <c r="H59" s="420">
        <v>202.45567271245145</v>
      </c>
    </row>
    <row r="60" spans="2:8" ht="15" customHeight="1" x14ac:dyDescent="0.2">
      <c r="B60" s="635" t="s">
        <v>102</v>
      </c>
      <c r="C60" s="636"/>
      <c r="D60" s="128">
        <v>577.6501890491528</v>
      </c>
      <c r="E60" s="343">
        <v>500.26384883640247</v>
      </c>
      <c r="F60" s="343">
        <v>450.90763607982541</v>
      </c>
      <c r="G60" s="343">
        <v>375.1255259641639</v>
      </c>
      <c r="H60" s="420">
        <v>324.55365507642068</v>
      </c>
    </row>
    <row r="61" spans="2:8" ht="15" customHeight="1" x14ac:dyDescent="0.2">
      <c r="B61" s="635" t="s">
        <v>103</v>
      </c>
      <c r="C61" s="636"/>
      <c r="D61" s="128">
        <v>411.80157723648341</v>
      </c>
      <c r="E61" s="343">
        <v>324.94267346584598</v>
      </c>
      <c r="F61" s="343">
        <v>359.57210919006383</v>
      </c>
      <c r="G61" s="343">
        <v>316.56660900632005</v>
      </c>
      <c r="H61" s="420">
        <v>275.89960278016093</v>
      </c>
    </row>
    <row r="62" spans="2:8" ht="15" customHeight="1" x14ac:dyDescent="0.2">
      <c r="B62" s="635" t="s">
        <v>21</v>
      </c>
      <c r="C62" s="636"/>
      <c r="D62" s="128">
        <v>345.75816591310536</v>
      </c>
      <c r="E62" s="343">
        <v>294.24418254730756</v>
      </c>
      <c r="F62" s="343">
        <v>283.65963534600866</v>
      </c>
      <c r="G62" s="343">
        <v>268.06464059149187</v>
      </c>
      <c r="H62" s="420">
        <v>285.90360675808853</v>
      </c>
    </row>
    <row r="63" spans="2:8" ht="15" customHeight="1" x14ac:dyDescent="0.2">
      <c r="B63" s="524" t="s">
        <v>92</v>
      </c>
      <c r="C63" s="644"/>
      <c r="D63" s="132">
        <v>283.77050969549242</v>
      </c>
      <c r="E63" s="291">
        <v>220.29666617711851</v>
      </c>
      <c r="F63" s="291">
        <v>244.31414356787491</v>
      </c>
      <c r="G63" s="291">
        <v>215.70158800996688</v>
      </c>
      <c r="H63" s="423">
        <v>253.07975734117383</v>
      </c>
    </row>
    <row r="64" spans="2:8" ht="15" customHeight="1" x14ac:dyDescent="0.2">
      <c r="B64" s="642" t="s">
        <v>94</v>
      </c>
      <c r="C64" s="643"/>
      <c r="D64" s="131">
        <v>702.47724547864698</v>
      </c>
      <c r="E64" s="344">
        <v>378.70845439879497</v>
      </c>
      <c r="F64" s="344">
        <v>348.66227753947743</v>
      </c>
      <c r="G64" s="344">
        <v>326.65341428034168</v>
      </c>
      <c r="H64" s="422">
        <v>336.70466925736247</v>
      </c>
    </row>
    <row r="65" spans="2:8" ht="15" customHeight="1" x14ac:dyDescent="0.2">
      <c r="B65" s="534" t="s">
        <v>93</v>
      </c>
      <c r="C65" s="645"/>
      <c r="D65" s="132">
        <v>139.91143182391511</v>
      </c>
      <c r="E65" s="291">
        <v>194.10466668482852</v>
      </c>
      <c r="F65" s="291">
        <v>198.48806847153921</v>
      </c>
      <c r="G65" s="291">
        <v>198.76219131888993</v>
      </c>
      <c r="H65" s="423">
        <v>219.71985718209282</v>
      </c>
    </row>
    <row r="66" spans="2:8" ht="15" customHeight="1" x14ac:dyDescent="0.2">
      <c r="B66" s="635" t="s">
        <v>212</v>
      </c>
      <c r="C66" s="636"/>
      <c r="D66" s="128">
        <v>574.6561514672635</v>
      </c>
      <c r="E66" s="343">
        <v>426.98873817203071</v>
      </c>
      <c r="F66" s="343">
        <v>331.22785395162532</v>
      </c>
      <c r="G66" s="343">
        <v>200.76134880740037</v>
      </c>
      <c r="H66" s="420">
        <v>262.80193236714973</v>
      </c>
    </row>
    <row r="67" spans="2:8" ht="15" customHeight="1" x14ac:dyDescent="0.2">
      <c r="B67" s="635" t="s">
        <v>77</v>
      </c>
      <c r="C67" s="636"/>
      <c r="D67" s="128">
        <v>1223.391240518718</v>
      </c>
      <c r="E67" s="343">
        <v>773.084297111757</v>
      </c>
      <c r="F67" s="343">
        <v>747.91984792296421</v>
      </c>
      <c r="G67" s="343">
        <v>589.47629684785306</v>
      </c>
      <c r="H67" s="420">
        <v>589.20209631903742</v>
      </c>
    </row>
    <row r="68" spans="2:8" ht="15" customHeight="1" x14ac:dyDescent="0.2">
      <c r="B68" s="637" t="s">
        <v>78</v>
      </c>
      <c r="C68" s="638"/>
      <c r="D68" s="134">
        <v>586.29308482735212</v>
      </c>
      <c r="E68" s="36">
        <v>373.13432835820896</v>
      </c>
      <c r="F68" s="36">
        <v>345.60764107075528</v>
      </c>
      <c r="G68" s="36">
        <v>562.32427366447985</v>
      </c>
      <c r="H68" s="38">
        <v>495.93949538156352</v>
      </c>
    </row>
    <row r="70" spans="2:8" ht="15" customHeight="1" x14ac:dyDescent="0.3">
      <c r="B70" s="8" t="s">
        <v>105</v>
      </c>
    </row>
  </sheetData>
  <mergeCells count="68">
    <mergeCell ref="B68:C68"/>
    <mergeCell ref="B62:C62"/>
    <mergeCell ref="B63:C63"/>
    <mergeCell ref="B64:C64"/>
    <mergeCell ref="B65:C65"/>
    <mergeCell ref="B66:C66"/>
    <mergeCell ref="B67:C67"/>
    <mergeCell ref="B61:C61"/>
    <mergeCell ref="B50:C50"/>
    <mergeCell ref="B51:C51"/>
    <mergeCell ref="B52:C52"/>
    <mergeCell ref="B53:C53"/>
    <mergeCell ref="B54:C54"/>
    <mergeCell ref="B55:C55"/>
    <mergeCell ref="B56:C56"/>
    <mergeCell ref="B57:C57"/>
    <mergeCell ref="B58:C58"/>
    <mergeCell ref="B59:C59"/>
    <mergeCell ref="B60:C60"/>
    <mergeCell ref="B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25:C25"/>
    <mergeCell ref="B14:C14"/>
    <mergeCell ref="B15:C15"/>
    <mergeCell ref="B16:C16"/>
    <mergeCell ref="B17:C17"/>
    <mergeCell ref="B18:C18"/>
    <mergeCell ref="B19:C19"/>
    <mergeCell ref="B20:C20"/>
    <mergeCell ref="B21:C21"/>
    <mergeCell ref="B22:C22"/>
    <mergeCell ref="B23:C23"/>
    <mergeCell ref="B24:C24"/>
    <mergeCell ref="F4:F5"/>
    <mergeCell ref="G4:G5"/>
    <mergeCell ref="H4:H5"/>
    <mergeCell ref="B13:C13"/>
    <mergeCell ref="B6:C6"/>
    <mergeCell ref="B7:C7"/>
    <mergeCell ref="D4:D5"/>
    <mergeCell ref="E4:E5"/>
    <mergeCell ref="B8:C8"/>
    <mergeCell ref="B9:C9"/>
    <mergeCell ref="B10:C10"/>
    <mergeCell ref="B11:C11"/>
    <mergeCell ref="B12:C12"/>
  </mergeCells>
  <pageMargins left="0.7" right="0.7" top="0.75" bottom="0.75" header="0.3" footer="0.3"/>
  <pageSetup paperSize="9" orientation="portrait" verticalDpi="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128A-952A-4E88-A0AE-8A83A6C1F048}">
  <dimension ref="B1:I71"/>
  <sheetViews>
    <sheetView showOutlineSymbols="0" workbookViewId="0"/>
  </sheetViews>
  <sheetFormatPr baseColWidth="10" defaultRowHeight="15" customHeight="1" x14ac:dyDescent="0.2"/>
  <cols>
    <col min="2" max="2" width="29.28515625" customWidth="1"/>
    <col min="3" max="3" width="5.7109375" customWidth="1"/>
    <col min="4" max="9" width="11.85546875" customWidth="1"/>
  </cols>
  <sheetData>
    <row r="1" spans="2:9" ht="15" customHeight="1" x14ac:dyDescent="0.2">
      <c r="B1" s="9" t="s">
        <v>440</v>
      </c>
      <c r="C1" s="14"/>
    </row>
    <row r="2" spans="2:9" ht="15" customHeight="1" x14ac:dyDescent="0.2">
      <c r="B2" s="10" t="s">
        <v>442</v>
      </c>
      <c r="C2" s="14"/>
    </row>
    <row r="3" spans="2:9" ht="15" customHeight="1" x14ac:dyDescent="0.2">
      <c r="B3" s="15"/>
      <c r="C3" s="15"/>
    </row>
    <row r="4" spans="2:9" ht="24.95" customHeight="1" x14ac:dyDescent="0.2">
      <c r="B4" s="16"/>
      <c r="C4" s="159" t="s">
        <v>134</v>
      </c>
      <c r="D4" s="603" t="s">
        <v>130</v>
      </c>
      <c r="E4" s="604"/>
      <c r="F4" s="564"/>
      <c r="G4" s="649" t="s">
        <v>96</v>
      </c>
      <c r="H4" s="650"/>
      <c r="I4" s="607"/>
    </row>
    <row r="5" spans="2:9" ht="24.95" customHeight="1" x14ac:dyDescent="0.25">
      <c r="B5" s="147" t="s">
        <v>313</v>
      </c>
      <c r="C5" s="113"/>
      <c r="D5" s="146" t="s">
        <v>3</v>
      </c>
      <c r="E5" s="491" t="s">
        <v>401</v>
      </c>
      <c r="F5" s="493" t="s">
        <v>402</v>
      </c>
      <c r="G5" s="504" t="s">
        <v>3</v>
      </c>
      <c r="H5" s="491" t="s">
        <v>401</v>
      </c>
      <c r="I5" s="493" t="s">
        <v>402</v>
      </c>
    </row>
    <row r="6" spans="2:9" ht="15" customHeight="1" x14ac:dyDescent="0.2">
      <c r="B6" s="635" t="s">
        <v>38</v>
      </c>
      <c r="C6" s="648"/>
      <c r="D6" s="83">
        <v>7777</v>
      </c>
      <c r="E6" s="83">
        <v>6148</v>
      </c>
      <c r="F6" s="499">
        <v>1629</v>
      </c>
      <c r="G6" s="505">
        <v>100</v>
      </c>
      <c r="H6" s="207">
        <v>79.053619647679056</v>
      </c>
      <c r="I6" s="208">
        <v>20.946380352320944</v>
      </c>
    </row>
    <row r="7" spans="2:9" ht="15" customHeight="1" x14ac:dyDescent="0.2">
      <c r="B7" s="635" t="s">
        <v>32</v>
      </c>
      <c r="C7" s="648"/>
      <c r="D7" s="83">
        <v>1865</v>
      </c>
      <c r="E7" s="83">
        <v>1631</v>
      </c>
      <c r="F7" s="499">
        <v>234</v>
      </c>
      <c r="G7" s="505">
        <v>100</v>
      </c>
      <c r="H7" s="206">
        <v>87.453083109919575</v>
      </c>
      <c r="I7" s="208">
        <v>12.546916890080428</v>
      </c>
    </row>
    <row r="8" spans="2:9" ht="15" customHeight="1" x14ac:dyDescent="0.2">
      <c r="B8" s="547" t="s">
        <v>44</v>
      </c>
      <c r="C8" s="548"/>
      <c r="D8" s="57">
        <v>177</v>
      </c>
      <c r="E8" s="57">
        <v>112</v>
      </c>
      <c r="F8" s="501">
        <v>65</v>
      </c>
      <c r="G8" s="213">
        <v>100</v>
      </c>
      <c r="H8" s="209">
        <v>63.276836158192097</v>
      </c>
      <c r="I8" s="130">
        <v>36.72316384180791</v>
      </c>
    </row>
    <row r="9" spans="2:9" ht="15" customHeight="1" x14ac:dyDescent="0.2">
      <c r="B9" s="646" t="s">
        <v>45</v>
      </c>
      <c r="C9" s="647"/>
      <c r="D9" s="80">
        <v>438</v>
      </c>
      <c r="E9" s="80">
        <v>412</v>
      </c>
      <c r="F9" s="502">
        <v>26</v>
      </c>
      <c r="G9" s="292">
        <v>100</v>
      </c>
      <c r="H9" s="211">
        <v>94.063926940639263</v>
      </c>
      <c r="I9" s="212">
        <v>5.93607305936073</v>
      </c>
    </row>
    <row r="10" spans="2:9" ht="15" customHeight="1" x14ac:dyDescent="0.2">
      <c r="B10" s="651" t="s">
        <v>46</v>
      </c>
      <c r="C10" s="652"/>
      <c r="D10" s="81">
        <v>169</v>
      </c>
      <c r="E10" s="81">
        <v>149</v>
      </c>
      <c r="F10" s="503">
        <v>20</v>
      </c>
      <c r="G10" s="213">
        <v>100</v>
      </c>
      <c r="H10" s="213">
        <v>88.165680473372774</v>
      </c>
      <c r="I10" s="214">
        <v>11.834319526627219</v>
      </c>
    </row>
    <row r="11" spans="2:9" ht="15" customHeight="1" x14ac:dyDescent="0.2">
      <c r="B11" s="646" t="s">
        <v>47</v>
      </c>
      <c r="C11" s="647"/>
      <c r="D11" s="82">
        <v>222</v>
      </c>
      <c r="E11" s="82">
        <v>191</v>
      </c>
      <c r="F11" s="502">
        <v>31</v>
      </c>
      <c r="G11" s="215">
        <v>100</v>
      </c>
      <c r="H11" s="215">
        <v>86.036036036036037</v>
      </c>
      <c r="I11" s="216">
        <v>13.963963963963963</v>
      </c>
    </row>
    <row r="12" spans="2:9" ht="15" customHeight="1" x14ac:dyDescent="0.2">
      <c r="B12" s="651" t="s">
        <v>48</v>
      </c>
      <c r="C12" s="652"/>
      <c r="D12" s="81">
        <v>138</v>
      </c>
      <c r="E12" s="81">
        <v>119</v>
      </c>
      <c r="F12" s="503">
        <v>19</v>
      </c>
      <c r="G12" s="213">
        <v>100</v>
      </c>
      <c r="H12" s="213">
        <v>86.231884057971016</v>
      </c>
      <c r="I12" s="214">
        <v>13.768115942028986</v>
      </c>
    </row>
    <row r="13" spans="2:9" ht="15" customHeight="1" x14ac:dyDescent="0.2">
      <c r="B13" s="646" t="s">
        <v>49</v>
      </c>
      <c r="C13" s="647"/>
      <c r="D13" s="82">
        <v>121</v>
      </c>
      <c r="E13" s="82">
        <v>117</v>
      </c>
      <c r="F13" s="502">
        <v>4</v>
      </c>
      <c r="G13" s="215">
        <v>100</v>
      </c>
      <c r="H13" s="215">
        <v>96.694214876033058</v>
      </c>
      <c r="I13" s="216">
        <v>3.3057851239669422</v>
      </c>
    </row>
    <row r="14" spans="2:9" ht="15" customHeight="1" x14ac:dyDescent="0.2">
      <c r="B14" s="651" t="s">
        <v>50</v>
      </c>
      <c r="C14" s="652"/>
      <c r="D14" s="81">
        <v>293</v>
      </c>
      <c r="E14" s="81">
        <v>246</v>
      </c>
      <c r="F14" s="503">
        <v>47</v>
      </c>
      <c r="G14" s="213">
        <v>99.999999999999986</v>
      </c>
      <c r="H14" s="213">
        <v>83.959044368600672</v>
      </c>
      <c r="I14" s="214">
        <v>16.040955631399317</v>
      </c>
    </row>
    <row r="15" spans="2:9" ht="15" customHeight="1" x14ac:dyDescent="0.2">
      <c r="B15" s="646" t="s">
        <v>51</v>
      </c>
      <c r="C15" s="647"/>
      <c r="D15" s="82">
        <v>307</v>
      </c>
      <c r="E15" s="82">
        <v>285</v>
      </c>
      <c r="F15" s="288">
        <v>22</v>
      </c>
      <c r="G15" s="509">
        <v>100</v>
      </c>
      <c r="H15" s="215">
        <v>92.833876221498372</v>
      </c>
      <c r="I15" s="216">
        <v>7.1661237785016292</v>
      </c>
    </row>
    <row r="16" spans="2:9" ht="15" customHeight="1" x14ac:dyDescent="0.2">
      <c r="B16" s="653" t="s">
        <v>52</v>
      </c>
      <c r="C16" s="654"/>
      <c r="D16" s="83">
        <v>192</v>
      </c>
      <c r="E16" s="499">
        <v>136</v>
      </c>
      <c r="F16" s="499">
        <v>56</v>
      </c>
      <c r="G16" s="506">
        <v>100.00000000000001</v>
      </c>
      <c r="H16" s="206">
        <v>70.833333333333343</v>
      </c>
      <c r="I16" s="208">
        <v>29.166666666666668</v>
      </c>
    </row>
    <row r="17" spans="2:9" ht="15" customHeight="1" x14ac:dyDescent="0.2">
      <c r="B17" s="547" t="s">
        <v>53</v>
      </c>
      <c r="C17" s="548"/>
      <c r="D17" s="81">
        <v>29</v>
      </c>
      <c r="E17" s="57">
        <v>21</v>
      </c>
      <c r="F17" s="501">
        <v>8</v>
      </c>
      <c r="G17" s="213">
        <v>100</v>
      </c>
      <c r="H17" s="209">
        <v>72.41379310344827</v>
      </c>
      <c r="I17" s="214">
        <v>27.586206896551722</v>
      </c>
    </row>
    <row r="18" spans="2:9" ht="15" customHeight="1" x14ac:dyDescent="0.2">
      <c r="B18" s="646" t="s">
        <v>54</v>
      </c>
      <c r="C18" s="647"/>
      <c r="D18" s="82">
        <v>15</v>
      </c>
      <c r="E18" s="58">
        <v>13</v>
      </c>
      <c r="F18" s="502">
        <v>2</v>
      </c>
      <c r="G18" s="292">
        <v>100</v>
      </c>
      <c r="H18" s="211">
        <v>86.666666666666671</v>
      </c>
      <c r="I18" s="216">
        <v>13.333333333333334</v>
      </c>
    </row>
    <row r="19" spans="2:9" ht="15" customHeight="1" x14ac:dyDescent="0.2">
      <c r="B19" s="651" t="s">
        <v>55</v>
      </c>
      <c r="C19" s="652"/>
      <c r="D19" s="81">
        <v>148</v>
      </c>
      <c r="E19" s="59">
        <v>102</v>
      </c>
      <c r="F19" s="503">
        <v>46</v>
      </c>
      <c r="G19" s="213">
        <v>100</v>
      </c>
      <c r="H19" s="213">
        <v>68.918918918918919</v>
      </c>
      <c r="I19" s="214">
        <v>31.081081081081081</v>
      </c>
    </row>
    <row r="20" spans="2:9" ht="15" customHeight="1" x14ac:dyDescent="0.2">
      <c r="B20" s="653" t="s">
        <v>98</v>
      </c>
      <c r="C20" s="654"/>
      <c r="D20" s="83">
        <v>299</v>
      </c>
      <c r="E20" s="499">
        <v>268</v>
      </c>
      <c r="F20" s="499">
        <v>31</v>
      </c>
      <c r="G20" s="507">
        <v>100</v>
      </c>
      <c r="H20" s="206">
        <v>89.632107023411365</v>
      </c>
      <c r="I20" s="208">
        <v>10.367892976588628</v>
      </c>
    </row>
    <row r="21" spans="2:9" ht="15" customHeight="1" x14ac:dyDescent="0.2">
      <c r="B21" s="635" t="s">
        <v>99</v>
      </c>
      <c r="C21" s="648"/>
      <c r="D21" s="83">
        <v>255</v>
      </c>
      <c r="E21" s="499">
        <v>171</v>
      </c>
      <c r="F21" s="499">
        <v>84</v>
      </c>
      <c r="G21" s="505">
        <v>99.999999999999986</v>
      </c>
      <c r="H21" s="206">
        <v>67.058823529411754</v>
      </c>
      <c r="I21" s="208">
        <v>32.941176470588232</v>
      </c>
    </row>
    <row r="22" spans="2:9" ht="15" customHeight="1" x14ac:dyDescent="0.2">
      <c r="B22" s="635" t="s">
        <v>17</v>
      </c>
      <c r="C22" s="648"/>
      <c r="D22" s="83">
        <v>589</v>
      </c>
      <c r="E22" s="499">
        <v>500</v>
      </c>
      <c r="F22" s="499">
        <v>89</v>
      </c>
      <c r="G22" s="505">
        <v>100</v>
      </c>
      <c r="H22" s="206">
        <v>84.88964346349745</v>
      </c>
      <c r="I22" s="208">
        <v>15.110356536502549</v>
      </c>
    </row>
    <row r="23" spans="2:9" ht="15" customHeight="1" x14ac:dyDescent="0.2">
      <c r="B23" s="547" t="s">
        <v>219</v>
      </c>
      <c r="C23" s="548"/>
      <c r="D23" s="81">
        <v>346</v>
      </c>
      <c r="E23" s="57">
        <v>295</v>
      </c>
      <c r="F23" s="501">
        <v>51</v>
      </c>
      <c r="G23" s="213">
        <v>100</v>
      </c>
      <c r="H23" s="209">
        <v>85.260115606936409</v>
      </c>
      <c r="I23" s="214">
        <v>14.739884393063585</v>
      </c>
    </row>
    <row r="24" spans="2:9" ht="15" customHeight="1" x14ac:dyDescent="0.2">
      <c r="B24" s="655" t="s">
        <v>86</v>
      </c>
      <c r="C24" s="656"/>
      <c r="D24" s="82">
        <v>243</v>
      </c>
      <c r="E24" s="58">
        <v>205</v>
      </c>
      <c r="F24" s="502">
        <v>38</v>
      </c>
      <c r="G24" s="292">
        <v>100</v>
      </c>
      <c r="H24" s="211">
        <v>84.362139917695472</v>
      </c>
      <c r="I24" s="216">
        <v>15.637860082304528</v>
      </c>
    </row>
    <row r="25" spans="2:9" ht="15" customHeight="1" x14ac:dyDescent="0.2">
      <c r="B25" s="635" t="s">
        <v>56</v>
      </c>
      <c r="C25" s="648"/>
      <c r="D25" s="83">
        <v>102</v>
      </c>
      <c r="E25" s="499">
        <v>77</v>
      </c>
      <c r="F25" s="499">
        <v>25</v>
      </c>
      <c r="G25" s="507">
        <v>100</v>
      </c>
      <c r="H25" s="206">
        <v>75.490196078431367</v>
      </c>
      <c r="I25" s="208">
        <v>24.509803921568626</v>
      </c>
    </row>
    <row r="26" spans="2:9" ht="15" customHeight="1" x14ac:dyDescent="0.2">
      <c r="B26" s="635" t="s">
        <v>61</v>
      </c>
      <c r="C26" s="648"/>
      <c r="D26" s="83">
        <v>348</v>
      </c>
      <c r="E26" s="499">
        <v>265</v>
      </c>
      <c r="F26" s="499">
        <v>83</v>
      </c>
      <c r="G26" s="505">
        <v>100</v>
      </c>
      <c r="H26" s="206">
        <v>76.149425287356323</v>
      </c>
      <c r="I26" s="208">
        <v>23.850574712643677</v>
      </c>
    </row>
    <row r="27" spans="2:9" ht="15" customHeight="1" x14ac:dyDescent="0.2">
      <c r="B27" s="547" t="s">
        <v>79</v>
      </c>
      <c r="C27" s="548"/>
      <c r="D27" s="81">
        <v>10</v>
      </c>
      <c r="E27" s="81">
        <v>10</v>
      </c>
      <c r="F27" s="500">
        <v>0</v>
      </c>
      <c r="G27" s="510">
        <v>100</v>
      </c>
      <c r="H27" s="209">
        <v>100</v>
      </c>
      <c r="I27" s="214">
        <v>0</v>
      </c>
    </row>
    <row r="28" spans="2:9" ht="15" customHeight="1" x14ac:dyDescent="0.2">
      <c r="B28" s="646" t="s">
        <v>62</v>
      </c>
      <c r="C28" s="647"/>
      <c r="D28" s="82">
        <v>53</v>
      </c>
      <c r="E28" s="82">
        <v>34</v>
      </c>
      <c r="F28" s="288">
        <v>19</v>
      </c>
      <c r="G28" s="511">
        <v>100</v>
      </c>
      <c r="H28" s="211">
        <v>64.15094339622641</v>
      </c>
      <c r="I28" s="216">
        <v>35.849056603773583</v>
      </c>
    </row>
    <row r="29" spans="2:9" ht="15" customHeight="1" x14ac:dyDescent="0.2">
      <c r="B29" s="651" t="s">
        <v>63</v>
      </c>
      <c r="C29" s="652"/>
      <c r="D29" s="81">
        <v>62</v>
      </c>
      <c r="E29" s="81">
        <v>51</v>
      </c>
      <c r="F29" s="500">
        <v>11</v>
      </c>
      <c r="G29" s="510">
        <v>100</v>
      </c>
      <c r="H29" s="209">
        <v>82.258064516129039</v>
      </c>
      <c r="I29" s="214">
        <v>17.741935483870968</v>
      </c>
    </row>
    <row r="30" spans="2:9" ht="15" customHeight="1" x14ac:dyDescent="0.2">
      <c r="B30" s="646" t="s">
        <v>64</v>
      </c>
      <c r="C30" s="647"/>
      <c r="D30" s="82">
        <v>26</v>
      </c>
      <c r="E30" s="82">
        <v>21</v>
      </c>
      <c r="F30" s="288">
        <v>5</v>
      </c>
      <c r="G30" s="511">
        <v>100</v>
      </c>
      <c r="H30" s="211">
        <v>80.769230769230774</v>
      </c>
      <c r="I30" s="216">
        <v>19.230769230769234</v>
      </c>
    </row>
    <row r="31" spans="2:9" ht="15" customHeight="1" x14ac:dyDescent="0.2">
      <c r="B31" s="657" t="s">
        <v>65</v>
      </c>
      <c r="C31" s="658"/>
      <c r="D31" s="81">
        <v>42</v>
      </c>
      <c r="E31" s="81">
        <v>33</v>
      </c>
      <c r="F31" s="500">
        <v>9</v>
      </c>
      <c r="G31" s="510">
        <v>100</v>
      </c>
      <c r="H31" s="209">
        <v>78.571428571428569</v>
      </c>
      <c r="I31" s="214">
        <v>21.428571428571427</v>
      </c>
    </row>
    <row r="32" spans="2:9" ht="15" customHeight="1" x14ac:dyDescent="0.2">
      <c r="B32" s="553" t="s">
        <v>66</v>
      </c>
      <c r="C32" s="554"/>
      <c r="D32" s="82">
        <v>23</v>
      </c>
      <c r="E32" s="82">
        <v>15</v>
      </c>
      <c r="F32" s="288">
        <v>8</v>
      </c>
      <c r="G32" s="511">
        <v>100</v>
      </c>
      <c r="H32" s="211">
        <v>65.217391304347828</v>
      </c>
      <c r="I32" s="216">
        <v>34.782608695652172</v>
      </c>
    </row>
    <row r="33" spans="2:9" ht="15" customHeight="1" x14ac:dyDescent="0.2">
      <c r="B33" s="651" t="s">
        <v>67</v>
      </c>
      <c r="C33" s="652"/>
      <c r="D33" s="81">
        <v>22</v>
      </c>
      <c r="E33" s="81">
        <v>13</v>
      </c>
      <c r="F33" s="500">
        <v>9</v>
      </c>
      <c r="G33" s="510">
        <v>100</v>
      </c>
      <c r="H33" s="209">
        <v>59.090909090909093</v>
      </c>
      <c r="I33" s="214">
        <v>40.909090909090914</v>
      </c>
    </row>
    <row r="34" spans="2:9" ht="15" customHeight="1" x14ac:dyDescent="0.2">
      <c r="B34" s="646" t="s">
        <v>68</v>
      </c>
      <c r="C34" s="647"/>
      <c r="D34" s="82">
        <v>103</v>
      </c>
      <c r="E34" s="82">
        <v>81</v>
      </c>
      <c r="F34" s="288">
        <v>22</v>
      </c>
      <c r="G34" s="511">
        <v>99.999999999999986</v>
      </c>
      <c r="H34" s="211">
        <v>78.640776699029118</v>
      </c>
      <c r="I34" s="216">
        <v>21.359223300970871</v>
      </c>
    </row>
    <row r="35" spans="2:9" ht="15" customHeight="1" x14ac:dyDescent="0.2">
      <c r="B35" s="651" t="s">
        <v>69</v>
      </c>
      <c r="C35" s="652"/>
      <c r="D35" s="81">
        <v>7</v>
      </c>
      <c r="E35" s="81">
        <v>7</v>
      </c>
      <c r="F35" s="500">
        <v>0</v>
      </c>
      <c r="G35" s="510">
        <v>100</v>
      </c>
      <c r="H35" s="209">
        <v>100</v>
      </c>
      <c r="I35" s="214">
        <v>0</v>
      </c>
    </row>
    <row r="36" spans="2:9" ht="15" customHeight="1" x14ac:dyDescent="0.2">
      <c r="B36" s="653" t="s">
        <v>211</v>
      </c>
      <c r="C36" s="654"/>
      <c r="D36" s="83">
        <v>334</v>
      </c>
      <c r="E36" s="499">
        <v>265</v>
      </c>
      <c r="F36" s="499">
        <v>69</v>
      </c>
      <c r="G36" s="507">
        <v>100</v>
      </c>
      <c r="H36" s="206">
        <v>79.341317365269461</v>
      </c>
      <c r="I36" s="208">
        <v>20.658682634730539</v>
      </c>
    </row>
    <row r="37" spans="2:9" ht="15" customHeight="1" x14ac:dyDescent="0.2">
      <c r="B37" s="547" t="s">
        <v>57</v>
      </c>
      <c r="C37" s="548"/>
      <c r="D37" s="81">
        <v>68</v>
      </c>
      <c r="E37" s="81">
        <v>54</v>
      </c>
      <c r="F37" s="500">
        <v>14</v>
      </c>
      <c r="G37" s="510">
        <v>100</v>
      </c>
      <c r="H37" s="209">
        <v>79.411764705882348</v>
      </c>
      <c r="I37" s="214">
        <v>20.588235294117645</v>
      </c>
    </row>
    <row r="38" spans="2:9" ht="15" customHeight="1" x14ac:dyDescent="0.2">
      <c r="B38" s="646" t="s">
        <v>218</v>
      </c>
      <c r="C38" s="647"/>
      <c r="D38" s="82">
        <v>106</v>
      </c>
      <c r="E38" s="82">
        <v>89</v>
      </c>
      <c r="F38" s="288">
        <v>17</v>
      </c>
      <c r="G38" s="511">
        <v>100</v>
      </c>
      <c r="H38" s="211">
        <v>83.962264150943398</v>
      </c>
      <c r="I38" s="216">
        <v>16.037735849056602</v>
      </c>
    </row>
    <row r="39" spans="2:9" ht="15" customHeight="1" x14ac:dyDescent="0.2">
      <c r="B39" s="651" t="s">
        <v>58</v>
      </c>
      <c r="C39" s="652"/>
      <c r="D39" s="81">
        <v>29</v>
      </c>
      <c r="E39" s="81">
        <v>21</v>
      </c>
      <c r="F39" s="500">
        <v>8</v>
      </c>
      <c r="G39" s="510">
        <v>100</v>
      </c>
      <c r="H39" s="209">
        <v>72.41379310344827</v>
      </c>
      <c r="I39" s="214">
        <v>27.586206896551722</v>
      </c>
    </row>
    <row r="40" spans="2:9" ht="15" customHeight="1" x14ac:dyDescent="0.2">
      <c r="B40" s="646" t="s">
        <v>59</v>
      </c>
      <c r="C40" s="647"/>
      <c r="D40" s="82">
        <v>47</v>
      </c>
      <c r="E40" s="82">
        <v>35</v>
      </c>
      <c r="F40" s="288">
        <v>12</v>
      </c>
      <c r="G40" s="511">
        <v>100</v>
      </c>
      <c r="H40" s="211">
        <v>74.468085106382972</v>
      </c>
      <c r="I40" s="216">
        <v>25.531914893617021</v>
      </c>
    </row>
    <row r="41" spans="2:9" ht="15" customHeight="1" x14ac:dyDescent="0.2">
      <c r="B41" s="651" t="s">
        <v>60</v>
      </c>
      <c r="C41" s="652"/>
      <c r="D41" s="81">
        <v>84</v>
      </c>
      <c r="E41" s="81">
        <v>66</v>
      </c>
      <c r="F41" s="500">
        <v>18</v>
      </c>
      <c r="G41" s="510">
        <v>100</v>
      </c>
      <c r="H41" s="209">
        <v>78.571428571428569</v>
      </c>
      <c r="I41" s="214">
        <v>21.428571428571427</v>
      </c>
    </row>
    <row r="42" spans="2:9" ht="15" customHeight="1" x14ac:dyDescent="0.2">
      <c r="B42" s="653" t="s">
        <v>18</v>
      </c>
      <c r="C42" s="654"/>
      <c r="D42" s="83">
        <v>36</v>
      </c>
      <c r="E42" s="499">
        <v>27</v>
      </c>
      <c r="F42" s="499">
        <v>9</v>
      </c>
      <c r="G42" s="507">
        <v>100</v>
      </c>
      <c r="H42" s="206">
        <v>75</v>
      </c>
      <c r="I42" s="208">
        <v>25</v>
      </c>
    </row>
    <row r="43" spans="2:9" ht="15" customHeight="1" x14ac:dyDescent="0.2">
      <c r="B43" s="547" t="s">
        <v>70</v>
      </c>
      <c r="C43" s="548"/>
      <c r="D43" s="81">
        <v>23</v>
      </c>
      <c r="E43" s="81">
        <v>19</v>
      </c>
      <c r="F43" s="500">
        <v>4</v>
      </c>
      <c r="G43" s="510">
        <v>100</v>
      </c>
      <c r="H43" s="209">
        <v>82.608695652173907</v>
      </c>
      <c r="I43" s="214">
        <v>17.391304347826086</v>
      </c>
    </row>
    <row r="44" spans="2:9" ht="15" customHeight="1" x14ac:dyDescent="0.2">
      <c r="B44" s="646" t="s">
        <v>71</v>
      </c>
      <c r="C44" s="647"/>
      <c r="D44" s="82">
        <v>5</v>
      </c>
      <c r="E44" s="82">
        <v>3</v>
      </c>
      <c r="F44" s="288">
        <v>2</v>
      </c>
      <c r="G44" s="511">
        <v>100</v>
      </c>
      <c r="H44" s="211">
        <v>60</v>
      </c>
      <c r="I44" s="216">
        <v>40</v>
      </c>
    </row>
    <row r="45" spans="2:9" ht="15" customHeight="1" x14ac:dyDescent="0.2">
      <c r="B45" s="651" t="s">
        <v>72</v>
      </c>
      <c r="C45" s="652"/>
      <c r="D45" s="81">
        <v>2</v>
      </c>
      <c r="E45" s="81">
        <v>1</v>
      </c>
      <c r="F45" s="500">
        <v>1</v>
      </c>
      <c r="G45" s="510">
        <v>100</v>
      </c>
      <c r="H45" s="209">
        <v>50</v>
      </c>
      <c r="I45" s="214">
        <v>50</v>
      </c>
    </row>
    <row r="46" spans="2:9" ht="15" customHeight="1" x14ac:dyDescent="0.2">
      <c r="B46" s="646" t="s">
        <v>73</v>
      </c>
      <c r="C46" s="647"/>
      <c r="D46" s="82">
        <v>6</v>
      </c>
      <c r="E46" s="82">
        <v>4</v>
      </c>
      <c r="F46" s="288">
        <v>2</v>
      </c>
      <c r="G46" s="511">
        <v>99.999999999999986</v>
      </c>
      <c r="H46" s="211">
        <v>66.666666666666657</v>
      </c>
      <c r="I46" s="216">
        <v>33.333333333333329</v>
      </c>
    </row>
    <row r="47" spans="2:9" ht="15" customHeight="1" x14ac:dyDescent="0.2">
      <c r="B47" s="653" t="s">
        <v>88</v>
      </c>
      <c r="C47" s="654"/>
      <c r="D47" s="83">
        <v>1238</v>
      </c>
      <c r="E47" s="499">
        <v>975</v>
      </c>
      <c r="F47" s="499">
        <v>263</v>
      </c>
      <c r="G47" s="507">
        <v>100</v>
      </c>
      <c r="H47" s="206">
        <v>78.756058158319874</v>
      </c>
      <c r="I47" s="208">
        <v>21.24394184168013</v>
      </c>
    </row>
    <row r="48" spans="2:9" ht="15" customHeight="1" x14ac:dyDescent="0.2">
      <c r="B48" s="547" t="s">
        <v>89</v>
      </c>
      <c r="C48" s="548"/>
      <c r="D48" s="81">
        <v>402</v>
      </c>
      <c r="E48" s="57">
        <v>329</v>
      </c>
      <c r="F48" s="501">
        <v>73</v>
      </c>
      <c r="G48" s="213">
        <v>100</v>
      </c>
      <c r="H48" s="209">
        <v>81.840796019900495</v>
      </c>
      <c r="I48" s="214">
        <v>18.159203980099502</v>
      </c>
    </row>
    <row r="49" spans="2:9" ht="15" customHeight="1" x14ac:dyDescent="0.2">
      <c r="B49" s="646" t="s">
        <v>90</v>
      </c>
      <c r="C49" s="647"/>
      <c r="D49" s="82">
        <v>205</v>
      </c>
      <c r="E49" s="58">
        <v>145</v>
      </c>
      <c r="F49" s="502">
        <v>60</v>
      </c>
      <c r="G49" s="292">
        <v>100</v>
      </c>
      <c r="H49" s="211">
        <v>70.731707317073173</v>
      </c>
      <c r="I49" s="216">
        <v>29.268292682926827</v>
      </c>
    </row>
    <row r="50" spans="2:9" ht="15" customHeight="1" x14ac:dyDescent="0.2">
      <c r="B50" s="651" t="s">
        <v>91</v>
      </c>
      <c r="C50" s="652"/>
      <c r="D50" s="81">
        <v>631</v>
      </c>
      <c r="E50" s="59">
        <v>501</v>
      </c>
      <c r="F50" s="503">
        <v>130</v>
      </c>
      <c r="G50" s="213">
        <v>100</v>
      </c>
      <c r="H50" s="209">
        <v>79.397781299524567</v>
      </c>
      <c r="I50" s="214">
        <v>20.602218700475436</v>
      </c>
    </row>
    <row r="51" spans="2:9" ht="15" customHeight="1" x14ac:dyDescent="0.2">
      <c r="B51" s="653" t="s">
        <v>19</v>
      </c>
      <c r="C51" s="654"/>
      <c r="D51" s="83">
        <v>254</v>
      </c>
      <c r="E51" s="499">
        <v>233</v>
      </c>
      <c r="F51" s="499">
        <v>21</v>
      </c>
      <c r="G51" s="507">
        <v>100</v>
      </c>
      <c r="H51" s="206">
        <v>91.732283464566933</v>
      </c>
      <c r="I51" s="208">
        <v>8.2677165354330722</v>
      </c>
    </row>
    <row r="52" spans="2:9" ht="15" customHeight="1" x14ac:dyDescent="0.2">
      <c r="B52" s="547" t="s">
        <v>74</v>
      </c>
      <c r="C52" s="548"/>
      <c r="D52" s="81">
        <v>121</v>
      </c>
      <c r="E52" s="57">
        <v>110</v>
      </c>
      <c r="F52" s="501">
        <v>11</v>
      </c>
      <c r="G52" s="213">
        <v>100</v>
      </c>
      <c r="H52" s="209">
        <v>90.909090909090907</v>
      </c>
      <c r="I52" s="214">
        <v>9.0909090909090917</v>
      </c>
    </row>
    <row r="53" spans="2:9" ht="15" customHeight="1" x14ac:dyDescent="0.2">
      <c r="B53" s="646" t="s">
        <v>75</v>
      </c>
      <c r="C53" s="647"/>
      <c r="D53" s="82">
        <v>133</v>
      </c>
      <c r="E53" s="58">
        <v>123</v>
      </c>
      <c r="F53" s="502">
        <v>10</v>
      </c>
      <c r="G53" s="292">
        <v>100</v>
      </c>
      <c r="H53" s="211">
        <v>92.481203007518801</v>
      </c>
      <c r="I53" s="216">
        <v>7.518796992481203</v>
      </c>
    </row>
    <row r="54" spans="2:9" ht="15" customHeight="1" x14ac:dyDescent="0.2">
      <c r="B54" s="653" t="s">
        <v>20</v>
      </c>
      <c r="C54" s="654"/>
      <c r="D54" s="83">
        <v>440</v>
      </c>
      <c r="E54" s="499">
        <v>385</v>
      </c>
      <c r="F54" s="499">
        <v>55</v>
      </c>
      <c r="G54" s="507">
        <v>100</v>
      </c>
      <c r="H54" s="206">
        <v>87.5</v>
      </c>
      <c r="I54" s="208">
        <v>12.5</v>
      </c>
    </row>
    <row r="55" spans="2:9" ht="15" customHeight="1" x14ac:dyDescent="0.2">
      <c r="B55" s="547" t="s">
        <v>100</v>
      </c>
      <c r="C55" s="548"/>
      <c r="D55" s="81">
        <v>170</v>
      </c>
      <c r="E55" s="57">
        <v>141</v>
      </c>
      <c r="F55" s="501">
        <v>29</v>
      </c>
      <c r="G55" s="213">
        <v>100.00000000000001</v>
      </c>
      <c r="H55" s="213">
        <v>82.941176470588246</v>
      </c>
      <c r="I55" s="214">
        <v>17.058823529411764</v>
      </c>
    </row>
    <row r="56" spans="2:9" ht="15" customHeight="1" x14ac:dyDescent="0.2">
      <c r="B56" s="646" t="s">
        <v>80</v>
      </c>
      <c r="C56" s="647"/>
      <c r="D56" s="82">
        <v>56</v>
      </c>
      <c r="E56" s="58">
        <v>47</v>
      </c>
      <c r="F56" s="502">
        <v>9</v>
      </c>
      <c r="G56" s="292">
        <v>100</v>
      </c>
      <c r="H56" s="215">
        <v>83.928571428571431</v>
      </c>
      <c r="I56" s="216">
        <v>16.071428571428573</v>
      </c>
    </row>
    <row r="57" spans="2:9" ht="15" customHeight="1" x14ac:dyDescent="0.2">
      <c r="B57" s="651" t="s">
        <v>81</v>
      </c>
      <c r="C57" s="652"/>
      <c r="D57" s="81">
        <v>33</v>
      </c>
      <c r="E57" s="57">
        <v>32</v>
      </c>
      <c r="F57" s="501">
        <v>1</v>
      </c>
      <c r="G57" s="213">
        <v>100</v>
      </c>
      <c r="H57" s="213">
        <v>96.969696969696969</v>
      </c>
      <c r="I57" s="214">
        <v>3.0303030303030303</v>
      </c>
    </row>
    <row r="58" spans="2:9" ht="15" customHeight="1" x14ac:dyDescent="0.2">
      <c r="B58" s="646" t="s">
        <v>76</v>
      </c>
      <c r="C58" s="647"/>
      <c r="D58" s="82">
        <v>181</v>
      </c>
      <c r="E58" s="58">
        <v>165</v>
      </c>
      <c r="F58" s="502">
        <v>16</v>
      </c>
      <c r="G58" s="292">
        <v>100</v>
      </c>
      <c r="H58" s="215">
        <v>91.160220994475139</v>
      </c>
      <c r="I58" s="216">
        <v>8.8397790055248606</v>
      </c>
    </row>
    <row r="59" spans="2:9" ht="15" customHeight="1" x14ac:dyDescent="0.2">
      <c r="B59" s="653" t="s">
        <v>101</v>
      </c>
      <c r="C59" s="654"/>
      <c r="D59" s="83">
        <v>629</v>
      </c>
      <c r="E59" s="499">
        <v>409</v>
      </c>
      <c r="F59" s="499">
        <v>220</v>
      </c>
      <c r="G59" s="507">
        <v>100</v>
      </c>
      <c r="H59" s="206">
        <v>65.023847376788552</v>
      </c>
      <c r="I59" s="208">
        <v>34.976152623211448</v>
      </c>
    </row>
    <row r="60" spans="2:9" ht="15" customHeight="1" x14ac:dyDescent="0.2">
      <c r="B60" s="635" t="s">
        <v>102</v>
      </c>
      <c r="C60" s="648"/>
      <c r="D60" s="83">
        <v>363</v>
      </c>
      <c r="E60" s="499">
        <v>273</v>
      </c>
      <c r="F60" s="499">
        <v>90</v>
      </c>
      <c r="G60" s="505">
        <v>100.00000000000001</v>
      </c>
      <c r="H60" s="206">
        <v>75.206611570247944</v>
      </c>
      <c r="I60" s="208">
        <v>24.793388429752067</v>
      </c>
    </row>
    <row r="61" spans="2:9" ht="15" customHeight="1" x14ac:dyDescent="0.2">
      <c r="B61" s="635" t="s">
        <v>103</v>
      </c>
      <c r="C61" s="648"/>
      <c r="D61" s="83">
        <v>113</v>
      </c>
      <c r="E61" s="499">
        <v>77</v>
      </c>
      <c r="F61" s="499">
        <v>36</v>
      </c>
      <c r="G61" s="505">
        <v>99.999999999999986</v>
      </c>
      <c r="H61" s="206">
        <v>68.141592920353972</v>
      </c>
      <c r="I61" s="208">
        <v>31.858407079646017</v>
      </c>
    </row>
    <row r="62" spans="2:9" ht="15" customHeight="1" x14ac:dyDescent="0.2">
      <c r="B62" s="635" t="s">
        <v>21</v>
      </c>
      <c r="C62" s="648"/>
      <c r="D62" s="83">
        <v>313</v>
      </c>
      <c r="E62" s="499">
        <v>213</v>
      </c>
      <c r="F62" s="499">
        <v>100</v>
      </c>
      <c r="G62" s="505">
        <v>99.999999999999986</v>
      </c>
      <c r="H62" s="206">
        <v>68.051118210862612</v>
      </c>
      <c r="I62" s="208">
        <v>31.948881789137378</v>
      </c>
    </row>
    <row r="63" spans="2:9" ht="15" customHeight="1" x14ac:dyDescent="0.2">
      <c r="B63" s="561" t="s">
        <v>92</v>
      </c>
      <c r="C63" s="562"/>
      <c r="D63" s="81">
        <v>39</v>
      </c>
      <c r="E63" s="57">
        <v>25</v>
      </c>
      <c r="F63" s="501">
        <v>14</v>
      </c>
      <c r="G63" s="213">
        <v>100</v>
      </c>
      <c r="H63" s="213">
        <v>64.102564102564102</v>
      </c>
      <c r="I63" s="214">
        <v>35.897435897435898</v>
      </c>
    </row>
    <row r="64" spans="2:9" ht="15" customHeight="1" x14ac:dyDescent="0.2">
      <c r="B64" s="553" t="s">
        <v>94</v>
      </c>
      <c r="C64" s="554"/>
      <c r="D64" s="82">
        <v>208</v>
      </c>
      <c r="E64" s="58">
        <v>143</v>
      </c>
      <c r="F64" s="502">
        <v>65</v>
      </c>
      <c r="G64" s="292">
        <v>100</v>
      </c>
      <c r="H64" s="215">
        <v>68.75</v>
      </c>
      <c r="I64" s="216">
        <v>31.25</v>
      </c>
    </row>
    <row r="65" spans="2:9" ht="15" customHeight="1" x14ac:dyDescent="0.2">
      <c r="B65" s="651" t="s">
        <v>93</v>
      </c>
      <c r="C65" s="652"/>
      <c r="D65" s="81">
        <v>66</v>
      </c>
      <c r="E65" s="57">
        <v>45</v>
      </c>
      <c r="F65" s="501">
        <v>21</v>
      </c>
      <c r="G65" s="213">
        <v>99.999999999999986</v>
      </c>
      <c r="H65" s="213">
        <v>68.181818181818173</v>
      </c>
      <c r="I65" s="214">
        <v>31.818181818181817</v>
      </c>
    </row>
    <row r="66" spans="2:9" ht="15" customHeight="1" x14ac:dyDescent="0.2">
      <c r="B66" s="653" t="s">
        <v>212</v>
      </c>
      <c r="C66" s="654"/>
      <c r="D66" s="83">
        <v>76</v>
      </c>
      <c r="E66" s="499">
        <v>49</v>
      </c>
      <c r="F66" s="499">
        <v>27</v>
      </c>
      <c r="G66" s="507">
        <v>100</v>
      </c>
      <c r="H66" s="206">
        <v>64.473684210526315</v>
      </c>
      <c r="I66" s="208">
        <v>35.526315789473685</v>
      </c>
    </row>
    <row r="67" spans="2:9" ht="15" customHeight="1" x14ac:dyDescent="0.2">
      <c r="B67" s="635" t="s">
        <v>77</v>
      </c>
      <c r="C67" s="648"/>
      <c r="D67" s="83">
        <v>40</v>
      </c>
      <c r="E67" s="499">
        <v>38</v>
      </c>
      <c r="F67" s="499">
        <v>2</v>
      </c>
      <c r="G67" s="505">
        <v>100</v>
      </c>
      <c r="H67" s="206">
        <v>95</v>
      </c>
      <c r="I67" s="208">
        <v>5</v>
      </c>
    </row>
    <row r="68" spans="2:9" ht="15" customHeight="1" x14ac:dyDescent="0.2">
      <c r="B68" s="635" t="s">
        <v>78</v>
      </c>
      <c r="C68" s="648"/>
      <c r="D68" s="83">
        <v>19</v>
      </c>
      <c r="E68" s="499">
        <v>16</v>
      </c>
      <c r="F68" s="499">
        <v>3</v>
      </c>
      <c r="G68" s="505">
        <v>99.999999999999986</v>
      </c>
      <c r="H68" s="206">
        <v>84.210526315789465</v>
      </c>
      <c r="I68" s="208">
        <v>15.789473684210526</v>
      </c>
    </row>
    <row r="69" spans="2:9" ht="15" customHeight="1" x14ac:dyDescent="0.2">
      <c r="B69" s="637" t="s">
        <v>155</v>
      </c>
      <c r="C69" s="659"/>
      <c r="D69" s="87">
        <v>272</v>
      </c>
      <c r="E69" s="499">
        <v>140</v>
      </c>
      <c r="F69" s="499">
        <v>132</v>
      </c>
      <c r="G69" s="508">
        <v>100</v>
      </c>
      <c r="H69" s="217">
        <v>51.470588235294116</v>
      </c>
      <c r="I69" s="218">
        <v>48.529411764705884</v>
      </c>
    </row>
    <row r="71" spans="2:9" ht="15" customHeight="1" x14ac:dyDescent="0.3">
      <c r="B71" s="8" t="s">
        <v>105</v>
      </c>
    </row>
  </sheetData>
  <mergeCells count="66">
    <mergeCell ref="B68:C68"/>
    <mergeCell ref="B69:C69"/>
    <mergeCell ref="B62:C62"/>
    <mergeCell ref="B63:C63"/>
    <mergeCell ref="B64:C64"/>
    <mergeCell ref="B65:C65"/>
    <mergeCell ref="B66:C66"/>
    <mergeCell ref="B67:C67"/>
    <mergeCell ref="B61:C61"/>
    <mergeCell ref="B50:C50"/>
    <mergeCell ref="B51:C51"/>
    <mergeCell ref="B52:C52"/>
    <mergeCell ref="B53:C53"/>
    <mergeCell ref="B54:C54"/>
    <mergeCell ref="B55:C55"/>
    <mergeCell ref="B56:C56"/>
    <mergeCell ref="B57:C57"/>
    <mergeCell ref="B58:C58"/>
    <mergeCell ref="B59:C59"/>
    <mergeCell ref="B60:C60"/>
    <mergeCell ref="B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25:C25"/>
    <mergeCell ref="B14:C14"/>
    <mergeCell ref="B15:C15"/>
    <mergeCell ref="B16:C16"/>
    <mergeCell ref="B17:C17"/>
    <mergeCell ref="B18:C18"/>
    <mergeCell ref="B19:C19"/>
    <mergeCell ref="B20:C20"/>
    <mergeCell ref="B21:C21"/>
    <mergeCell ref="B22:C22"/>
    <mergeCell ref="B23:C23"/>
    <mergeCell ref="B24:C24"/>
    <mergeCell ref="B13:C13"/>
    <mergeCell ref="B6:C6"/>
    <mergeCell ref="B7:C7"/>
    <mergeCell ref="D4:F4"/>
    <mergeCell ref="G4:I4"/>
    <mergeCell ref="B8:C8"/>
    <mergeCell ref="B9:C9"/>
    <mergeCell ref="B10:C10"/>
    <mergeCell ref="B11:C11"/>
    <mergeCell ref="B12:C12"/>
  </mergeCells>
  <pageMargins left="0.7" right="0.7" top="0.75" bottom="0.75" header="0.3" footer="0.3"/>
  <pageSetup paperSize="9" orientation="portrait" verticalDpi="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6BE5-845C-4EC4-A4B1-6096014FC96D}">
  <dimension ref="B1:K71"/>
  <sheetViews>
    <sheetView showOutlineSymbols="0" workbookViewId="0"/>
  </sheetViews>
  <sheetFormatPr baseColWidth="10" defaultRowHeight="15" customHeight="1" x14ac:dyDescent="0.2"/>
  <cols>
    <col min="2" max="2" width="29.28515625" customWidth="1"/>
    <col min="3" max="3" width="5.7109375" customWidth="1"/>
    <col min="4" max="9" width="11.5703125" customWidth="1"/>
  </cols>
  <sheetData>
    <row r="1" spans="2:11" ht="15" customHeight="1" x14ac:dyDescent="0.2">
      <c r="B1" s="9" t="s">
        <v>375</v>
      </c>
      <c r="C1" s="14"/>
    </row>
    <row r="2" spans="2:11" ht="15" customHeight="1" x14ac:dyDescent="0.2">
      <c r="B2" s="10" t="s">
        <v>442</v>
      </c>
      <c r="C2" s="14"/>
    </row>
    <row r="3" spans="2:11" ht="15" customHeight="1" x14ac:dyDescent="0.2">
      <c r="B3" s="15"/>
      <c r="C3" s="15"/>
    </row>
    <row r="4" spans="2:11" ht="24.95" customHeight="1" x14ac:dyDescent="0.2">
      <c r="B4" s="16"/>
      <c r="C4" s="159" t="s">
        <v>134</v>
      </c>
      <c r="D4" s="603" t="s">
        <v>130</v>
      </c>
      <c r="E4" s="604"/>
      <c r="F4" s="604" t="s">
        <v>217</v>
      </c>
      <c r="G4" s="649" t="s">
        <v>441</v>
      </c>
      <c r="H4" s="650"/>
      <c r="I4" s="607"/>
    </row>
    <row r="5" spans="2:11" ht="24.95" customHeight="1" x14ac:dyDescent="0.25">
      <c r="B5" s="147" t="s">
        <v>313</v>
      </c>
      <c r="C5" s="113"/>
      <c r="D5" s="146" t="s">
        <v>3</v>
      </c>
      <c r="E5" s="491" t="s">
        <v>401</v>
      </c>
      <c r="F5" s="493" t="s">
        <v>402</v>
      </c>
      <c r="G5" s="504" t="s">
        <v>3</v>
      </c>
      <c r="H5" s="491" t="s">
        <v>401</v>
      </c>
      <c r="I5" s="493" t="s">
        <v>402</v>
      </c>
      <c r="K5" s="120"/>
    </row>
    <row r="6" spans="2:11" ht="15" customHeight="1" x14ac:dyDescent="0.2">
      <c r="B6" s="522" t="s">
        <v>38</v>
      </c>
      <c r="C6" s="660"/>
      <c r="D6" s="83">
        <v>655</v>
      </c>
      <c r="E6" s="83">
        <v>454</v>
      </c>
      <c r="F6" s="499">
        <v>201</v>
      </c>
      <c r="G6" s="505">
        <v>100</v>
      </c>
      <c r="H6" s="207">
        <v>69.312977099236633</v>
      </c>
      <c r="I6" s="208">
        <v>30.68702290076336</v>
      </c>
    </row>
    <row r="7" spans="2:11" ht="15" customHeight="1" x14ac:dyDescent="0.2">
      <c r="B7" s="635" t="s">
        <v>32</v>
      </c>
      <c r="C7" s="648"/>
      <c r="D7" s="83">
        <v>153</v>
      </c>
      <c r="E7" s="83">
        <v>122</v>
      </c>
      <c r="F7" s="499">
        <v>31</v>
      </c>
      <c r="G7" s="505">
        <v>100</v>
      </c>
      <c r="H7" s="206">
        <v>79.738562091503269</v>
      </c>
      <c r="I7" s="208">
        <v>20.261437908496731</v>
      </c>
    </row>
    <row r="8" spans="2:11" ht="15" customHeight="1" x14ac:dyDescent="0.2">
      <c r="B8" s="547" t="s">
        <v>44</v>
      </c>
      <c r="C8" s="548"/>
      <c r="D8" s="57">
        <v>22</v>
      </c>
      <c r="E8" s="57">
        <v>9</v>
      </c>
      <c r="F8" s="501">
        <v>13</v>
      </c>
      <c r="G8" s="213">
        <v>100</v>
      </c>
      <c r="H8" s="209">
        <v>40.909090909090914</v>
      </c>
      <c r="I8" s="130">
        <v>59.090909090909093</v>
      </c>
    </row>
    <row r="9" spans="2:11" ht="15" customHeight="1" x14ac:dyDescent="0.2">
      <c r="B9" s="646" t="s">
        <v>45</v>
      </c>
      <c r="C9" s="647"/>
      <c r="D9" s="80">
        <v>25</v>
      </c>
      <c r="E9" s="80">
        <v>24</v>
      </c>
      <c r="F9" s="502">
        <v>1</v>
      </c>
      <c r="G9" s="292">
        <v>100</v>
      </c>
      <c r="H9" s="211">
        <v>96</v>
      </c>
      <c r="I9" s="212">
        <v>4</v>
      </c>
    </row>
    <row r="10" spans="2:11" ht="15" customHeight="1" x14ac:dyDescent="0.2">
      <c r="B10" s="651" t="s">
        <v>46</v>
      </c>
      <c r="C10" s="652"/>
      <c r="D10" s="81">
        <v>6</v>
      </c>
      <c r="E10" s="81">
        <v>6</v>
      </c>
      <c r="F10" s="503">
        <v>0</v>
      </c>
      <c r="G10" s="213">
        <v>100</v>
      </c>
      <c r="H10" s="213">
        <v>100</v>
      </c>
      <c r="I10" s="214">
        <v>0</v>
      </c>
    </row>
    <row r="11" spans="2:11" ht="15" customHeight="1" x14ac:dyDescent="0.2">
      <c r="B11" s="646" t="s">
        <v>47</v>
      </c>
      <c r="C11" s="647"/>
      <c r="D11" s="82">
        <v>10</v>
      </c>
      <c r="E11" s="82">
        <v>9</v>
      </c>
      <c r="F11" s="502">
        <v>1</v>
      </c>
      <c r="G11" s="215">
        <v>100</v>
      </c>
      <c r="H11" s="215">
        <v>90</v>
      </c>
      <c r="I11" s="216">
        <v>10</v>
      </c>
    </row>
    <row r="12" spans="2:11" ht="15" customHeight="1" x14ac:dyDescent="0.2">
      <c r="B12" s="651" t="s">
        <v>48</v>
      </c>
      <c r="C12" s="652"/>
      <c r="D12" s="81">
        <v>3</v>
      </c>
      <c r="E12" s="81">
        <v>3</v>
      </c>
      <c r="F12" s="503">
        <v>0</v>
      </c>
      <c r="G12" s="213">
        <v>100</v>
      </c>
      <c r="H12" s="213">
        <v>100</v>
      </c>
      <c r="I12" s="214">
        <v>0</v>
      </c>
    </row>
    <row r="13" spans="2:11" ht="15" customHeight="1" x14ac:dyDescent="0.2">
      <c r="B13" s="646" t="s">
        <v>49</v>
      </c>
      <c r="C13" s="647"/>
      <c r="D13" s="82">
        <v>15</v>
      </c>
      <c r="E13" s="82">
        <v>14</v>
      </c>
      <c r="F13" s="502">
        <v>1</v>
      </c>
      <c r="G13" s="215">
        <v>100</v>
      </c>
      <c r="H13" s="215">
        <v>93.333333333333329</v>
      </c>
      <c r="I13" s="216">
        <v>6.666666666666667</v>
      </c>
    </row>
    <row r="14" spans="2:11" ht="15" customHeight="1" x14ac:dyDescent="0.2">
      <c r="B14" s="651" t="s">
        <v>50</v>
      </c>
      <c r="C14" s="652"/>
      <c r="D14" s="81">
        <v>35</v>
      </c>
      <c r="E14" s="81">
        <v>27</v>
      </c>
      <c r="F14" s="503">
        <v>8</v>
      </c>
      <c r="G14" s="213">
        <v>100.00000000000001</v>
      </c>
      <c r="H14" s="213">
        <v>77.142857142857153</v>
      </c>
      <c r="I14" s="214">
        <v>22.857142857142858</v>
      </c>
    </row>
    <row r="15" spans="2:11" ht="15" customHeight="1" x14ac:dyDescent="0.2">
      <c r="B15" s="646" t="s">
        <v>51</v>
      </c>
      <c r="C15" s="647"/>
      <c r="D15" s="82">
        <v>37</v>
      </c>
      <c r="E15" s="82">
        <v>30</v>
      </c>
      <c r="F15" s="288">
        <v>7</v>
      </c>
      <c r="G15" s="509">
        <v>100</v>
      </c>
      <c r="H15" s="215">
        <v>81.081081081081081</v>
      </c>
      <c r="I15" s="216">
        <v>18.918918918918919</v>
      </c>
    </row>
    <row r="16" spans="2:11" ht="15" customHeight="1" x14ac:dyDescent="0.2">
      <c r="B16" s="635" t="s">
        <v>52</v>
      </c>
      <c r="C16" s="648"/>
      <c r="D16" s="83">
        <v>26</v>
      </c>
      <c r="E16" s="499">
        <v>13</v>
      </c>
      <c r="F16" s="499">
        <v>13</v>
      </c>
      <c r="G16" s="506">
        <v>100</v>
      </c>
      <c r="H16" s="206">
        <v>50</v>
      </c>
      <c r="I16" s="208">
        <v>50</v>
      </c>
    </row>
    <row r="17" spans="2:9" ht="15" customHeight="1" x14ac:dyDescent="0.2">
      <c r="B17" s="547" t="s">
        <v>53</v>
      </c>
      <c r="C17" s="548"/>
      <c r="D17" s="81">
        <v>12</v>
      </c>
      <c r="E17" s="57">
        <v>6</v>
      </c>
      <c r="F17" s="501">
        <v>6</v>
      </c>
      <c r="G17" s="213">
        <v>100</v>
      </c>
      <c r="H17" s="209">
        <v>50</v>
      </c>
      <c r="I17" s="214">
        <v>50</v>
      </c>
    </row>
    <row r="18" spans="2:9" ht="15" customHeight="1" x14ac:dyDescent="0.2">
      <c r="B18" s="646" t="s">
        <v>54</v>
      </c>
      <c r="C18" s="647"/>
      <c r="D18" s="82">
        <v>1</v>
      </c>
      <c r="E18" s="58">
        <v>0</v>
      </c>
      <c r="F18" s="502">
        <v>1</v>
      </c>
      <c r="G18" s="292">
        <v>100</v>
      </c>
      <c r="H18" s="211">
        <v>0</v>
      </c>
      <c r="I18" s="216">
        <v>100</v>
      </c>
    </row>
    <row r="19" spans="2:9" ht="15" customHeight="1" x14ac:dyDescent="0.2">
      <c r="B19" s="651" t="s">
        <v>55</v>
      </c>
      <c r="C19" s="652"/>
      <c r="D19" s="81">
        <v>13</v>
      </c>
      <c r="E19" s="59">
        <v>7</v>
      </c>
      <c r="F19" s="503">
        <v>6</v>
      </c>
      <c r="G19" s="213">
        <v>100</v>
      </c>
      <c r="H19" s="213">
        <v>53.846153846153847</v>
      </c>
      <c r="I19" s="214">
        <v>46.153846153846153</v>
      </c>
    </row>
    <row r="20" spans="2:9" ht="15" customHeight="1" x14ac:dyDescent="0.2">
      <c r="B20" s="635" t="s">
        <v>98</v>
      </c>
      <c r="C20" s="648"/>
      <c r="D20" s="83">
        <v>12</v>
      </c>
      <c r="E20" s="499">
        <v>12</v>
      </c>
      <c r="F20" s="499">
        <v>0</v>
      </c>
      <c r="G20" s="507">
        <v>100</v>
      </c>
      <c r="H20" s="206">
        <v>100</v>
      </c>
      <c r="I20" s="208">
        <v>0</v>
      </c>
    </row>
    <row r="21" spans="2:9" ht="15" customHeight="1" x14ac:dyDescent="0.2">
      <c r="B21" s="635" t="s">
        <v>99</v>
      </c>
      <c r="C21" s="648"/>
      <c r="D21" s="83">
        <v>17</v>
      </c>
      <c r="E21" s="499">
        <v>11</v>
      </c>
      <c r="F21" s="499">
        <v>6</v>
      </c>
      <c r="G21" s="505">
        <v>100</v>
      </c>
      <c r="H21" s="206">
        <v>64.705882352941174</v>
      </c>
      <c r="I21" s="208">
        <v>35.294117647058826</v>
      </c>
    </row>
    <row r="22" spans="2:9" ht="15" customHeight="1" x14ac:dyDescent="0.2">
      <c r="B22" s="635" t="s">
        <v>17</v>
      </c>
      <c r="C22" s="648"/>
      <c r="D22" s="83">
        <v>38</v>
      </c>
      <c r="E22" s="499">
        <v>32</v>
      </c>
      <c r="F22" s="499">
        <v>6</v>
      </c>
      <c r="G22" s="505">
        <v>99.999999999999986</v>
      </c>
      <c r="H22" s="206">
        <v>84.210526315789465</v>
      </c>
      <c r="I22" s="208">
        <v>15.789473684210526</v>
      </c>
    </row>
    <row r="23" spans="2:9" ht="15" customHeight="1" x14ac:dyDescent="0.2">
      <c r="B23" s="547" t="s">
        <v>219</v>
      </c>
      <c r="C23" s="548"/>
      <c r="D23" s="81">
        <v>15</v>
      </c>
      <c r="E23" s="57">
        <v>13</v>
      </c>
      <c r="F23" s="501">
        <v>2</v>
      </c>
      <c r="G23" s="213">
        <v>100</v>
      </c>
      <c r="H23" s="209">
        <v>86.666666666666671</v>
      </c>
      <c r="I23" s="214">
        <v>13.333333333333334</v>
      </c>
    </row>
    <row r="24" spans="2:9" ht="15" customHeight="1" x14ac:dyDescent="0.2">
      <c r="B24" s="646" t="s">
        <v>86</v>
      </c>
      <c r="C24" s="647"/>
      <c r="D24" s="82">
        <v>23</v>
      </c>
      <c r="E24" s="58">
        <v>19</v>
      </c>
      <c r="F24" s="502">
        <v>4</v>
      </c>
      <c r="G24" s="292">
        <v>100</v>
      </c>
      <c r="H24" s="211">
        <v>82.608695652173907</v>
      </c>
      <c r="I24" s="216">
        <v>17.391304347826086</v>
      </c>
    </row>
    <row r="25" spans="2:9" ht="15" customHeight="1" x14ac:dyDescent="0.2">
      <c r="B25" s="635" t="s">
        <v>56</v>
      </c>
      <c r="C25" s="648"/>
      <c r="D25" s="83">
        <v>1</v>
      </c>
      <c r="E25" s="499">
        <v>1</v>
      </c>
      <c r="F25" s="499">
        <v>0</v>
      </c>
      <c r="G25" s="507">
        <v>100</v>
      </c>
      <c r="H25" s="206">
        <v>100</v>
      </c>
      <c r="I25" s="208">
        <v>0</v>
      </c>
    </row>
    <row r="26" spans="2:9" ht="15" customHeight="1" x14ac:dyDescent="0.2">
      <c r="B26" s="635" t="s">
        <v>61</v>
      </c>
      <c r="C26" s="648"/>
      <c r="D26" s="83">
        <v>40</v>
      </c>
      <c r="E26" s="499">
        <v>29</v>
      </c>
      <c r="F26" s="499">
        <v>11</v>
      </c>
      <c r="G26" s="505">
        <v>100</v>
      </c>
      <c r="H26" s="206">
        <v>72.5</v>
      </c>
      <c r="I26" s="208">
        <v>27.500000000000004</v>
      </c>
    </row>
    <row r="27" spans="2:9" ht="15" customHeight="1" x14ac:dyDescent="0.2">
      <c r="B27" s="547" t="s">
        <v>79</v>
      </c>
      <c r="C27" s="548"/>
      <c r="D27" s="81">
        <v>1</v>
      </c>
      <c r="E27" s="81">
        <v>1</v>
      </c>
      <c r="F27" s="500">
        <v>0</v>
      </c>
      <c r="G27" s="510">
        <v>100</v>
      </c>
      <c r="H27" s="209">
        <v>100</v>
      </c>
      <c r="I27" s="214">
        <v>0</v>
      </c>
    </row>
    <row r="28" spans="2:9" ht="15" customHeight="1" x14ac:dyDescent="0.2">
      <c r="B28" s="646" t="s">
        <v>62</v>
      </c>
      <c r="C28" s="647"/>
      <c r="D28" s="82">
        <v>7</v>
      </c>
      <c r="E28" s="82">
        <v>4</v>
      </c>
      <c r="F28" s="288">
        <v>3</v>
      </c>
      <c r="G28" s="511">
        <v>100</v>
      </c>
      <c r="H28" s="211">
        <v>57.142857142857139</v>
      </c>
      <c r="I28" s="216">
        <v>42.857142857142854</v>
      </c>
    </row>
    <row r="29" spans="2:9" ht="15" customHeight="1" x14ac:dyDescent="0.2">
      <c r="B29" s="651" t="s">
        <v>63</v>
      </c>
      <c r="C29" s="652"/>
      <c r="D29" s="81">
        <v>10</v>
      </c>
      <c r="E29" s="81">
        <v>7</v>
      </c>
      <c r="F29" s="500">
        <v>3</v>
      </c>
      <c r="G29" s="510">
        <v>100</v>
      </c>
      <c r="H29" s="209">
        <v>70</v>
      </c>
      <c r="I29" s="214">
        <v>30</v>
      </c>
    </row>
    <row r="30" spans="2:9" ht="15" customHeight="1" x14ac:dyDescent="0.2">
      <c r="B30" s="646" t="s">
        <v>64</v>
      </c>
      <c r="C30" s="647"/>
      <c r="D30" s="82">
        <v>3</v>
      </c>
      <c r="E30" s="82">
        <v>2</v>
      </c>
      <c r="F30" s="288">
        <v>1</v>
      </c>
      <c r="G30" s="511">
        <v>99.999999999999986</v>
      </c>
      <c r="H30" s="211">
        <v>66.666666666666657</v>
      </c>
      <c r="I30" s="216">
        <v>33.333333333333329</v>
      </c>
    </row>
    <row r="31" spans="2:9" ht="15" customHeight="1" x14ac:dyDescent="0.2">
      <c r="B31" s="657" t="s">
        <v>65</v>
      </c>
      <c r="C31" s="658"/>
      <c r="D31" s="81">
        <v>6</v>
      </c>
      <c r="E31" s="81">
        <v>5</v>
      </c>
      <c r="F31" s="500">
        <v>1</v>
      </c>
      <c r="G31" s="510">
        <v>100</v>
      </c>
      <c r="H31" s="209">
        <v>83.333333333333343</v>
      </c>
      <c r="I31" s="214">
        <v>16.666666666666664</v>
      </c>
    </row>
    <row r="32" spans="2:9" ht="15" customHeight="1" x14ac:dyDescent="0.2">
      <c r="B32" s="553" t="s">
        <v>66</v>
      </c>
      <c r="C32" s="554"/>
      <c r="D32" s="82">
        <v>1</v>
      </c>
      <c r="E32" s="82">
        <v>1</v>
      </c>
      <c r="F32" s="288">
        <v>0</v>
      </c>
      <c r="G32" s="511">
        <v>100</v>
      </c>
      <c r="H32" s="211">
        <v>100</v>
      </c>
      <c r="I32" s="216">
        <v>0</v>
      </c>
    </row>
    <row r="33" spans="2:9" ht="15" customHeight="1" x14ac:dyDescent="0.2">
      <c r="B33" s="651" t="s">
        <v>67</v>
      </c>
      <c r="C33" s="652"/>
      <c r="D33" s="81">
        <v>1</v>
      </c>
      <c r="E33" s="81">
        <v>0</v>
      </c>
      <c r="F33" s="500">
        <v>1</v>
      </c>
      <c r="G33" s="510">
        <v>100</v>
      </c>
      <c r="H33" s="209">
        <v>0</v>
      </c>
      <c r="I33" s="214">
        <v>100</v>
      </c>
    </row>
    <row r="34" spans="2:9" ht="15" customHeight="1" x14ac:dyDescent="0.2">
      <c r="B34" s="646" t="s">
        <v>68</v>
      </c>
      <c r="C34" s="647"/>
      <c r="D34" s="82">
        <v>8</v>
      </c>
      <c r="E34" s="82">
        <v>6</v>
      </c>
      <c r="F34" s="288">
        <v>2</v>
      </c>
      <c r="G34" s="511">
        <v>100</v>
      </c>
      <c r="H34" s="211">
        <v>75</v>
      </c>
      <c r="I34" s="216">
        <v>25</v>
      </c>
    </row>
    <row r="35" spans="2:9" ht="15" customHeight="1" x14ac:dyDescent="0.2">
      <c r="B35" s="651" t="s">
        <v>69</v>
      </c>
      <c r="C35" s="652"/>
      <c r="D35" s="81">
        <v>3</v>
      </c>
      <c r="E35" s="81">
        <v>3</v>
      </c>
      <c r="F35" s="500">
        <v>0</v>
      </c>
      <c r="G35" s="510">
        <v>100</v>
      </c>
      <c r="H35" s="209">
        <v>100</v>
      </c>
      <c r="I35" s="214">
        <v>0</v>
      </c>
    </row>
    <row r="36" spans="2:9" ht="15" customHeight="1" x14ac:dyDescent="0.2">
      <c r="B36" s="635" t="s">
        <v>211</v>
      </c>
      <c r="C36" s="648"/>
      <c r="D36" s="83">
        <v>16</v>
      </c>
      <c r="E36" s="499">
        <v>11</v>
      </c>
      <c r="F36" s="499">
        <v>5</v>
      </c>
      <c r="G36" s="507">
        <v>100</v>
      </c>
      <c r="H36" s="206">
        <v>68.75</v>
      </c>
      <c r="I36" s="208">
        <v>31.25</v>
      </c>
    </row>
    <row r="37" spans="2:9" ht="15" customHeight="1" x14ac:dyDescent="0.2">
      <c r="B37" s="547" t="s">
        <v>57</v>
      </c>
      <c r="C37" s="548"/>
      <c r="D37" s="81">
        <v>4</v>
      </c>
      <c r="E37" s="81">
        <v>2</v>
      </c>
      <c r="F37" s="500">
        <v>2</v>
      </c>
      <c r="G37" s="510">
        <v>100</v>
      </c>
      <c r="H37" s="209">
        <v>50</v>
      </c>
      <c r="I37" s="214">
        <v>50</v>
      </c>
    </row>
    <row r="38" spans="2:9" ht="15" customHeight="1" x14ac:dyDescent="0.2">
      <c r="B38" s="646" t="s">
        <v>218</v>
      </c>
      <c r="C38" s="647"/>
      <c r="D38" s="82">
        <v>2</v>
      </c>
      <c r="E38" s="82">
        <v>2</v>
      </c>
      <c r="F38" s="288">
        <v>0</v>
      </c>
      <c r="G38" s="511">
        <v>100</v>
      </c>
      <c r="H38" s="211">
        <v>100</v>
      </c>
      <c r="I38" s="216">
        <v>0</v>
      </c>
    </row>
    <row r="39" spans="2:9" ht="15" customHeight="1" x14ac:dyDescent="0.2">
      <c r="B39" s="651" t="s">
        <v>58</v>
      </c>
      <c r="C39" s="652"/>
      <c r="D39" s="81">
        <v>4</v>
      </c>
      <c r="E39" s="81">
        <v>1</v>
      </c>
      <c r="F39" s="500">
        <v>3</v>
      </c>
      <c r="G39" s="510">
        <v>100</v>
      </c>
      <c r="H39" s="209">
        <v>25</v>
      </c>
      <c r="I39" s="214">
        <v>75</v>
      </c>
    </row>
    <row r="40" spans="2:9" ht="15" customHeight="1" x14ac:dyDescent="0.2">
      <c r="B40" s="646" t="s">
        <v>59</v>
      </c>
      <c r="C40" s="647"/>
      <c r="D40" s="82">
        <v>0</v>
      </c>
      <c r="E40" s="82">
        <v>0</v>
      </c>
      <c r="F40" s="288">
        <v>0</v>
      </c>
      <c r="G40" s="511" t="s">
        <v>7</v>
      </c>
      <c r="H40" s="211" t="s">
        <v>7</v>
      </c>
      <c r="I40" s="216" t="s">
        <v>7</v>
      </c>
    </row>
    <row r="41" spans="2:9" ht="15" customHeight="1" x14ac:dyDescent="0.2">
      <c r="B41" s="651" t="s">
        <v>60</v>
      </c>
      <c r="C41" s="652"/>
      <c r="D41" s="81">
        <v>6</v>
      </c>
      <c r="E41" s="81">
        <v>6</v>
      </c>
      <c r="F41" s="500">
        <v>0</v>
      </c>
      <c r="G41" s="510">
        <v>100</v>
      </c>
      <c r="H41" s="209">
        <v>100</v>
      </c>
      <c r="I41" s="214">
        <v>0</v>
      </c>
    </row>
    <row r="42" spans="2:9" ht="15" customHeight="1" x14ac:dyDescent="0.2">
      <c r="B42" s="635" t="s">
        <v>18</v>
      </c>
      <c r="C42" s="648"/>
      <c r="D42" s="83">
        <v>4</v>
      </c>
      <c r="E42" s="499">
        <v>3</v>
      </c>
      <c r="F42" s="499">
        <v>1</v>
      </c>
      <c r="G42" s="507">
        <v>100</v>
      </c>
      <c r="H42" s="206">
        <v>75</v>
      </c>
      <c r="I42" s="208">
        <v>25</v>
      </c>
    </row>
    <row r="43" spans="2:9" ht="15" customHeight="1" x14ac:dyDescent="0.2">
      <c r="B43" s="547" t="s">
        <v>70</v>
      </c>
      <c r="C43" s="548"/>
      <c r="D43" s="81">
        <v>1</v>
      </c>
      <c r="E43" s="81">
        <v>1</v>
      </c>
      <c r="F43" s="500">
        <v>0</v>
      </c>
      <c r="G43" s="510">
        <v>100</v>
      </c>
      <c r="H43" s="209">
        <v>100</v>
      </c>
      <c r="I43" s="214">
        <v>0</v>
      </c>
    </row>
    <row r="44" spans="2:9" ht="15" customHeight="1" x14ac:dyDescent="0.2">
      <c r="B44" s="646" t="s">
        <v>71</v>
      </c>
      <c r="C44" s="647"/>
      <c r="D44" s="82">
        <v>1</v>
      </c>
      <c r="E44" s="82">
        <v>1</v>
      </c>
      <c r="F44" s="288">
        <v>0</v>
      </c>
      <c r="G44" s="511">
        <v>100</v>
      </c>
      <c r="H44" s="211">
        <v>100</v>
      </c>
      <c r="I44" s="216">
        <v>0</v>
      </c>
    </row>
    <row r="45" spans="2:9" ht="15" customHeight="1" x14ac:dyDescent="0.2">
      <c r="B45" s="651" t="s">
        <v>72</v>
      </c>
      <c r="C45" s="652"/>
      <c r="D45" s="81">
        <v>2</v>
      </c>
      <c r="E45" s="81">
        <v>1</v>
      </c>
      <c r="F45" s="500">
        <v>1</v>
      </c>
      <c r="G45" s="510">
        <v>100</v>
      </c>
      <c r="H45" s="209">
        <v>50</v>
      </c>
      <c r="I45" s="214">
        <v>50</v>
      </c>
    </row>
    <row r="46" spans="2:9" ht="15" customHeight="1" x14ac:dyDescent="0.2">
      <c r="B46" s="646" t="s">
        <v>73</v>
      </c>
      <c r="C46" s="647"/>
      <c r="D46" s="82">
        <v>0</v>
      </c>
      <c r="E46" s="82">
        <v>0</v>
      </c>
      <c r="F46" s="288">
        <v>0</v>
      </c>
      <c r="G46" s="511" t="s">
        <v>7</v>
      </c>
      <c r="H46" s="211" t="s">
        <v>7</v>
      </c>
      <c r="I46" s="216" t="s">
        <v>7</v>
      </c>
    </row>
    <row r="47" spans="2:9" ht="15" customHeight="1" x14ac:dyDescent="0.2">
      <c r="B47" s="635" t="s">
        <v>88</v>
      </c>
      <c r="C47" s="648"/>
      <c r="D47" s="83">
        <v>92</v>
      </c>
      <c r="E47" s="499">
        <v>57</v>
      </c>
      <c r="F47" s="499">
        <v>35</v>
      </c>
      <c r="G47" s="507">
        <v>100</v>
      </c>
      <c r="H47" s="206">
        <v>61.95652173913043</v>
      </c>
      <c r="I47" s="208">
        <v>38.04347826086957</v>
      </c>
    </row>
    <row r="48" spans="2:9" ht="15" customHeight="1" x14ac:dyDescent="0.2">
      <c r="B48" s="547" t="s">
        <v>89</v>
      </c>
      <c r="C48" s="548"/>
      <c r="D48" s="81">
        <v>32</v>
      </c>
      <c r="E48" s="57">
        <v>15</v>
      </c>
      <c r="F48" s="501">
        <v>17</v>
      </c>
      <c r="G48" s="213">
        <v>100</v>
      </c>
      <c r="H48" s="209">
        <v>46.875</v>
      </c>
      <c r="I48" s="214">
        <v>53.125</v>
      </c>
    </row>
    <row r="49" spans="2:9" ht="15" customHeight="1" x14ac:dyDescent="0.2">
      <c r="B49" s="646" t="s">
        <v>90</v>
      </c>
      <c r="C49" s="647"/>
      <c r="D49" s="82">
        <v>7</v>
      </c>
      <c r="E49" s="58">
        <v>4</v>
      </c>
      <c r="F49" s="502">
        <v>3</v>
      </c>
      <c r="G49" s="292">
        <v>100</v>
      </c>
      <c r="H49" s="211">
        <v>57.142857142857139</v>
      </c>
      <c r="I49" s="216">
        <v>42.857142857142854</v>
      </c>
    </row>
    <row r="50" spans="2:9" ht="15" customHeight="1" x14ac:dyDescent="0.2">
      <c r="B50" s="651" t="s">
        <v>91</v>
      </c>
      <c r="C50" s="652"/>
      <c r="D50" s="81">
        <v>53</v>
      </c>
      <c r="E50" s="59">
        <v>38</v>
      </c>
      <c r="F50" s="503">
        <v>15</v>
      </c>
      <c r="G50" s="213">
        <v>100</v>
      </c>
      <c r="H50" s="209">
        <v>71.698113207547166</v>
      </c>
      <c r="I50" s="214">
        <v>28.30188679245283</v>
      </c>
    </row>
    <row r="51" spans="2:9" ht="15" customHeight="1" x14ac:dyDescent="0.2">
      <c r="B51" s="635" t="s">
        <v>19</v>
      </c>
      <c r="C51" s="648"/>
      <c r="D51" s="83">
        <v>16</v>
      </c>
      <c r="E51" s="499">
        <v>13</v>
      </c>
      <c r="F51" s="499">
        <v>3</v>
      </c>
      <c r="G51" s="507">
        <v>100</v>
      </c>
      <c r="H51" s="206">
        <v>81.25</v>
      </c>
      <c r="I51" s="208">
        <v>18.75</v>
      </c>
    </row>
    <row r="52" spans="2:9" ht="15" customHeight="1" x14ac:dyDescent="0.2">
      <c r="B52" s="547" t="s">
        <v>74</v>
      </c>
      <c r="C52" s="548"/>
      <c r="D52" s="81">
        <v>11</v>
      </c>
      <c r="E52" s="57">
        <v>8</v>
      </c>
      <c r="F52" s="501">
        <v>3</v>
      </c>
      <c r="G52" s="213">
        <v>100</v>
      </c>
      <c r="H52" s="209">
        <v>72.727272727272734</v>
      </c>
      <c r="I52" s="214">
        <v>27.27272727272727</v>
      </c>
    </row>
    <row r="53" spans="2:9" ht="15" customHeight="1" x14ac:dyDescent="0.2">
      <c r="B53" s="646" t="s">
        <v>75</v>
      </c>
      <c r="C53" s="647"/>
      <c r="D53" s="82">
        <v>5</v>
      </c>
      <c r="E53" s="58">
        <v>5</v>
      </c>
      <c r="F53" s="502">
        <v>0</v>
      </c>
      <c r="G53" s="292">
        <v>100</v>
      </c>
      <c r="H53" s="211">
        <v>100</v>
      </c>
      <c r="I53" s="216">
        <v>0</v>
      </c>
    </row>
    <row r="54" spans="2:9" ht="15" customHeight="1" x14ac:dyDescent="0.2">
      <c r="B54" s="635" t="s">
        <v>20</v>
      </c>
      <c r="C54" s="648"/>
      <c r="D54" s="83">
        <v>62</v>
      </c>
      <c r="E54" s="499">
        <v>44</v>
      </c>
      <c r="F54" s="499">
        <v>18</v>
      </c>
      <c r="G54" s="507">
        <v>100</v>
      </c>
      <c r="H54" s="206">
        <v>70.967741935483872</v>
      </c>
      <c r="I54" s="208">
        <v>29.032258064516132</v>
      </c>
    </row>
    <row r="55" spans="2:9" ht="15" customHeight="1" x14ac:dyDescent="0.2">
      <c r="B55" s="547" t="s">
        <v>100</v>
      </c>
      <c r="C55" s="548"/>
      <c r="D55" s="81">
        <v>29</v>
      </c>
      <c r="E55" s="57">
        <v>18</v>
      </c>
      <c r="F55" s="501">
        <v>11</v>
      </c>
      <c r="G55" s="213">
        <v>100</v>
      </c>
      <c r="H55" s="213">
        <v>62.068965517241381</v>
      </c>
      <c r="I55" s="214">
        <v>37.931034482758619</v>
      </c>
    </row>
    <row r="56" spans="2:9" ht="15" customHeight="1" x14ac:dyDescent="0.2">
      <c r="B56" s="646" t="s">
        <v>80</v>
      </c>
      <c r="C56" s="647"/>
      <c r="D56" s="82">
        <v>9</v>
      </c>
      <c r="E56" s="58">
        <v>8</v>
      </c>
      <c r="F56" s="502">
        <v>1</v>
      </c>
      <c r="G56" s="292">
        <v>100</v>
      </c>
      <c r="H56" s="215">
        <v>88.888888888888886</v>
      </c>
      <c r="I56" s="216">
        <v>11.111111111111111</v>
      </c>
    </row>
    <row r="57" spans="2:9" ht="15" customHeight="1" x14ac:dyDescent="0.2">
      <c r="B57" s="651" t="s">
        <v>81</v>
      </c>
      <c r="C57" s="652"/>
      <c r="D57" s="81">
        <v>7</v>
      </c>
      <c r="E57" s="57">
        <v>4</v>
      </c>
      <c r="F57" s="501">
        <v>3</v>
      </c>
      <c r="G57" s="213">
        <v>100</v>
      </c>
      <c r="H57" s="213">
        <v>57.142857142857139</v>
      </c>
      <c r="I57" s="214">
        <v>42.857142857142854</v>
      </c>
    </row>
    <row r="58" spans="2:9" ht="15" customHeight="1" x14ac:dyDescent="0.2">
      <c r="B58" s="646" t="s">
        <v>76</v>
      </c>
      <c r="C58" s="647"/>
      <c r="D58" s="82">
        <v>17</v>
      </c>
      <c r="E58" s="58">
        <v>14</v>
      </c>
      <c r="F58" s="502">
        <v>3</v>
      </c>
      <c r="G58" s="292">
        <v>100</v>
      </c>
      <c r="H58" s="215">
        <v>82.35294117647058</v>
      </c>
      <c r="I58" s="216">
        <v>17.647058823529413</v>
      </c>
    </row>
    <row r="59" spans="2:9" ht="15" customHeight="1" x14ac:dyDescent="0.2">
      <c r="B59" s="635" t="s">
        <v>101</v>
      </c>
      <c r="C59" s="648"/>
      <c r="D59" s="83">
        <v>64</v>
      </c>
      <c r="E59" s="499">
        <v>40</v>
      </c>
      <c r="F59" s="499">
        <v>24</v>
      </c>
      <c r="G59" s="507">
        <v>100</v>
      </c>
      <c r="H59" s="206">
        <v>62.5</v>
      </c>
      <c r="I59" s="208">
        <v>37.5</v>
      </c>
    </row>
    <row r="60" spans="2:9" ht="15" customHeight="1" x14ac:dyDescent="0.2">
      <c r="B60" s="635" t="s">
        <v>102</v>
      </c>
      <c r="C60" s="648"/>
      <c r="D60" s="83">
        <v>27</v>
      </c>
      <c r="E60" s="499">
        <v>17</v>
      </c>
      <c r="F60" s="499">
        <v>10</v>
      </c>
      <c r="G60" s="505">
        <v>100</v>
      </c>
      <c r="H60" s="206">
        <v>62.962962962962962</v>
      </c>
      <c r="I60" s="208">
        <v>37.037037037037038</v>
      </c>
    </row>
    <row r="61" spans="2:9" ht="15" customHeight="1" x14ac:dyDescent="0.2">
      <c r="B61" s="635" t="s">
        <v>103</v>
      </c>
      <c r="C61" s="648"/>
      <c r="D61" s="83">
        <v>8</v>
      </c>
      <c r="E61" s="499">
        <v>6</v>
      </c>
      <c r="F61" s="499">
        <v>2</v>
      </c>
      <c r="G61" s="505">
        <v>100</v>
      </c>
      <c r="H61" s="206">
        <v>75</v>
      </c>
      <c r="I61" s="208">
        <v>25</v>
      </c>
    </row>
    <row r="62" spans="2:9" ht="15" customHeight="1" x14ac:dyDescent="0.2">
      <c r="B62" s="635" t="s">
        <v>21</v>
      </c>
      <c r="C62" s="648"/>
      <c r="D62" s="83">
        <v>19</v>
      </c>
      <c r="E62" s="499">
        <v>12</v>
      </c>
      <c r="F62" s="499">
        <v>7</v>
      </c>
      <c r="G62" s="505">
        <v>100</v>
      </c>
      <c r="H62" s="206">
        <v>63.157894736842103</v>
      </c>
      <c r="I62" s="208">
        <v>36.84210526315789</v>
      </c>
    </row>
    <row r="63" spans="2:9" ht="15" customHeight="1" x14ac:dyDescent="0.2">
      <c r="B63" s="561" t="s">
        <v>92</v>
      </c>
      <c r="C63" s="562"/>
      <c r="D63" s="81">
        <v>5</v>
      </c>
      <c r="E63" s="57">
        <v>3</v>
      </c>
      <c r="F63" s="501">
        <v>2</v>
      </c>
      <c r="G63" s="213">
        <v>100</v>
      </c>
      <c r="H63" s="213">
        <v>60</v>
      </c>
      <c r="I63" s="214">
        <v>40</v>
      </c>
    </row>
    <row r="64" spans="2:9" ht="15" customHeight="1" x14ac:dyDescent="0.2">
      <c r="B64" s="553" t="s">
        <v>94</v>
      </c>
      <c r="C64" s="554"/>
      <c r="D64" s="82">
        <v>14</v>
      </c>
      <c r="E64" s="58">
        <v>9</v>
      </c>
      <c r="F64" s="502">
        <v>5</v>
      </c>
      <c r="G64" s="292">
        <v>100</v>
      </c>
      <c r="H64" s="215">
        <v>64.285714285714292</v>
      </c>
      <c r="I64" s="216">
        <v>35.714285714285715</v>
      </c>
    </row>
    <row r="65" spans="2:9" ht="15" customHeight="1" x14ac:dyDescent="0.2">
      <c r="B65" s="651" t="s">
        <v>93</v>
      </c>
      <c r="C65" s="652"/>
      <c r="D65" s="81">
        <v>0</v>
      </c>
      <c r="E65" s="57">
        <v>0</v>
      </c>
      <c r="F65" s="501">
        <v>0</v>
      </c>
      <c r="G65" s="213" t="s">
        <v>7</v>
      </c>
      <c r="H65" s="213" t="s">
        <v>7</v>
      </c>
      <c r="I65" s="214" t="s">
        <v>7</v>
      </c>
    </row>
    <row r="66" spans="2:9" ht="15" customHeight="1" x14ac:dyDescent="0.2">
      <c r="B66" s="635" t="s">
        <v>212</v>
      </c>
      <c r="C66" s="648"/>
      <c r="D66" s="83">
        <v>6</v>
      </c>
      <c r="E66" s="499">
        <v>4</v>
      </c>
      <c r="F66" s="499">
        <v>2</v>
      </c>
      <c r="G66" s="507">
        <v>99.999999999999986</v>
      </c>
      <c r="H66" s="206">
        <v>66.666666666666657</v>
      </c>
      <c r="I66" s="208">
        <v>33.333333333333329</v>
      </c>
    </row>
    <row r="67" spans="2:9" ht="15" customHeight="1" x14ac:dyDescent="0.2">
      <c r="B67" s="635" t="s">
        <v>77</v>
      </c>
      <c r="C67" s="648"/>
      <c r="D67" s="83">
        <v>12</v>
      </c>
      <c r="E67" s="499">
        <v>11</v>
      </c>
      <c r="F67" s="499">
        <v>1</v>
      </c>
      <c r="G67" s="505">
        <v>99.999999999999986</v>
      </c>
      <c r="H67" s="206">
        <v>91.666666666666657</v>
      </c>
      <c r="I67" s="208">
        <v>8.3333333333333321</v>
      </c>
    </row>
    <row r="68" spans="2:9" ht="15" customHeight="1" x14ac:dyDescent="0.2">
      <c r="B68" s="635" t="s">
        <v>78</v>
      </c>
      <c r="C68" s="648"/>
      <c r="D68" s="83">
        <v>2</v>
      </c>
      <c r="E68" s="499">
        <v>0</v>
      </c>
      <c r="F68" s="499">
        <v>2</v>
      </c>
      <c r="G68" s="505">
        <v>100</v>
      </c>
      <c r="H68" s="206">
        <v>0</v>
      </c>
      <c r="I68" s="208">
        <v>100</v>
      </c>
    </row>
    <row r="69" spans="2:9" ht="15" customHeight="1" x14ac:dyDescent="0.2">
      <c r="B69" s="637" t="s">
        <v>155</v>
      </c>
      <c r="C69" s="659"/>
      <c r="D69" s="87">
        <v>40</v>
      </c>
      <c r="E69" s="499">
        <v>16</v>
      </c>
      <c r="F69" s="499">
        <v>24</v>
      </c>
      <c r="G69" s="508">
        <v>100</v>
      </c>
      <c r="H69" s="217">
        <v>40</v>
      </c>
      <c r="I69" s="218">
        <v>60</v>
      </c>
    </row>
    <row r="71" spans="2:9" ht="15" customHeight="1" x14ac:dyDescent="0.3">
      <c r="B71" s="8" t="s">
        <v>105</v>
      </c>
    </row>
  </sheetData>
  <mergeCells count="66">
    <mergeCell ref="B69:C69"/>
    <mergeCell ref="G4:I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D4:F4"/>
    <mergeCell ref="B6:C6"/>
    <mergeCell ref="B7:C7"/>
    <mergeCell ref="B8:C8"/>
    <mergeCell ref="B20:C20"/>
    <mergeCell ref="B9:C9"/>
    <mergeCell ref="B10:C10"/>
    <mergeCell ref="B11:C11"/>
    <mergeCell ref="B12:C12"/>
    <mergeCell ref="B13:C13"/>
    <mergeCell ref="B14:C14"/>
    <mergeCell ref="B15:C15"/>
    <mergeCell ref="B16:C16"/>
    <mergeCell ref="B17:C17"/>
    <mergeCell ref="B18:C18"/>
    <mergeCell ref="B19:C19"/>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CA6B-8703-42A5-BE1F-3A52396DA983}">
  <dimension ref="B1:I19"/>
  <sheetViews>
    <sheetView showOutlineSymbols="0" zoomScaleNormal="100" workbookViewId="0"/>
  </sheetViews>
  <sheetFormatPr baseColWidth="10" defaultColWidth="10.85546875" defaultRowHeight="15" customHeight="1" x14ac:dyDescent="0.2"/>
  <cols>
    <col min="1" max="16384" width="10.85546875" style="484"/>
  </cols>
  <sheetData>
    <row r="1" spans="2:9" ht="15" customHeight="1" x14ac:dyDescent="0.2">
      <c r="B1" s="483" t="s">
        <v>386</v>
      </c>
    </row>
    <row r="2" spans="2:9" ht="15" customHeight="1" x14ac:dyDescent="0.2">
      <c r="B2" s="485" t="s">
        <v>453</v>
      </c>
    </row>
    <row r="4" spans="2:9" ht="15" customHeight="1" x14ac:dyDescent="0.2">
      <c r="I4" s="488"/>
    </row>
    <row r="19" spans="2:2" ht="15" customHeight="1" x14ac:dyDescent="0.3">
      <c r="B19" s="486" t="s">
        <v>105</v>
      </c>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I19"/>
  <sheetViews>
    <sheetView showOutlineSymbols="0" workbookViewId="0"/>
  </sheetViews>
  <sheetFormatPr baseColWidth="10" defaultRowHeight="15" customHeight="1" x14ac:dyDescent="0.2"/>
  <cols>
    <col min="2" max="6" width="11.42578125" customWidth="1"/>
    <col min="8" max="8" width="10.85546875" customWidth="1"/>
    <col min="9" max="9" width="13.42578125" bestFit="1" customWidth="1"/>
    <col min="10" max="10" width="27.5703125" bestFit="1" customWidth="1"/>
    <col min="11" max="11" width="13.42578125" bestFit="1" customWidth="1"/>
    <col min="12" max="16" width="11.85546875" customWidth="1"/>
  </cols>
  <sheetData>
    <row r="1" spans="2:9" ht="15" customHeight="1" x14ac:dyDescent="0.2">
      <c r="B1" s="9" t="s">
        <v>385</v>
      </c>
      <c r="C1" s="7"/>
      <c r="D1" s="7"/>
      <c r="E1" s="7"/>
      <c r="F1" s="7"/>
      <c r="G1" s="7"/>
      <c r="H1" s="7"/>
      <c r="I1" s="7"/>
    </row>
    <row r="2" spans="2:9" ht="15" customHeight="1" x14ac:dyDescent="0.2">
      <c r="B2" s="10" t="s">
        <v>443</v>
      </c>
      <c r="C2" s="7"/>
      <c r="D2" s="7"/>
      <c r="E2" s="7"/>
      <c r="F2" s="7"/>
      <c r="G2" s="7"/>
      <c r="H2" s="7"/>
      <c r="I2" s="7"/>
    </row>
    <row r="3" spans="2:9" ht="15" customHeight="1" x14ac:dyDescent="0.2">
      <c r="B3" s="7"/>
      <c r="C3" s="7"/>
      <c r="D3" s="7"/>
      <c r="E3" s="7"/>
      <c r="F3" s="7"/>
      <c r="G3" s="7"/>
      <c r="H3" s="7"/>
    </row>
    <row r="18" spans="2:9" ht="15" customHeight="1" x14ac:dyDescent="0.2">
      <c r="F18" s="120"/>
      <c r="G18" s="120"/>
      <c r="H18" s="120"/>
      <c r="I18" s="4"/>
    </row>
    <row r="19" spans="2:9" ht="15" customHeight="1" x14ac:dyDescent="0.3">
      <c r="B19" s="8" t="s">
        <v>105</v>
      </c>
    </row>
  </sheetData>
  <pageMargins left="0.75" right="0.75" top="0.21" bottom="0.2"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B1:I28"/>
  <sheetViews>
    <sheetView showOutlineSymbols="0" workbookViewId="0"/>
  </sheetViews>
  <sheetFormatPr baseColWidth="10" defaultRowHeight="15" customHeight="1" x14ac:dyDescent="0.2"/>
  <cols>
    <col min="2" max="2" width="24.85546875" customWidth="1"/>
    <col min="3" max="3" width="5.7109375" customWidth="1"/>
    <col min="4" max="9" width="8.85546875" customWidth="1"/>
  </cols>
  <sheetData>
    <row r="1" spans="2:9" ht="15" customHeight="1" x14ac:dyDescent="0.2">
      <c r="B1" s="9" t="s">
        <v>384</v>
      </c>
      <c r="C1" s="14"/>
      <c r="D1" s="14"/>
      <c r="E1" s="14"/>
      <c r="F1" s="14"/>
      <c r="G1" s="14"/>
      <c r="H1" s="14"/>
    </row>
    <row r="2" spans="2:9" ht="15" customHeight="1" x14ac:dyDescent="0.2">
      <c r="B2" s="10" t="s">
        <v>445</v>
      </c>
      <c r="C2" s="14"/>
      <c r="D2" s="14"/>
      <c r="E2" s="14"/>
      <c r="F2" s="14"/>
      <c r="G2" s="14"/>
      <c r="H2" s="14"/>
    </row>
    <row r="3" spans="2:9" ht="15" customHeight="1" x14ac:dyDescent="0.2">
      <c r="B3" s="15"/>
      <c r="C3" s="15"/>
      <c r="D3" s="15"/>
      <c r="E3" s="15"/>
      <c r="F3" s="15"/>
      <c r="G3" s="15"/>
      <c r="H3" s="15"/>
    </row>
    <row r="4" spans="2:9" ht="15" customHeight="1" x14ac:dyDescent="0.2">
      <c r="B4" s="16"/>
      <c r="C4" s="159" t="s">
        <v>107</v>
      </c>
      <c r="D4" s="528">
        <v>2024</v>
      </c>
      <c r="E4" s="528">
        <v>2023</v>
      </c>
      <c r="F4" s="528">
        <v>2022</v>
      </c>
      <c r="G4" s="528">
        <v>2021</v>
      </c>
      <c r="H4" s="549">
        <v>2020</v>
      </c>
      <c r="I4" s="520">
        <v>2009</v>
      </c>
    </row>
    <row r="5" spans="2:9" ht="15" customHeight="1" x14ac:dyDescent="0.25">
      <c r="B5" s="147" t="s">
        <v>309</v>
      </c>
      <c r="C5" s="160"/>
      <c r="D5" s="529"/>
      <c r="E5" s="529"/>
      <c r="F5" s="529"/>
      <c r="G5" s="529"/>
      <c r="H5" s="550"/>
      <c r="I5" s="521"/>
    </row>
    <row r="6" spans="2:9" ht="15" customHeight="1" x14ac:dyDescent="0.2">
      <c r="B6" s="547" t="s">
        <v>22</v>
      </c>
      <c r="C6" s="548"/>
      <c r="D6" s="49">
        <v>1865</v>
      </c>
      <c r="E6" s="49">
        <v>1795</v>
      </c>
      <c r="F6" s="49">
        <v>1797</v>
      </c>
      <c r="G6" s="17">
        <v>1652</v>
      </c>
      <c r="H6" s="167">
        <v>1594</v>
      </c>
      <c r="I6" s="162">
        <v>1211</v>
      </c>
    </row>
    <row r="7" spans="2:9" ht="15" customHeight="1" x14ac:dyDescent="0.2">
      <c r="B7" s="553" t="s">
        <v>23</v>
      </c>
      <c r="C7" s="554"/>
      <c r="D7" s="347">
        <v>192</v>
      </c>
      <c r="E7" s="50">
        <v>195</v>
      </c>
      <c r="F7" s="50">
        <v>174</v>
      </c>
      <c r="G7" s="19">
        <v>126</v>
      </c>
      <c r="H7" s="168">
        <v>126</v>
      </c>
      <c r="I7" s="163">
        <v>105</v>
      </c>
    </row>
    <row r="8" spans="2:9" ht="15" customHeight="1" x14ac:dyDescent="0.2">
      <c r="B8" s="547" t="s">
        <v>108</v>
      </c>
      <c r="C8" s="548"/>
      <c r="D8" s="49">
        <v>299</v>
      </c>
      <c r="E8" s="64">
        <v>259</v>
      </c>
      <c r="F8" s="367">
        <v>251</v>
      </c>
      <c r="G8" s="368">
        <v>205</v>
      </c>
      <c r="H8" s="405">
        <v>193</v>
      </c>
      <c r="I8" s="164">
        <v>115</v>
      </c>
    </row>
    <row r="9" spans="2:9" ht="15" customHeight="1" x14ac:dyDescent="0.2">
      <c r="B9" s="553" t="s">
        <v>109</v>
      </c>
      <c r="C9" s="554"/>
      <c r="D9" s="347">
        <v>255</v>
      </c>
      <c r="E9" s="50">
        <v>214</v>
      </c>
      <c r="F9" s="50">
        <v>185</v>
      </c>
      <c r="G9" s="19">
        <v>160</v>
      </c>
      <c r="H9" s="168">
        <v>172</v>
      </c>
      <c r="I9" s="163">
        <v>131</v>
      </c>
    </row>
    <row r="10" spans="2:9" ht="15" customHeight="1" x14ac:dyDescent="0.2">
      <c r="B10" s="547" t="s">
        <v>24</v>
      </c>
      <c r="C10" s="548"/>
      <c r="D10" s="49">
        <v>589</v>
      </c>
      <c r="E10" s="64">
        <v>561</v>
      </c>
      <c r="F10" s="367">
        <v>514</v>
      </c>
      <c r="G10" s="368">
        <v>423</v>
      </c>
      <c r="H10" s="405">
        <v>415</v>
      </c>
      <c r="I10" s="164">
        <v>302</v>
      </c>
    </row>
    <row r="11" spans="2:9" ht="15" customHeight="1" x14ac:dyDescent="0.2">
      <c r="B11" s="553" t="s">
        <v>25</v>
      </c>
      <c r="C11" s="554"/>
      <c r="D11" s="347">
        <v>102</v>
      </c>
      <c r="E11" s="50">
        <v>81</v>
      </c>
      <c r="F11" s="50">
        <v>80</v>
      </c>
      <c r="G11" s="19">
        <v>87</v>
      </c>
      <c r="H11" s="168">
        <v>87</v>
      </c>
      <c r="I11" s="163">
        <v>66</v>
      </c>
    </row>
    <row r="12" spans="2:9" ht="15" customHeight="1" x14ac:dyDescent="0.2">
      <c r="B12" s="547" t="s">
        <v>84</v>
      </c>
      <c r="C12" s="548"/>
      <c r="D12" s="49">
        <v>348</v>
      </c>
      <c r="E12" s="64">
        <v>297</v>
      </c>
      <c r="F12" s="367">
        <v>258</v>
      </c>
      <c r="G12" s="368">
        <v>208</v>
      </c>
      <c r="H12" s="405">
        <v>191</v>
      </c>
      <c r="I12" s="164">
        <v>173</v>
      </c>
    </row>
    <row r="13" spans="2:9" ht="15" customHeight="1" x14ac:dyDescent="0.2">
      <c r="B13" s="553" t="s">
        <v>85</v>
      </c>
      <c r="C13" s="554"/>
      <c r="D13" s="347">
        <v>334</v>
      </c>
      <c r="E13" s="50">
        <v>322</v>
      </c>
      <c r="F13" s="50">
        <v>320</v>
      </c>
      <c r="G13" s="19">
        <v>246</v>
      </c>
      <c r="H13" s="168">
        <v>226</v>
      </c>
      <c r="I13" s="163">
        <v>240</v>
      </c>
    </row>
    <row r="14" spans="2:9" ht="15" customHeight="1" x14ac:dyDescent="0.2">
      <c r="B14" s="547" t="s">
        <v>26</v>
      </c>
      <c r="C14" s="548"/>
      <c r="D14" s="49">
        <v>36</v>
      </c>
      <c r="E14" s="64">
        <v>29</v>
      </c>
      <c r="F14" s="367">
        <v>33</v>
      </c>
      <c r="G14" s="368">
        <v>49</v>
      </c>
      <c r="H14" s="405">
        <v>47</v>
      </c>
      <c r="I14" s="164">
        <v>61</v>
      </c>
    </row>
    <row r="15" spans="2:9" ht="15" customHeight="1" x14ac:dyDescent="0.2">
      <c r="B15" s="553" t="s">
        <v>87</v>
      </c>
      <c r="C15" s="554"/>
      <c r="D15" s="347">
        <v>1238</v>
      </c>
      <c r="E15" s="50">
        <v>1108</v>
      </c>
      <c r="F15" s="50">
        <v>1040</v>
      </c>
      <c r="G15" s="19">
        <v>907</v>
      </c>
      <c r="H15" s="168">
        <v>887</v>
      </c>
      <c r="I15" s="163">
        <v>590</v>
      </c>
    </row>
    <row r="16" spans="2:9" ht="15" customHeight="1" x14ac:dyDescent="0.2">
      <c r="B16" s="547" t="s">
        <v>27</v>
      </c>
      <c r="C16" s="548"/>
      <c r="D16" s="49">
        <v>254</v>
      </c>
      <c r="E16" s="64">
        <v>224</v>
      </c>
      <c r="F16" s="367">
        <v>187</v>
      </c>
      <c r="G16" s="368">
        <v>185</v>
      </c>
      <c r="H16" s="405">
        <v>171</v>
      </c>
      <c r="I16" s="164">
        <v>136</v>
      </c>
    </row>
    <row r="17" spans="2:9" ht="15" customHeight="1" x14ac:dyDescent="0.2">
      <c r="B17" s="553" t="s">
        <v>28</v>
      </c>
      <c r="C17" s="554"/>
      <c r="D17" s="347">
        <v>440</v>
      </c>
      <c r="E17" s="50">
        <v>410</v>
      </c>
      <c r="F17" s="50">
        <v>381</v>
      </c>
      <c r="G17" s="19">
        <v>353</v>
      </c>
      <c r="H17" s="168">
        <v>339</v>
      </c>
      <c r="I17" s="163">
        <v>345</v>
      </c>
    </row>
    <row r="18" spans="2:9" ht="15" customHeight="1" x14ac:dyDescent="0.2">
      <c r="B18" s="547" t="s">
        <v>110</v>
      </c>
      <c r="C18" s="548"/>
      <c r="D18" s="49">
        <v>629</v>
      </c>
      <c r="E18" s="64">
        <v>612</v>
      </c>
      <c r="F18" s="367">
        <v>593</v>
      </c>
      <c r="G18" s="368">
        <v>522</v>
      </c>
      <c r="H18" s="405">
        <v>530</v>
      </c>
      <c r="I18" s="164">
        <v>417</v>
      </c>
    </row>
    <row r="19" spans="2:9" ht="15" customHeight="1" x14ac:dyDescent="0.2">
      <c r="B19" s="553" t="s">
        <v>111</v>
      </c>
      <c r="C19" s="554"/>
      <c r="D19" s="347">
        <v>363</v>
      </c>
      <c r="E19" s="50">
        <v>310</v>
      </c>
      <c r="F19" s="50">
        <v>275</v>
      </c>
      <c r="G19" s="19">
        <v>226</v>
      </c>
      <c r="H19" s="168">
        <v>194</v>
      </c>
      <c r="I19" s="163">
        <v>177</v>
      </c>
    </row>
    <row r="20" spans="2:9" ht="15" customHeight="1" x14ac:dyDescent="0.2">
      <c r="B20" s="547" t="s">
        <v>112</v>
      </c>
      <c r="C20" s="548"/>
      <c r="D20" s="49">
        <v>113</v>
      </c>
      <c r="E20" s="64">
        <v>88</v>
      </c>
      <c r="F20" s="367">
        <v>96</v>
      </c>
      <c r="G20" s="368">
        <v>84</v>
      </c>
      <c r="H20" s="405">
        <v>73</v>
      </c>
      <c r="I20" s="164">
        <v>47</v>
      </c>
    </row>
    <row r="21" spans="2:9" ht="15" customHeight="1" x14ac:dyDescent="0.2">
      <c r="B21" s="553" t="s">
        <v>29</v>
      </c>
      <c r="C21" s="554"/>
      <c r="D21" s="347">
        <v>313</v>
      </c>
      <c r="E21" s="50">
        <v>264</v>
      </c>
      <c r="F21" s="50">
        <v>253</v>
      </c>
      <c r="G21" s="19">
        <v>239</v>
      </c>
      <c r="H21" s="168">
        <v>255</v>
      </c>
      <c r="I21" s="163">
        <v>233</v>
      </c>
    </row>
    <row r="22" spans="2:9" ht="15" customHeight="1" x14ac:dyDescent="0.2">
      <c r="B22" s="547" t="s">
        <v>113</v>
      </c>
      <c r="C22" s="548"/>
      <c r="D22" s="49">
        <v>76</v>
      </c>
      <c r="E22" s="64">
        <v>56</v>
      </c>
      <c r="F22" s="367">
        <v>43</v>
      </c>
      <c r="G22" s="368">
        <v>26</v>
      </c>
      <c r="H22" s="405">
        <v>34</v>
      </c>
      <c r="I22" s="164">
        <v>38</v>
      </c>
    </row>
    <row r="23" spans="2:9" ht="15" customHeight="1" x14ac:dyDescent="0.2">
      <c r="B23" s="553" t="s">
        <v>30</v>
      </c>
      <c r="C23" s="554"/>
      <c r="D23" s="347">
        <v>40</v>
      </c>
      <c r="E23" s="50">
        <v>25</v>
      </c>
      <c r="F23" s="50">
        <v>24</v>
      </c>
      <c r="G23" s="19">
        <v>19</v>
      </c>
      <c r="H23" s="168">
        <v>19</v>
      </c>
      <c r="I23" s="163">
        <v>20</v>
      </c>
    </row>
    <row r="24" spans="2:9" ht="15" customHeight="1" x14ac:dyDescent="0.2">
      <c r="B24" s="551" t="s">
        <v>31</v>
      </c>
      <c r="C24" s="552"/>
      <c r="D24" s="49">
        <v>19</v>
      </c>
      <c r="E24" s="141">
        <v>12</v>
      </c>
      <c r="F24" s="406">
        <v>11</v>
      </c>
      <c r="G24" s="407">
        <v>18</v>
      </c>
      <c r="H24" s="408">
        <v>16</v>
      </c>
      <c r="I24" s="409">
        <v>18</v>
      </c>
    </row>
    <row r="25" spans="2:9" ht="15" customHeight="1" x14ac:dyDescent="0.2">
      <c r="B25" s="557" t="s">
        <v>6</v>
      </c>
      <c r="C25" s="558"/>
      <c r="D25" s="347">
        <v>272</v>
      </c>
      <c r="E25" s="82">
        <v>341</v>
      </c>
      <c r="F25" s="53">
        <v>484</v>
      </c>
      <c r="G25" s="23">
        <v>808</v>
      </c>
      <c r="H25" s="171">
        <v>797</v>
      </c>
      <c r="I25" s="166">
        <v>309</v>
      </c>
    </row>
    <row r="26" spans="2:9" ht="15" customHeight="1" x14ac:dyDescent="0.2">
      <c r="B26" s="555" t="s">
        <v>139</v>
      </c>
      <c r="C26" s="556"/>
      <c r="D26" s="24">
        <v>7777</v>
      </c>
      <c r="E26" s="24">
        <v>7203</v>
      </c>
      <c r="F26" s="24">
        <v>6999</v>
      </c>
      <c r="G26" s="25">
        <v>6543</v>
      </c>
      <c r="H26" s="161">
        <v>6366</v>
      </c>
      <c r="I26" s="26">
        <v>4734</v>
      </c>
    </row>
    <row r="28" spans="2:9" ht="15" customHeight="1" x14ac:dyDescent="0.3">
      <c r="B28" s="8" t="s">
        <v>105</v>
      </c>
    </row>
  </sheetData>
  <mergeCells count="27">
    <mergeCell ref="B15:C15"/>
    <mergeCell ref="B16:C16"/>
    <mergeCell ref="B26:C26"/>
    <mergeCell ref="B25:C25"/>
    <mergeCell ref="B17:C17"/>
    <mergeCell ref="B18:C18"/>
    <mergeCell ref="B19:C19"/>
    <mergeCell ref="B20:C20"/>
    <mergeCell ref="B21:C21"/>
    <mergeCell ref="B22:C22"/>
    <mergeCell ref="B23:C23"/>
    <mergeCell ref="I4:I5"/>
    <mergeCell ref="F4:F5"/>
    <mergeCell ref="B10:C10"/>
    <mergeCell ref="H4:H5"/>
    <mergeCell ref="B24:C24"/>
    <mergeCell ref="B11:C11"/>
    <mergeCell ref="D4:D5"/>
    <mergeCell ref="G4:G5"/>
    <mergeCell ref="B12:C12"/>
    <mergeCell ref="B13:C13"/>
    <mergeCell ref="B9:C9"/>
    <mergeCell ref="B6:C6"/>
    <mergeCell ref="B7:C7"/>
    <mergeCell ref="B8:C8"/>
    <mergeCell ref="E4:E5"/>
    <mergeCell ref="B14:C14"/>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A729-62EA-4BF6-ABAC-616B73340C36}">
  <sheetPr codeName="Hoja14"/>
  <dimension ref="B1:K29"/>
  <sheetViews>
    <sheetView showOutlineSymbols="0" zoomScaleNormal="100" workbookViewId="0"/>
  </sheetViews>
  <sheetFormatPr baseColWidth="10" defaultColWidth="10.85546875" defaultRowHeight="15" customHeight="1" x14ac:dyDescent="0.2"/>
  <cols>
    <col min="1" max="1" width="10.85546875" style="469"/>
    <col min="2" max="3" width="11.42578125" style="469" customWidth="1"/>
    <col min="4" max="4" width="10.85546875" style="469"/>
    <col min="5" max="7" width="11.42578125" style="469" customWidth="1"/>
    <col min="8" max="11" width="10.85546875" style="469"/>
    <col min="12" max="13" width="11.42578125" style="469" customWidth="1"/>
    <col min="14" max="16384" width="10.85546875" style="469"/>
  </cols>
  <sheetData>
    <row r="1" spans="2:10" ht="15" customHeight="1" x14ac:dyDescent="0.2">
      <c r="B1" s="468" t="s">
        <v>383</v>
      </c>
    </row>
    <row r="2" spans="2:10" ht="15" customHeight="1" x14ac:dyDescent="0.2">
      <c r="B2" s="470" t="s">
        <v>452</v>
      </c>
    </row>
    <row r="4" spans="2:10" ht="15" customHeight="1" x14ac:dyDescent="0.2">
      <c r="J4" s="472"/>
    </row>
    <row r="5" spans="2:10" ht="15" customHeight="1" x14ac:dyDescent="0.2">
      <c r="J5" s="474"/>
    </row>
    <row r="6" spans="2:10" ht="15" customHeight="1" x14ac:dyDescent="0.2">
      <c r="J6" s="469" t="s">
        <v>36</v>
      </c>
    </row>
    <row r="29" spans="2:11" ht="15" customHeight="1" x14ac:dyDescent="0.3">
      <c r="B29" s="471" t="s">
        <v>105</v>
      </c>
      <c r="E29" s="473"/>
      <c r="F29" s="473"/>
      <c r="G29" s="473"/>
      <c r="H29" s="473"/>
      <c r="I29" s="473"/>
      <c r="J29" s="473"/>
      <c r="K29" s="47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55</vt:i4>
      </vt:variant>
    </vt:vector>
  </HeadingPairs>
  <TitlesOfParts>
    <vt:vector size="55" baseType="lpstr">
      <vt:lpstr>Índice</vt:lpstr>
      <vt:lpstr>CAPÍTULO</vt:lpstr>
      <vt:lpstr>T.12.1</vt:lpstr>
      <vt:lpstr>T.12.2</vt:lpstr>
      <vt:lpstr>T.12.3</vt:lpstr>
      <vt:lpstr>G.12.1</vt:lpstr>
      <vt:lpstr>G.12.2</vt:lpstr>
      <vt:lpstr>T.12.4</vt:lpstr>
      <vt:lpstr>G.12.3</vt:lpstr>
      <vt:lpstr>G.12.4</vt:lpstr>
      <vt:lpstr>T.12.5</vt:lpstr>
      <vt:lpstr>T.12.6</vt:lpstr>
      <vt:lpstr>G.12.5</vt:lpstr>
      <vt:lpstr>G.12.6</vt:lpstr>
      <vt:lpstr>G.12.7</vt:lpstr>
      <vt:lpstr>G.12.8</vt:lpstr>
      <vt:lpstr>G.12.9</vt:lpstr>
      <vt:lpstr>G.12.10</vt:lpstr>
      <vt:lpstr>T.12.7</vt:lpstr>
      <vt:lpstr>T.12.8</vt:lpstr>
      <vt:lpstr>T.12.9</vt:lpstr>
      <vt:lpstr>T.12.10</vt:lpstr>
      <vt:lpstr>T.12.11</vt:lpstr>
      <vt:lpstr>G.12.11</vt:lpstr>
      <vt:lpstr>T.12.12</vt:lpstr>
      <vt:lpstr>G.12.12</vt:lpstr>
      <vt:lpstr>G.12.13</vt:lpstr>
      <vt:lpstr>G.12.14</vt:lpstr>
      <vt:lpstr>G.12.15</vt:lpstr>
      <vt:lpstr>G.12.16</vt:lpstr>
      <vt:lpstr>G.12.17</vt:lpstr>
      <vt:lpstr>T.12.13</vt:lpstr>
      <vt:lpstr>G.12.18</vt:lpstr>
      <vt:lpstr>G.12.19</vt:lpstr>
      <vt:lpstr>T.12.14</vt:lpstr>
      <vt:lpstr>T.12.15</vt:lpstr>
      <vt:lpstr>G.12.20</vt:lpstr>
      <vt:lpstr>T.12.16</vt:lpstr>
      <vt:lpstr>G.12.21</vt:lpstr>
      <vt:lpstr>G.12.22</vt:lpstr>
      <vt:lpstr>T.12.17</vt:lpstr>
      <vt:lpstr>G.12.23</vt:lpstr>
      <vt:lpstr>G.12.24</vt:lpstr>
      <vt:lpstr>T.12.18</vt:lpstr>
      <vt:lpstr>T.12.19</vt:lpstr>
      <vt:lpstr>T.12.20</vt:lpstr>
      <vt:lpstr>T.12.21</vt:lpstr>
      <vt:lpstr>T.12.22</vt:lpstr>
      <vt:lpstr>T.12.23</vt:lpstr>
      <vt:lpstr>ANEXO</vt:lpstr>
      <vt:lpstr>T.12.24</vt:lpstr>
      <vt:lpstr>T.12.25</vt:lpstr>
      <vt:lpstr>T.12.26</vt:lpstr>
      <vt:lpstr>T.12.27</vt:lpstr>
      <vt:lpstr>T.12.28</vt:lpstr>
    </vt:vector>
  </TitlesOfParts>
  <Company>Ministerio de Igualdad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DGVG</dc:creator>
  <cp:lastPrinted>2019-11-05T13:00:54Z</cp:lastPrinted>
  <dcterms:created xsi:type="dcterms:W3CDTF">2013-04-04T12:42:21Z</dcterms:created>
  <dcterms:modified xsi:type="dcterms:W3CDTF">2026-04-23T12:45:07Z</dcterms:modified>
</cp:coreProperties>
</file>