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DDEAE30E-8996-4F80-AAE4-67DF910CE2BD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Índice" sheetId="154" r:id="rId1"/>
    <sheet name="CAPÍTULO" sheetId="110" r:id="rId2"/>
    <sheet name="T.11.1" sheetId="101" r:id="rId3"/>
    <sheet name="T.11.2" sheetId="100" r:id="rId4"/>
    <sheet name="G.11.1" sheetId="208" r:id="rId5"/>
    <sheet name="T.11.3" sheetId="129" r:id="rId6"/>
    <sheet name="T.11.4" sheetId="102" r:id="rId7"/>
    <sheet name="T.11.5" sheetId="122" r:id="rId8"/>
    <sheet name="T.11.6" sheetId="123" r:id="rId9"/>
    <sheet name="T.11.7" sheetId="124" r:id="rId10"/>
    <sheet name="G.11.2" sheetId="207" r:id="rId11"/>
    <sheet name="T.11.8" sheetId="125" r:id="rId12"/>
    <sheet name="T.11.9" sheetId="126" r:id="rId13"/>
    <sheet name="T.11.10" sheetId="158" r:id="rId14"/>
    <sheet name="G.11.3" sheetId="108" r:id="rId15"/>
    <sheet name="T.11.11" sheetId="136" r:id="rId16"/>
    <sheet name="T.11.12" sheetId="128" r:id="rId17"/>
    <sheet name="T.11.13" sheetId="145" r:id="rId18"/>
    <sheet name="T.11.14" sheetId="151" r:id="rId19"/>
    <sheet name="ANEXO" sheetId="143" r:id="rId20"/>
    <sheet name="G.11.4" sheetId="202" r:id="rId21"/>
    <sheet name="G.11.5" sheetId="170" r:id="rId22"/>
    <sheet name="T.11.15" sheetId="113" r:id="rId23"/>
    <sheet name="T.11.16" sheetId="137" r:id="rId24"/>
    <sheet name="T.11.17" sheetId="114" r:id="rId25"/>
    <sheet name="T.11.18" sheetId="138" r:id="rId26"/>
    <sheet name="T.11.19" sheetId="139" r:id="rId27"/>
    <sheet name="T.11.20" sheetId="118" r:id="rId28"/>
    <sheet name="T.11.21" sheetId="119" r:id="rId29"/>
    <sheet name="T.11.22" sheetId="120" r:id="rId30"/>
    <sheet name="T.11.23" sheetId="159" r:id="rId31"/>
    <sheet name="T.11.24" sheetId="160" r:id="rId32"/>
    <sheet name="T.11.25" sheetId="161" r:id="rId33"/>
  </sheets>
  <definedNames>
    <definedName name="_xlnm._FilterDatabase" localSheetId="21" hidden="1">'G.11.5'!#REF!</definedName>
    <definedName name="_xlnm._FilterDatabase" localSheetId="18" hidden="1">'T.11.14'!#REF!</definedName>
    <definedName name="Lun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54" l="1"/>
  <c r="C17" i="154"/>
  <c r="B17" i="154"/>
  <c r="C11" i="154"/>
  <c r="B11" i="154"/>
  <c r="C30" i="154" l="1"/>
  <c r="B30" i="154"/>
  <c r="C29" i="154"/>
  <c r="B29" i="154"/>
  <c r="C28" i="154"/>
  <c r="B28" i="154"/>
  <c r="B26" i="154" l="1"/>
  <c r="C26" i="154" l="1"/>
  <c r="B27" i="154" l="1"/>
  <c r="B38" i="154" l="1"/>
  <c r="B37" i="154"/>
  <c r="B36" i="154"/>
  <c r="B35" i="154"/>
  <c r="B34" i="154"/>
  <c r="B33" i="154"/>
  <c r="B32" i="154"/>
  <c r="B31" i="154"/>
  <c r="B25" i="154"/>
  <c r="B24" i="154"/>
  <c r="B23" i="154"/>
  <c r="B22" i="154"/>
  <c r="B21" i="154"/>
  <c r="B19" i="154"/>
  <c r="B18" i="154"/>
  <c r="B16" i="154"/>
  <c r="B15" i="154"/>
  <c r="B14" i="154"/>
  <c r="B13" i="154"/>
  <c r="B12" i="154"/>
  <c r="B10" i="154"/>
  <c r="B9" i="154"/>
  <c r="C10" i="154"/>
  <c r="C13" i="154"/>
  <c r="C15" i="154" l="1"/>
  <c r="C22" i="154"/>
  <c r="C12" i="154"/>
  <c r="C9" i="154"/>
  <c r="C19" i="154"/>
  <c r="C24" i="154"/>
  <c r="C18" i="154"/>
  <c r="C20" i="154"/>
  <c r="C25" i="154"/>
  <c r="C27" i="154"/>
  <c r="C23" i="154"/>
  <c r="C21" i="154"/>
  <c r="C14" i="154"/>
  <c r="C16" i="154"/>
  <c r="C38" i="154"/>
  <c r="C37" i="154"/>
  <c r="C36" i="154"/>
  <c r="C32" i="154"/>
  <c r="C31" i="154"/>
  <c r="C35" i="154"/>
  <c r="C34" i="154"/>
  <c r="C33" i="154"/>
</calcChain>
</file>

<file path=xl/sharedStrings.xml><?xml version="1.0" encoding="utf-8"?>
<sst xmlns="http://schemas.openxmlformats.org/spreadsheetml/2006/main" count="1263" uniqueCount="276">
  <si>
    <t>Andalucía</t>
  </si>
  <si>
    <t>Aragón</t>
  </si>
  <si>
    <t>Canarias</t>
  </si>
  <si>
    <t>Cantabria</t>
  </si>
  <si>
    <t>Castilla-La Mancha</t>
  </si>
  <si>
    <t>Castilla y León</t>
  </si>
  <si>
    <t>Cataluña</t>
  </si>
  <si>
    <t>Extremadura</t>
  </si>
  <si>
    <t>Galicia</t>
  </si>
  <si>
    <t>País Vasco</t>
  </si>
  <si>
    <t>Melilla</t>
  </si>
  <si>
    <t>-</t>
  </si>
  <si>
    <t>Inadmitidas</t>
  </si>
  <si>
    <t>Trámite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</si>
  <si>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</si>
  <si>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</si>
  <si>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</si>
  <si>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</si>
  <si>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</si>
  <si>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</si>
  <si>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</si>
  <si>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</si>
  <si>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</si>
  <si>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</si>
  <si>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</si>
  <si>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</si>
  <si>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</si>
  <si>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</si>
  <si>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</si>
  <si>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</si>
  <si>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</si>
  <si>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</si>
  <si>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</si>
  <si>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</si>
  <si>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</si>
  <si>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</si>
  <si>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</si>
  <si>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</si>
  <si>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</si>
  <si>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</si>
  <si>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</si>
  <si>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</si>
  <si>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Badajoz</t>
  </si>
  <si>
    <t>Cáceres</t>
  </si>
  <si>
    <t>Lugo</t>
  </si>
  <si>
    <t>Pontevedra</t>
  </si>
  <si>
    <t>Ceuta</t>
  </si>
  <si>
    <t>Resueltas</t>
  </si>
  <si>
    <t>Concedidas</t>
  </si>
  <si>
    <t>África</t>
  </si>
  <si>
    <t>América del Norte</t>
  </si>
  <si>
    <t>Asia</t>
  </si>
  <si>
    <t>Denegadas</t>
  </si>
  <si>
    <t>Otros no concedidas</t>
  </si>
  <si>
    <t>TOTAL</t>
  </si>
  <si>
    <t>Balears, Illes</t>
  </si>
  <si>
    <t>Rioja, La</t>
  </si>
  <si>
    <t>Asturias, Principado de</t>
  </si>
  <si>
    <t>Comunitat Valenciana</t>
  </si>
  <si>
    <t>Madrid, Comunidad de</t>
  </si>
  <si>
    <t>Murcia, Región de</t>
  </si>
  <si>
    <t>Navarra, Comunidad Foral de</t>
  </si>
  <si>
    <t>Alicante/Alacant</t>
  </si>
  <si>
    <t>Araba/Álava</t>
  </si>
  <si>
    <t>Bizkaia</t>
  </si>
  <si>
    <t>Castellón/Castelló</t>
  </si>
  <si>
    <t>Gipuzkoa</t>
  </si>
  <si>
    <t>Ourense</t>
  </si>
  <si>
    <t>Valencia/València</t>
  </si>
  <si>
    <t>Almería</t>
  </si>
  <si>
    <t>Rumanía</t>
  </si>
  <si>
    <t>Albania</t>
  </si>
  <si>
    <t>Ucrania</t>
  </si>
  <si>
    <t>Moldavia</t>
  </si>
  <si>
    <t>Belarús</t>
  </si>
  <si>
    <t>Georgia</t>
  </si>
  <si>
    <t>Armenia</t>
  </si>
  <si>
    <t>Rusia</t>
  </si>
  <si>
    <t>Macedonia</t>
  </si>
  <si>
    <t>Angola</t>
  </si>
  <si>
    <t>Argelia</t>
  </si>
  <si>
    <t>Cabo Verde</t>
  </si>
  <si>
    <t>Camerún</t>
  </si>
  <si>
    <t>Congo</t>
  </si>
  <si>
    <t>Costa de Marfil</t>
  </si>
  <si>
    <t>Egipto</t>
  </si>
  <si>
    <t>Etiopía</t>
  </si>
  <si>
    <t>Gambia</t>
  </si>
  <si>
    <t>Ghana</t>
  </si>
  <si>
    <t>Guinea</t>
  </si>
  <si>
    <t>Guinea-Bissau</t>
  </si>
  <si>
    <t>Guinea Ecuatorial</t>
  </si>
  <si>
    <t>Kenia</t>
  </si>
  <si>
    <t>Mali</t>
  </si>
  <si>
    <t>Marruecos</t>
  </si>
  <si>
    <t>Nigeria</t>
  </si>
  <si>
    <t>Senegal</t>
  </si>
  <si>
    <t>República Democrática del Congo</t>
  </si>
  <si>
    <t>Estados Unidos de América</t>
  </si>
  <si>
    <t>México</t>
  </si>
  <si>
    <t>Costa Rica</t>
  </si>
  <si>
    <t>Cuba</t>
  </si>
  <si>
    <t>El Salvador</t>
  </si>
  <si>
    <t>Guatemala</t>
  </si>
  <si>
    <t>Honduras</t>
  </si>
  <si>
    <t>Nicaragua</t>
  </si>
  <si>
    <t>Panamá</t>
  </si>
  <si>
    <t>República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</si>
  <si>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</si>
  <si>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</si>
  <si>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</si>
  <si>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</si>
  <si>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</si>
  <si>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</si>
  <si>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</si>
  <si>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Perú</t>
  </si>
  <si>
    <t>Uruguay</t>
  </si>
  <si>
    <t>Venezuela</t>
  </si>
  <si>
    <t>China</t>
  </si>
  <si>
    <t>Filipinas</t>
  </si>
  <si>
    <t>India</t>
  </si>
  <si>
    <t>Israel</t>
  </si>
  <si>
    <t>Japón</t>
  </si>
  <si>
    <t>Líbano</t>
  </si>
  <si>
    <t>Mongolia</t>
  </si>
  <si>
    <t>Pakistán</t>
  </si>
  <si>
    <t>Siria</t>
  </si>
  <si>
    <t>Kazajstán</t>
  </si>
  <si>
    <t>Kirguistán</t>
  </si>
  <si>
    <t>Oceanía</t>
  </si>
  <si>
    <t>América Central y del Sur</t>
  </si>
  <si>
    <t>SOLICITADAS 
(por año de solicitud)</t>
  </si>
  <si>
    <t>RESUELTAS
(por año de resolución)</t>
  </si>
  <si>
    <t>CONCEDIDAS
(por año de resolución)</t>
  </si>
  <si>
    <t>No consta</t>
  </si>
  <si>
    <t>Palmas, Las</t>
  </si>
  <si>
    <t>Santa Cruz de Tenerife</t>
  </si>
  <si>
    <t>Coruña, A</t>
  </si>
  <si>
    <t>NO CONSTA</t>
  </si>
  <si>
    <t>Solicitudes</t>
  </si>
  <si>
    <t>Hijos menores y/o con discapacidad</t>
  </si>
  <si>
    <t>Hijas menores y/o con discapacidad</t>
  </si>
  <si>
    <t>Distribución porcentual</t>
  </si>
  <si>
    <t>Porcentaje de concedidas sobre resueltas</t>
  </si>
  <si>
    <t>Menos de 16 años</t>
  </si>
  <si>
    <t>Año</t>
  </si>
  <si>
    <t xml:space="preserve">Año </t>
  </si>
  <si>
    <t>Variación interanual (%)</t>
  </si>
  <si>
    <t>Valores absolutos</t>
  </si>
  <si>
    <t>Mujeres</t>
  </si>
  <si>
    <t>TOTAL 2005-2010</t>
  </si>
  <si>
    <t xml:space="preserve">Origen de la denuncia </t>
  </si>
  <si>
    <t>TOTAL de solicitudes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</si>
  <si>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</si>
  <si>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</si>
  <si>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</si>
  <si>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</si>
  <si>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</si>
  <si>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</si>
  <si>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</si>
  <si>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</si>
  <si>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</si>
  <si>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</si>
  <si>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</si>
  <si>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</si>
  <si>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</si>
  <si>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</si>
  <si>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</si>
  <si>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</si>
  <si>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</si>
  <si>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</si>
  <si>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</si>
  <si>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Periodo 2005-2010</t>
  </si>
  <si>
    <t>Valores
absolutos</t>
  </si>
  <si>
    <t xml:space="preserve"> Com. autónoma y provincia</t>
  </si>
  <si>
    <t>Distribución
porcentual
(%)</t>
  </si>
  <si>
    <t>TOTAL de autorizaciones</t>
  </si>
  <si>
    <t xml:space="preserve"> Comunidad autónoma</t>
  </si>
  <si>
    <t>Hijas</t>
  </si>
  <si>
    <t>Hijos</t>
  </si>
  <si>
    <t>Mujeres víctimas</t>
  </si>
  <si>
    <t>Menores y/o con discapacidad</t>
  </si>
  <si>
    <t xml:space="preserve">Persona autorizada </t>
  </si>
  <si>
    <t xml:space="preserve">Persona beneficiaria </t>
  </si>
  <si>
    <t>América del Sur</t>
  </si>
  <si>
    <t>Para hijos/as menores
y/o con discapacidad</t>
  </si>
  <si>
    <t>Para
mujeres</t>
  </si>
  <si>
    <t>Solicitadas</t>
  </si>
  <si>
    <t>Región geográfica</t>
  </si>
  <si>
    <t>Grupo de edad</t>
  </si>
  <si>
    <t>Porcentajes</t>
  </si>
  <si>
    <t xml:space="preserve"> Estado de tramitación</t>
  </si>
  <si>
    <t>Mujeres víctimas de la violencia</t>
  </si>
  <si>
    <t>2. No existe información sobre hijas e hijos porque hasta 2011 no se aprobó la concesión para ellos.</t>
  </si>
  <si>
    <t>1. Hasta 2011 no se aprobó la concesión para hijas e hijos.</t>
  </si>
  <si>
    <t>TOTAL de resoluciones</t>
  </si>
  <si>
    <t xml:space="preserve"> Región geográfica</t>
  </si>
  <si>
    <t>Otros países</t>
  </si>
  <si>
    <t>País</t>
  </si>
  <si>
    <t>Resueltas del total de solicitudes (%)</t>
  </si>
  <si>
    <t>Concedidas del total de solicitudes (%)</t>
  </si>
  <si>
    <t>Concedidas del total de resueltas (%)</t>
  </si>
  <si>
    <t xml:space="preserve"> País</t>
  </si>
  <si>
    <t>Fuente: Elaboración propia a partir de datos del Servicio de Extranjería del Ministerio de Trabajo, Migraciones y Seguridad Social.</t>
  </si>
  <si>
    <t>1. Se considera el año de resolución de la solicitud.</t>
  </si>
  <si>
    <t>PORCENTAJE de autorizaciones</t>
  </si>
  <si>
    <t xml:space="preserve"> Edad media de las mujeres</t>
  </si>
  <si>
    <t>Más de 64 años</t>
  </si>
  <si>
    <t>Fuentes de información:</t>
  </si>
  <si>
    <t>Servicio de Extranjería del Ministerio de Trabajo, Migraciones y Seguridad Social.</t>
  </si>
  <si>
    <t>Europa excepto UE</t>
  </si>
  <si>
    <t>América Central y del Caribe</t>
  </si>
  <si>
    <t>De 16 a 17 años</t>
  </si>
  <si>
    <t>De 18 a 20 años</t>
  </si>
  <si>
    <t>De 21 a 30 años</t>
  </si>
  <si>
    <t>De 31 a 40 años</t>
  </si>
  <si>
    <t>De 41 a 50 años</t>
  </si>
  <si>
    <t>De 51 a 64 años</t>
  </si>
  <si>
    <t xml:space="preserve"> Comunidad autónoma y provincia</t>
  </si>
  <si>
    <t>Hijos/as menores
y/o con discapacidad¹</t>
  </si>
  <si>
    <r>
      <t>Hijos/as menores
y/o con discapacidad</t>
    </r>
    <r>
      <rPr>
        <b/>
        <sz val="11"/>
        <color indexed="9"/>
        <rFont val="Calibri"/>
        <family val="2"/>
      </rPr>
      <t>¹</t>
    </r>
  </si>
  <si>
    <t>Unión Europea excepto España</t>
  </si>
  <si>
    <t>Tabla 11.1. Solicitudes de autorización de residencia temporal y de trabajo a causa de violencia doméstica o en la pareja o expareja, por tipo de violencia y persona beneficiaria.</t>
  </si>
  <si>
    <t>Violencia en la pareja o expareja</t>
  </si>
  <si>
    <t>Violencia doméstica y en la pareja o expareja</t>
  </si>
  <si>
    <t>Tabla 11.25. Autorizaciones de residencia temporal y de trabajo por circunstancias excepcionales concedidas a mujeres víctimas de violencia en la pareja o expareja y a sus hijas e hijos menores y/o con discapacidad, por su país de nacionalidad.</t>
  </si>
  <si>
    <t>Tabla 11.24. Solicitudes resueltas de autorización de residencia temporal y de trabajo a causa de violencia en la pareja o expareja, por país de nacionalidad de las solicitantes y de sus hijas e hijos menores y/o con discapacidad.</t>
  </si>
  <si>
    <t>Tabla 11.23. Autorizaciones de residencia temporal y de trabajo por circunstancias excepcionales solicitadas para mujeres víctimas de violencia en la pareja o expareja y para sus hijas e hijos menores y/o con discapacidad, por su país de nacionalidad.</t>
  </si>
  <si>
    <t>Tabla 11.22. Porcentaje de autorizaciones de residencia temporal y de trabajo concedidas de las resueltas en el año de referencia por circunstancias excepcionales a mujeres víctimas de violencia en la pareja o expareja y a sus hijas e hijos menores y/o con discapacidad, por comunidad autónoma y provincia.</t>
  </si>
  <si>
    <t>Tabla 11.21. Solicitudes resueltas¹ de autorizaciones de residencia temporal y de trabajo por circunstancias excepcionales para mujeres víctimas de violencia en la pareja o expareja y sus hijas e hijos menores y/o con discapacidad, por comunidad autónoma y provincia.</t>
  </si>
  <si>
    <t>Tabla 11.20. Solicitud de autorizaciones de residencia temporal y de trabajo por circunstancias excepcionales para mujeres víctimas de violencia en la pareja o expareja y sus hijas e hijos menores y/o con discapacidad, por comunidad autónoma y provincia.</t>
  </si>
  <si>
    <t>Tabla 11.19. Autorizaciones de residencia temporal y de trabajo concedidas por circunstancias excepcionales a hijos menores y/o con discapacidad de mujeres víctimas de violencia en la pareja o expareja, por comunidad autónoma y provincia.</t>
  </si>
  <si>
    <t>Tabla 11.18. Autorizaciones de residencia temporal y de trabajo concedidas por circunstancias excepcionales a hijas menores y/o con discapacidad de mujeres víctimas de violencia en la pareja o expareja, por comunidad autónoma y provincia.</t>
  </si>
  <si>
    <t>Gráfico 11.5. Autorizaciones de residencia temporal y de trabajo concedidas por circunstancias excepcionales a causa de violencia en la pareja o expareja, por provincia.</t>
  </si>
  <si>
    <t>Gráfico 11.4. Autorizaciones de residencia temporal y de trabajo concedidas por circunstancias excepcionales a causa de violencia en la pareja o expareja, por comunidad autónoma.</t>
  </si>
  <si>
    <r>
      <t>Violencia doméstica y en la pareja o expareja</t>
    </r>
    <r>
      <rPr>
        <b/>
        <sz val="11"/>
        <rFont val="Calibri"/>
        <family val="2"/>
      </rPr>
      <t>²</t>
    </r>
  </si>
  <si>
    <t>Tabla 11.14. Autorizaciones de residencia temporal y de trabajo solicitadas, resueltas y concedidas a causa de violencia en la pareja o expareja según el país de nacionalidad de las personas beneficiarias.</t>
  </si>
  <si>
    <t>Tabla 11.13. Autorizaciones de residencia temporal y de trabajo solicitadas, resueltas y concedidas a causa de violencia en la pareja o expareja, por región geográfica de nacionalidad de las personas beneficiarias.</t>
  </si>
  <si>
    <t>Tabla 11.12. Autorizaciones de residencia temporal y de trabajo solicitadas, resueltas y concedidas a causa de violencia en la pareja o expareja según la región geográfica de nacionalidad de las personas benficiarias.</t>
  </si>
  <si>
    <t xml:space="preserve">Tabla 11.11. Edad media de las mujeres víctimas de violencia en la pareja o expareja con solicitud de autorización de residencia temporal y de trabajo. </t>
  </si>
  <si>
    <t>Gráfico 11.3. Distribución porcentual de las solicitudes de autorización de residencia temporal y de trabajo de mujeres víctimas de violencia en la pareja o expareja según el grupo de edad de las mujeres beneficiarias.</t>
  </si>
  <si>
    <t>Tabla 11.10. Solicitudes de autorización de residencia temporal y de trabajo a causa de violencia en la pareja o expareja, por grupo de edad de las personas beneficiarias.</t>
  </si>
  <si>
    <t>Tabla 11.9. Autorizaciones de residencia temporal y de trabajo por circunstancias excepcionales concedidas a mujeres víctimas de violencia en la pareja o expareja y a sus hijas e hijos menores y/o con discapacidad, por comunidad autónoma y persona autorizada.</t>
  </si>
  <si>
    <t>Tabla 11.8. Porcentaje de autorizaciones de residencia temporal y de trabajo por circunstancias excepcionales concedidas a mujeres víctimas de violencia en la pareja o expareja y a sus hijas e hijos menores y/o con discapacidad sobre las resueltas en el año de referencia, por comunidad autónoma.</t>
  </si>
  <si>
    <t>Gráfico 11.2. Autorizaciones de residencia temporal y de trabajo por circunstancias excepcionales concedidas a mujeres víctimas de violencia en la pareja o expareja y a sus hijas e hijos menores y/o con discapacidad, por comunidad autónoma.</t>
  </si>
  <si>
    <t>Tabla 11.7. Autorizaciones de residencia temporal y de trabajo por circunstancias excepcionales concedidas a mujeres víctimas de violencia en la pareja o expareja y a sus hijas e hijos menores y/o con discapacidad, por comunidad autónoma.</t>
  </si>
  <si>
    <t>Tabla 11.6. Solicitudes resueltas de autorización de residencia temporal y de trabajo a causa de violencia en la pareja o expareja, por comunidad autónoma.</t>
  </si>
  <si>
    <t>Tabla 11.5. Solicitudes de autorización de residencia temporal y de trabajo a causa de violencia en la pareja o expareja, por comunidad autónoma.</t>
  </si>
  <si>
    <t>Tabla 11.3. Solicitudes de autorización de residencia temporal y de trabajo a causa de violencia doméstica o en la pareja o expareja, por tipo de violencia, persona beneficiaria y estado de tramitación en el año de entrada de la solicitud¹.</t>
  </si>
  <si>
    <t>Gráfico 11.1. Distribución porcentual de las solicitudes de autorización de residencia temporal y de trabajo a causa de violencia en la pareja o expareja resueltas en el año de entrada de la solicitud, por tipo de resolución.</t>
  </si>
  <si>
    <t>Tabla 11.2. Solicitudes de autorización de residencia temporal y de trabajo a causa de violencia en la pareja o expareja, por estado de tramitación en el año de entrada de la solicitud¹ y persona beneficiaria.</t>
  </si>
  <si>
    <t>Tabla 11.4. Autorizaciones de residencia temporal y de trabajo por circunstancias excepcionales a causa de violencia doméstica o en la pareja o expareja concedidas, por tipo de violencia y persona beneficiaria.</t>
  </si>
  <si>
    <t>Periodo
2011-2024</t>
  </si>
  <si>
    <t>Periodo 2011-2024</t>
  </si>
  <si>
    <t>Valor absoluto</t>
  </si>
  <si>
    <t>Tabla 11.15. Autorizaciones de residencia temporal y de trabajo concedidas por circunstancias excepcionales a mujeres víctimas de violencia en la pareja o expareja y a sus hijas e hijos menores y/o con discapacidad, por comunidad autónoma y provincia.</t>
  </si>
  <si>
    <t>Periodo 2005-2010.</t>
  </si>
  <si>
    <t>Tabla 11.16. Autorizaciones de residencia temporal y de trabajo concedidas por circunstancias excepcionales a mujeres víctimas de violencia en la pareja o expareja, por comunidad autónoma y provincia.</t>
  </si>
  <si>
    <t>Tabla 11.17. Autorizaciones de residencia temporal y de trabajo concedidas por circunstancias excepcionales a mujeres víctimas de violencia doméstica o en la pareja o expareja, por comunidad autónoma y provincia.</t>
  </si>
  <si>
    <t>Periodo 2011-2024.</t>
  </si>
  <si>
    <t>Variación
interanual
(%)
2024/2023</t>
  </si>
  <si>
    <t>Año 2024.</t>
  </si>
  <si>
    <t>* En 2024, 13 de estas llamadas no tienen provincia asignada.</t>
  </si>
  <si>
    <t>* En 2024, 13 de estas autorizaciones no tienen comunidad autónoma asignada.</t>
  </si>
  <si>
    <t>Último quinquenio, año 2011 y periodo 2011-2024.</t>
  </si>
  <si>
    <t>Año 2024 y periodo 2011-2024.</t>
  </si>
  <si>
    <t>Años 2023 y 2024.</t>
  </si>
  <si>
    <t>* En 2024,13 autorizaciones no tienen comunidad autónoma asignada.</t>
  </si>
  <si>
    <t>Periodo 2005-2024.</t>
  </si>
  <si>
    <t>TOTAL 2011-2024</t>
  </si>
  <si>
    <t xml:space="preserve">1. Se recoge el estado de tramitación de las solicitudes en el año de su entrada por lo que el total de solicitudes resueltas y concedidas no coincide </t>
  </si>
  <si>
    <t>con los datos presentados en otras tablas que recogen el total de solicitudes resueltas y concedidas en el año de referencia (y no en el que se solicitaron).</t>
  </si>
  <si>
    <t xml:space="preserve">1. Se toma como año de referencia el de entrada de la solicitud y se contabilizan las solicitudes que han sido resueltas en el mismo año en que han tenido entrada. </t>
  </si>
  <si>
    <t>El total de solicitudes resueltas y concedidas, por tanto, no coincide con los datos presentados en otras tablas que recogen el total de solicitudes resueltas y concedidas en el año de referencia (y no en el que se solicitaron).</t>
  </si>
  <si>
    <t>CAPÍTULO 11: CONCESIONES DE AUTORIZACIÓN DE RESIDENCIA TEMPORAL Y TRABAJO A MUJERES EXTRANJERAS
VÍCTIMAS DE DELITOS DE VIOLENCIA DE GÉNERO Y AUTORIZACIONES DE RESIDENCIA A SUS HIJOS E HIJAS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</si>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</sst>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##0"/>
    <numFmt numFmtId="165" formatCode="0.0"/>
    <numFmt numFmtId="166" formatCode="#,##0.0"/>
    <numFmt numFmtId="167" formatCode="_-* #,##0.00\ &quot;Pts&quot;_-;\-* #,##0.00\ &quot;Pts&quot;_-;_-* &quot;-&quot;??\ &quot;Pts&quot;_-;_-@_-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b/>
      <sz val="11"/>
      <color indexed="46"/>
      <name val="Century Gothic"/>
      <family val="2"/>
    </font>
    <font>
      <b/>
      <sz val="11"/>
      <color indexed="46"/>
      <name val="Century Gothic"/>
      <family val="2"/>
    </font>
    <font>
      <b/>
      <sz val="10"/>
      <name val="Arial"/>
      <family val="2"/>
    </font>
    <font>
      <b/>
      <sz val="9"/>
      <color indexed="46"/>
      <name val="Century Gothic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u/>
      <sz val="12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9999FF"/>
      <name val="Century Gothic"/>
      <family val="2"/>
    </font>
    <font>
      <sz val="11"/>
      <color rgb="FFFF0000"/>
      <name val="Century Gothic"/>
      <family val="2"/>
    </font>
    <font>
      <b/>
      <sz val="11"/>
      <color rgb="FF9999FF"/>
      <name val="Century Gothic"/>
      <family val="2"/>
    </font>
    <font>
      <b/>
      <sz val="11"/>
      <color rgb="FFFF0000"/>
      <name val="Century Gothic"/>
      <family val="2"/>
    </font>
    <font>
      <sz val="10"/>
      <color rgb="FFFF0000"/>
      <name val="Arial"/>
      <family val="2"/>
    </font>
    <font>
      <sz val="11"/>
      <color rgb="FF9999FF"/>
      <name val="Century Gothic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entury Gothic"/>
      <family val="2"/>
    </font>
    <font>
      <b/>
      <sz val="11"/>
      <color rgb="FF9999FF"/>
      <name val="Calibri"/>
      <family val="2"/>
      <scheme val="minor"/>
    </font>
    <font>
      <sz val="11"/>
      <color rgb="FF9999FF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</font>
    <font>
      <sz val="8"/>
      <name val="Arial"/>
      <family val="2"/>
    </font>
    <font>
      <sz val="10"/>
      <color rgb="FFCC0099"/>
      <name val="Arial"/>
      <family val="2"/>
    </font>
    <font>
      <b/>
      <sz val="10"/>
      <color rgb="FFCC0099"/>
      <name val="Arial"/>
      <family val="2"/>
    </font>
    <font>
      <sz val="10"/>
      <color theme="8" tint="-0.249977111117893"/>
      <name val="Arial"/>
      <family val="2"/>
    </font>
    <font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</fills>
  <borders count="2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0"/>
      </left>
      <right style="thin">
        <color theme="7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7" tint="-0.24994659260841701"/>
      </right>
      <top style="thin">
        <color theme="0"/>
      </top>
      <bottom style="thin">
        <color theme="0"/>
      </bottom>
      <diagonal/>
    </border>
    <border>
      <left style="thin">
        <color theme="7" tint="-0.24994659260841701"/>
      </left>
      <right/>
      <top style="thin">
        <color theme="0"/>
      </top>
      <bottom/>
      <diagonal/>
    </border>
    <border>
      <left style="thin">
        <color theme="7" tint="-0.24994659260841701"/>
      </left>
      <right/>
      <top style="thin">
        <color indexed="9"/>
      </top>
      <bottom/>
      <diagonal/>
    </border>
    <border>
      <left style="thin">
        <color theme="0"/>
      </left>
      <right style="thin">
        <color theme="7" tint="-0.24994659260841701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7" tint="-0.24994659260841701"/>
      </left>
      <right/>
      <top style="thin">
        <color theme="0"/>
      </top>
      <bottom style="thin">
        <color theme="7" tint="-0.24994659260841701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 style="thin">
        <color theme="7" tint="-0.24994659260841701"/>
      </right>
      <top style="thin">
        <color theme="0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0"/>
      </top>
      <bottom/>
      <diagonal/>
    </border>
    <border>
      <left/>
      <right style="thin">
        <color theme="7" tint="-0.24994659260841701"/>
      </right>
      <top/>
      <bottom style="thin">
        <color theme="0"/>
      </bottom>
      <diagonal/>
    </border>
    <border>
      <left/>
      <right style="thin">
        <color theme="7" tint="-0.24994659260841701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 style="thick">
        <color theme="7" tint="-0.24994659260841701"/>
      </right>
      <top style="thin">
        <color theme="0"/>
      </top>
      <bottom/>
      <diagonal/>
    </border>
    <border>
      <left style="thin">
        <color theme="0"/>
      </left>
      <right style="thick">
        <color theme="7" tint="-0.24994659260841701"/>
      </right>
      <top/>
      <bottom/>
      <diagonal/>
    </border>
    <border>
      <left style="thin">
        <color theme="0"/>
      </left>
      <right style="thick">
        <color theme="7" tint="-0.24994659260841701"/>
      </right>
      <top/>
      <bottom style="thin">
        <color theme="0"/>
      </bottom>
      <diagonal/>
    </border>
    <border>
      <left/>
      <right/>
      <top style="thin">
        <color theme="7" tint="-0.24994659260841701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7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theme="7" tint="-0.24994659260841701"/>
      </left>
      <right style="thick">
        <color theme="7" tint="-0.2499465926084170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7" tint="-0.24994659260841701"/>
      </right>
      <top style="thin">
        <color theme="0"/>
      </top>
      <bottom/>
      <diagonal/>
    </border>
    <border>
      <left/>
      <right style="thick">
        <color theme="7" tint="-0.24994659260841701"/>
      </right>
      <top/>
      <bottom/>
      <diagonal/>
    </border>
    <border>
      <left/>
      <right style="thick">
        <color theme="7" tint="-0.24994659260841701"/>
      </right>
      <top/>
      <bottom style="thin">
        <color theme="0"/>
      </bottom>
      <diagonal/>
    </border>
    <border>
      <left style="thin">
        <color theme="0"/>
      </left>
      <right style="medium">
        <color theme="7" tint="-0.24994659260841701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rgb="FFCCCCFF"/>
      </right>
      <top style="thin">
        <color rgb="FFCCCCFF"/>
      </top>
      <bottom style="thin">
        <color theme="7" tint="-0.24994659260841701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theme="7" tint="-0.24994659260841701"/>
      </bottom>
      <diagonal/>
    </border>
    <border>
      <left style="thin">
        <color theme="7" tint="-0.24994659260841701"/>
      </left>
      <right style="thick">
        <color theme="7" tint="-0.24994659260841701"/>
      </right>
      <top/>
      <bottom/>
      <diagonal/>
    </border>
    <border>
      <left/>
      <right style="thin">
        <color theme="0"/>
      </right>
      <top/>
      <bottom style="thin">
        <color theme="7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thick">
        <color theme="0"/>
      </right>
      <top style="thin">
        <color theme="0"/>
      </top>
      <bottom/>
      <diagonal/>
    </border>
    <border>
      <left style="thin">
        <color theme="7" tint="-0.24994659260841701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7" tint="-0.24994659260841701"/>
      </left>
      <right style="thick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 style="thick">
        <color theme="0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 style="thin">
        <color theme="0"/>
      </top>
      <bottom style="thin">
        <color theme="0"/>
      </bottom>
      <diagonal/>
    </border>
    <border>
      <left/>
      <right style="thick">
        <color theme="7" tint="-0.24994659260841701"/>
      </right>
      <top style="thin">
        <color theme="0"/>
      </top>
      <bottom style="thin">
        <color theme="0"/>
      </bottom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ck">
        <color theme="0"/>
      </right>
      <top/>
      <bottom style="thin">
        <color theme="7" tint="-0.24994659260841701"/>
      </bottom>
      <diagonal/>
    </border>
    <border>
      <left style="thin">
        <color theme="0"/>
      </left>
      <right style="thick">
        <color theme="7" tint="-0.24994659260841701"/>
      </right>
      <top style="thin">
        <color theme="7" tint="-0.24994659260841701"/>
      </top>
      <bottom/>
      <diagonal/>
    </border>
    <border>
      <left/>
      <right style="thick">
        <color theme="7" tint="-0.24994659260841701"/>
      </right>
      <top/>
      <bottom style="thin">
        <color theme="7" tint="-0.24994659260841701"/>
      </bottom>
      <diagonal/>
    </border>
    <border>
      <left/>
      <right style="thick">
        <color theme="7" tint="-0.24994659260841701"/>
      </right>
      <top style="thin">
        <color theme="7" tint="-0.24994659260841701"/>
      </top>
      <bottom/>
      <diagonal/>
    </border>
    <border>
      <left style="thin">
        <color theme="0"/>
      </left>
      <right style="medium">
        <color theme="0"/>
      </right>
      <top/>
      <bottom style="thin">
        <color theme="7" tint="-0.24994659260841701"/>
      </bottom>
      <diagonal/>
    </border>
    <border>
      <left style="thin">
        <color theme="0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0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rgb="FFCCCCFF"/>
      </top>
      <bottom style="thin">
        <color theme="7" tint="-0.24994659260841701"/>
      </bottom>
      <diagonal/>
    </border>
    <border>
      <left/>
      <right style="thick">
        <color theme="0"/>
      </right>
      <top style="thin">
        <color rgb="FFCCCCFF"/>
      </top>
      <bottom style="thin">
        <color theme="7" tint="-0.24994659260841701"/>
      </bottom>
      <diagonal/>
    </border>
    <border>
      <left/>
      <right style="thick">
        <color theme="0"/>
      </right>
      <top/>
      <bottom/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/>
      <diagonal/>
    </border>
    <border>
      <left style="thin">
        <color theme="7" tint="-0.24994659260841701"/>
      </left>
      <right style="medium">
        <color theme="0"/>
      </right>
      <top/>
      <bottom style="thin">
        <color theme="7" tint="-0.24994659260841701"/>
      </bottom>
      <diagonal/>
    </border>
    <border>
      <left/>
      <right style="medium">
        <color theme="0"/>
      </right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rgb="FFCCCCFF"/>
      </bottom>
      <diagonal/>
    </border>
    <border>
      <left/>
      <right style="thin">
        <color theme="7" tint="-0.24994659260841701"/>
      </right>
      <top style="thin">
        <color rgb="FFCCCCFF"/>
      </top>
      <bottom style="thin">
        <color rgb="FFCCCCFF"/>
      </bottom>
      <diagonal/>
    </border>
    <border>
      <left style="thin">
        <color theme="0"/>
      </left>
      <right style="medium">
        <color theme="7" tint="-0.24994659260841701"/>
      </right>
      <top style="thin">
        <color theme="0"/>
      </top>
      <bottom style="thin">
        <color theme="0"/>
      </bottom>
      <diagonal/>
    </border>
    <border>
      <left/>
      <right style="medium">
        <color theme="7" tint="-0.24994659260841701"/>
      </right>
      <top/>
      <bottom/>
      <diagonal/>
    </border>
    <border>
      <left style="thick">
        <color theme="7" tint="-0.2499465926084170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7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/>
      <diagonal/>
    </border>
    <border>
      <left/>
      <right style="thin">
        <color rgb="FFCCCCFF"/>
      </right>
      <top/>
      <bottom style="thin">
        <color theme="7" tint="-0.24994659260841701"/>
      </bottom>
      <diagonal/>
    </border>
    <border>
      <left style="thin">
        <color rgb="FFCCCCFF"/>
      </left>
      <right style="thin">
        <color rgb="FFCCCCFF"/>
      </right>
      <top/>
      <bottom style="thin">
        <color theme="7" tint="-0.24994659260841701"/>
      </bottom>
      <diagonal/>
    </border>
    <border>
      <left style="thin">
        <color rgb="FFCCCCFF"/>
      </left>
      <right style="thick">
        <color theme="0"/>
      </right>
      <top/>
      <bottom style="thin">
        <color theme="7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 style="thin">
        <color theme="7" tint="-0.24994659260841701"/>
      </bottom>
      <diagonal/>
    </border>
    <border>
      <left style="medium">
        <color theme="0"/>
      </left>
      <right/>
      <top style="thin">
        <color theme="7" tint="-0.24994659260841701"/>
      </top>
      <bottom style="thin">
        <color theme="0"/>
      </bottom>
      <diagonal/>
    </border>
    <border>
      <left/>
      <right style="medium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0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0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0"/>
      </bottom>
      <diagonal/>
    </border>
    <border>
      <left/>
      <right style="thick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7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7" tint="-0.24994659260841701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thick">
        <color theme="0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thick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7" tint="-0.24994659260841701"/>
      </bottom>
      <diagonal/>
    </border>
    <border>
      <left style="thick">
        <color theme="0"/>
      </left>
      <right style="thin">
        <color theme="0"/>
      </right>
      <top style="thin">
        <color theme="7" tint="-0.24994659260841701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7" tint="-0.24994659260841701"/>
      </top>
      <bottom/>
      <diagonal/>
    </border>
    <border>
      <left style="thick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ck">
        <color theme="0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ck">
        <color theme="0"/>
      </left>
      <right style="thin">
        <color theme="7" tint="-0.24994659260841701"/>
      </right>
      <top/>
      <bottom style="thin">
        <color theme="0"/>
      </bottom>
      <diagonal/>
    </border>
    <border>
      <left/>
      <right style="thick">
        <color theme="7" tint="-0.249977111117893"/>
      </right>
      <top style="thin">
        <color theme="0"/>
      </top>
      <bottom/>
      <diagonal/>
    </border>
    <border>
      <left/>
      <right style="thick">
        <color rgb="FF7030A0"/>
      </right>
      <top style="thin">
        <color theme="0"/>
      </top>
      <bottom/>
      <diagonal/>
    </border>
    <border>
      <left style="thin">
        <color theme="7" tint="-0.24994659260841701"/>
      </left>
      <right style="thick">
        <color theme="0"/>
      </right>
      <top style="thin">
        <color theme="7" tint="-0.24994659260841701"/>
      </top>
      <bottom style="thin">
        <color rgb="FFCCCCFF"/>
      </bottom>
      <diagonal/>
    </border>
    <border>
      <left style="thin">
        <color theme="7" tint="-0.24994659260841701"/>
      </left>
      <right style="thick">
        <color theme="7" tint="-0.24994659260841701"/>
      </right>
      <top style="thin">
        <color rgb="FFCCCCFF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rgb="FFCCCCFF"/>
      </top>
      <bottom style="thin">
        <color theme="7" tint="-0.24994659260841701"/>
      </bottom>
      <diagonal/>
    </border>
    <border>
      <left style="thin">
        <color theme="7" tint="-0.24994659260841701"/>
      </left>
      <right style="thick">
        <color theme="0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 style="thin">
        <color theme="7" tint="-0.24994659260841701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rgb="FF60497A"/>
      </right>
      <top style="thin">
        <color theme="0"/>
      </top>
      <bottom style="thin">
        <color theme="7" tint="-0.24994659260841701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rgb="FF60497A"/>
      </bottom>
      <diagonal/>
    </border>
    <border>
      <left style="thick">
        <color theme="0"/>
      </left>
      <right style="thick">
        <color theme="0"/>
      </right>
      <top style="thin">
        <color theme="7" tint="-0.24994659260841701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rgb="FF60497A"/>
      </left>
      <right style="thick">
        <color theme="7" tint="-0.24994659260841701"/>
      </right>
      <top style="thin">
        <color theme="0"/>
      </top>
      <bottom/>
      <diagonal/>
    </border>
    <border>
      <left style="thick">
        <color rgb="FF60497A"/>
      </left>
      <right style="thick">
        <color theme="7" tint="-0.24994659260841701"/>
      </right>
      <top/>
      <bottom/>
      <diagonal/>
    </border>
    <border>
      <left style="thick">
        <color rgb="FF60497A"/>
      </left>
      <right style="thick">
        <color theme="7" tint="-0.24994659260841701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7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7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7" tint="-0.24994659260841701"/>
      </bottom>
      <diagonal/>
    </border>
    <border>
      <left style="thick">
        <color theme="0"/>
      </left>
      <right style="thick">
        <color theme="0"/>
      </right>
      <top style="thin">
        <color theme="7" tint="-0.24994659260841701"/>
      </top>
      <bottom style="thin">
        <color rgb="FFCCCCFF"/>
      </bottom>
      <diagonal/>
    </border>
    <border>
      <left style="thin">
        <color theme="0"/>
      </left>
      <right/>
      <top style="thin">
        <color theme="7" tint="-0.24994659260841701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rgb="FFCCCCFF"/>
      </top>
      <bottom style="thin">
        <color theme="7" tint="-0.24994659260841701"/>
      </bottom>
      <diagonal/>
    </border>
    <border>
      <left style="thin">
        <color rgb="FFCCCCFF"/>
      </left>
      <right style="thick">
        <color theme="0"/>
      </right>
      <top style="thin">
        <color rgb="FFCCCCFF"/>
      </top>
      <bottom style="thin">
        <color theme="7" tint="-0.24994659260841701"/>
      </bottom>
      <diagonal/>
    </border>
    <border>
      <left style="medium">
        <color theme="0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0"/>
      </left>
      <right style="thin">
        <color theme="7" tint="-0.24994659260841701"/>
      </right>
      <top/>
      <bottom/>
      <diagonal/>
    </border>
    <border>
      <left/>
      <right style="thick">
        <color theme="7" tint="-0.249977111117893"/>
      </right>
      <top/>
      <bottom/>
      <diagonal/>
    </border>
    <border>
      <left/>
      <right style="thick">
        <color theme="7" tint="-0.249977111117893"/>
      </right>
      <top/>
      <bottom style="thin">
        <color theme="0"/>
      </bottom>
      <diagonal/>
    </border>
    <border>
      <left/>
      <right style="thick">
        <color rgb="FF7030A0"/>
      </right>
      <top/>
      <bottom/>
      <diagonal/>
    </border>
    <border>
      <left/>
      <right style="thick">
        <color rgb="FF7030A0"/>
      </right>
      <top/>
      <bottom style="thin">
        <color theme="0"/>
      </bottom>
      <diagonal/>
    </border>
    <border>
      <left style="thin">
        <color theme="7" tint="-0.24994659260841701"/>
      </left>
      <right style="thick">
        <color theme="7" tint="-0.24994659260841701"/>
      </right>
      <top/>
      <bottom style="thin">
        <color theme="0"/>
      </bottom>
      <diagonal/>
    </border>
    <border>
      <left style="thin">
        <color theme="0"/>
      </left>
      <right style="thick">
        <color theme="7" tint="-0.24994659260841701"/>
      </right>
      <top/>
      <bottom style="thin">
        <color theme="7" tint="-0.24994659260841701"/>
      </bottom>
      <diagonal/>
    </border>
    <border>
      <left style="thick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0"/>
      </left>
      <right style="thick">
        <color theme="7" tint="-0.24994659260841701"/>
      </right>
      <top/>
      <bottom style="thin">
        <color rgb="FF60497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60497A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rgb="FF60497A"/>
      </bottom>
      <diagonal/>
    </border>
    <border>
      <left/>
      <right style="thick">
        <color theme="0"/>
      </right>
      <top style="thin">
        <color theme="0"/>
      </top>
      <bottom style="thin">
        <color rgb="FF60497A"/>
      </bottom>
      <diagonal/>
    </border>
    <border>
      <left/>
      <right style="thin">
        <color theme="0"/>
      </right>
      <top style="thin">
        <color theme="0"/>
      </top>
      <bottom style="thin">
        <color rgb="FF60497A"/>
      </bottom>
      <diagonal/>
    </border>
    <border>
      <left/>
      <right style="thin">
        <color theme="7" tint="-0.24994659260841701"/>
      </right>
      <top style="thin">
        <color theme="0"/>
      </top>
      <bottom style="thin">
        <color rgb="FF60497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0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0"/>
      </bottom>
      <diagonal/>
    </border>
    <border>
      <left style="thick">
        <color theme="0"/>
      </left>
      <right style="thin">
        <color rgb="FF60497A"/>
      </right>
      <top style="thin">
        <color theme="7" tint="-0.24994659260841701"/>
      </top>
      <bottom/>
      <diagonal/>
    </border>
    <border>
      <left style="thick">
        <color theme="0"/>
      </left>
      <right style="thin">
        <color rgb="FF60497A"/>
      </right>
      <top/>
      <bottom style="thin">
        <color theme="0"/>
      </bottom>
      <diagonal/>
    </border>
    <border>
      <left style="thin">
        <color theme="0"/>
      </left>
      <right style="thin">
        <color rgb="FF60497A"/>
      </right>
      <top style="thin">
        <color theme="0"/>
      </top>
      <bottom/>
      <diagonal/>
    </border>
    <border>
      <left style="thin">
        <color theme="0"/>
      </left>
      <right style="thin">
        <color rgb="FF60497A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60497A"/>
      </right>
      <top/>
      <bottom/>
      <diagonal/>
    </border>
    <border>
      <left style="thin">
        <color theme="0"/>
      </left>
      <right style="thin">
        <color rgb="FF60497A"/>
      </right>
      <top style="thin">
        <color theme="0"/>
      </top>
      <bottom style="thin">
        <color theme="7" tint="-0.24994659260841701"/>
      </bottom>
      <diagonal/>
    </border>
    <border>
      <left/>
      <right style="thin">
        <color rgb="FF60497A"/>
      </right>
      <top style="thin">
        <color theme="0"/>
      </top>
      <bottom/>
      <diagonal/>
    </border>
    <border>
      <left/>
      <right style="thin">
        <color rgb="FF60497A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rgb="FF60497A"/>
      </right>
      <top/>
      <bottom/>
      <diagonal/>
    </border>
    <border>
      <left style="thick">
        <color theme="0"/>
      </left>
      <right style="thin">
        <color rgb="FF60497A"/>
      </right>
      <top style="thin">
        <color theme="0"/>
      </top>
      <bottom/>
      <diagonal/>
    </border>
    <border>
      <left style="thick">
        <color theme="0"/>
      </left>
      <right style="thin">
        <color rgb="FF60497A"/>
      </right>
      <top style="thin">
        <color theme="0"/>
      </top>
      <bottom style="thin">
        <color theme="0"/>
      </bottom>
      <diagonal/>
    </border>
    <border>
      <left style="thick">
        <color rgb="FF60497A"/>
      </left>
      <right style="thin">
        <color rgb="FF60497A"/>
      </right>
      <top style="thin">
        <color theme="0"/>
      </top>
      <bottom/>
      <diagonal/>
    </border>
    <border>
      <left style="thick">
        <color rgb="FF60497A"/>
      </left>
      <right style="thin">
        <color rgb="FF60497A"/>
      </right>
      <top/>
      <bottom/>
      <diagonal/>
    </border>
    <border>
      <left style="thick">
        <color rgb="FF60497A"/>
      </left>
      <right style="thin">
        <color rgb="FF60497A"/>
      </right>
      <top/>
      <bottom style="thin">
        <color theme="0"/>
      </bottom>
      <diagonal/>
    </border>
    <border>
      <left style="thick">
        <color theme="0"/>
      </left>
      <right style="thin">
        <color rgb="FF60497A"/>
      </right>
      <top style="thin">
        <color theme="0"/>
      </top>
      <bottom style="thin">
        <color indexed="64"/>
      </bottom>
      <diagonal/>
    </border>
    <border>
      <left style="medium">
        <color theme="7" tint="-0.24994659260841701"/>
      </left>
      <right style="thin">
        <color theme="0"/>
      </right>
      <top style="thin">
        <color theme="0"/>
      </top>
      <bottom/>
      <diagonal/>
    </border>
    <border>
      <left style="medium">
        <color theme="7" tint="-0.24994659260841701"/>
      </left>
      <right style="thin">
        <color theme="0"/>
      </right>
      <top/>
      <bottom/>
      <diagonal/>
    </border>
    <border>
      <left style="medium">
        <color theme="7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rgb="FFCCCCFF"/>
      </top>
      <bottom style="thin">
        <color theme="7" tint="-0.24994659260841701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ck">
        <color theme="0"/>
      </right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ck">
        <color theme="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theme="0"/>
      </bottom>
      <diagonal/>
    </border>
    <border>
      <left/>
      <right style="thin">
        <color rgb="FF7030A0"/>
      </right>
      <top/>
      <bottom style="thin">
        <color theme="0"/>
      </bottom>
      <diagonal/>
    </border>
    <border>
      <left style="thin">
        <color rgb="FF7030A0"/>
      </left>
      <right/>
      <top style="thin">
        <color theme="0"/>
      </top>
      <bottom/>
      <diagonal/>
    </border>
    <border>
      <left style="thin">
        <color theme="0"/>
      </left>
      <right style="thin">
        <color rgb="FF7030A0"/>
      </right>
      <top style="thin">
        <color theme="0"/>
      </top>
      <bottom/>
      <diagonal/>
    </border>
    <border>
      <left style="thin">
        <color rgb="FF7030A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theme="0"/>
      </bottom>
      <diagonal/>
    </border>
    <border>
      <left style="thin">
        <color rgb="FF7030A0"/>
      </left>
      <right/>
      <top/>
      <bottom/>
      <diagonal/>
    </border>
    <border>
      <left style="thin">
        <color theme="0"/>
      </left>
      <right style="thin">
        <color rgb="FF7030A0"/>
      </right>
      <top/>
      <bottom/>
      <diagonal/>
    </border>
    <border>
      <left style="thin">
        <color theme="0"/>
      </left>
      <right style="thin">
        <color rgb="FF7030A0"/>
      </right>
      <top/>
      <bottom style="thin">
        <color theme="0"/>
      </bottom>
      <diagonal/>
    </border>
    <border>
      <left style="thin">
        <color rgb="FF7030A0"/>
      </left>
      <right/>
      <top style="thin">
        <color theme="0"/>
      </top>
      <bottom style="thin">
        <color rgb="FF7030A0"/>
      </bottom>
      <diagonal/>
    </border>
    <border>
      <left/>
      <right style="thick">
        <color theme="0"/>
      </right>
      <top style="thin">
        <color theme="0"/>
      </top>
      <bottom style="thin">
        <color rgb="FF7030A0"/>
      </bottom>
      <diagonal/>
    </border>
    <border>
      <left/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</borders>
  <cellStyleXfs count="939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1" fillId="16" borderId="1"/>
    <xf numFmtId="0" fontId="11" fillId="16" borderId="1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23" fillId="17" borderId="2" applyNumberFormat="0" applyAlignment="0" applyProtection="0"/>
    <xf numFmtId="0" fontId="24" fillId="18" borderId="3" applyNumberFormat="0" applyAlignment="0" applyProtection="0"/>
    <xf numFmtId="0" fontId="24" fillId="18" borderId="3" applyNumberFormat="0" applyAlignment="0" applyProtection="0"/>
    <xf numFmtId="0" fontId="24" fillId="18" borderId="3" applyNumberFormat="0" applyAlignment="0" applyProtection="0"/>
    <xf numFmtId="0" fontId="24" fillId="18" borderId="3" applyNumberFormat="0" applyAlignment="0" applyProtection="0"/>
    <xf numFmtId="0" fontId="24" fillId="18" borderId="3" applyNumberFormat="0" applyAlignment="0" applyProtection="0"/>
    <xf numFmtId="0" fontId="24" fillId="18" borderId="3" applyNumberFormat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11" fillId="0" borderId="5"/>
    <xf numFmtId="0" fontId="11" fillId="0" borderId="5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0" fontId="27" fillId="7" borderId="2" applyNumberFormat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167" fontId="1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24" borderId="6" applyNumberFormat="0" applyFont="0" applyAlignment="0" applyProtection="0"/>
    <xf numFmtId="0" fontId="19" fillId="24" borderId="6" applyNumberFormat="0" applyFont="0" applyAlignment="0" applyProtection="0"/>
    <xf numFmtId="0" fontId="19" fillId="24" borderId="6" applyNumberFormat="0" applyFont="0" applyAlignment="0" applyProtection="0"/>
    <xf numFmtId="0" fontId="19" fillId="24" borderId="6" applyNumberFormat="0" applyFont="0" applyAlignment="0" applyProtection="0"/>
    <xf numFmtId="0" fontId="19" fillId="24" borderId="6" applyNumberFormat="0" applyFont="0" applyAlignment="0" applyProtection="0"/>
    <xf numFmtId="0" fontId="19" fillId="24" borderId="6" applyNumberFormat="0" applyFont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17" borderId="7" applyNumberFormat="0" applyAlignment="0" applyProtection="0"/>
    <xf numFmtId="0" fontId="31" fillId="17" borderId="7" applyNumberFormat="0" applyAlignment="0" applyProtection="0"/>
    <xf numFmtId="0" fontId="31" fillId="17" borderId="7" applyNumberFormat="0" applyAlignment="0" applyProtection="0"/>
    <xf numFmtId="0" fontId="31" fillId="17" borderId="7" applyNumberFormat="0" applyAlignment="0" applyProtection="0"/>
    <xf numFmtId="0" fontId="31" fillId="17" borderId="7" applyNumberFormat="0" applyAlignment="0" applyProtection="0"/>
    <xf numFmtId="0" fontId="31" fillId="17" borderId="7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7">
    <xf numFmtId="0" fontId="0" fillId="0" borderId="0" xfId="0"/>
    <xf numFmtId="3" fontId="0" fillId="0" borderId="0" xfId="0" applyNumberFormat="1"/>
    <xf numFmtId="0" fontId="14" fillId="0" borderId="0" xfId="0" applyFont="1"/>
    <xf numFmtId="164" fontId="14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41" fillId="0" borderId="0" xfId="0" applyFont="1" applyAlignment="1">
      <alignment horizontal="left" vertical="center"/>
    </xf>
    <xf numFmtId="0" fontId="40" fillId="0" borderId="0" xfId="0" applyFont="1"/>
    <xf numFmtId="0" fontId="43" fillId="0" borderId="0" xfId="0" applyFont="1"/>
    <xf numFmtId="0" fontId="41" fillId="0" borderId="0" xfId="0" applyFont="1" applyAlignment="1">
      <alignment vertical="center" wrapText="1"/>
    </xf>
    <xf numFmtId="0" fontId="13" fillId="0" borderId="0" xfId="0" applyFont="1"/>
    <xf numFmtId="0" fontId="18" fillId="0" borderId="0" xfId="0" applyFont="1" applyAlignment="1">
      <alignment wrapText="1"/>
    </xf>
    <xf numFmtId="0" fontId="44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41" fillId="0" borderId="0" xfId="0" applyFont="1"/>
    <xf numFmtId="0" fontId="13" fillId="0" borderId="0" xfId="205"/>
    <xf numFmtId="0" fontId="45" fillId="0" borderId="0" xfId="205" applyFont="1"/>
    <xf numFmtId="165" fontId="46" fillId="28" borderId="14" xfId="205" applyNumberFormat="1" applyFont="1" applyFill="1" applyBorder="1" applyAlignment="1">
      <alignment horizontal="right" vertical="center" indent="2"/>
    </xf>
    <xf numFmtId="165" fontId="46" fillId="0" borderId="14" xfId="205" applyNumberFormat="1" applyFont="1" applyBorder="1" applyAlignment="1">
      <alignment horizontal="right" vertical="center" indent="2"/>
    </xf>
    <xf numFmtId="0" fontId="47" fillId="27" borderId="15" xfId="205" applyFont="1" applyFill="1" applyBorder="1" applyAlignment="1">
      <alignment horizontal="center" vertical="center" wrapText="1"/>
    </xf>
    <xf numFmtId="0" fontId="47" fillId="27" borderId="16" xfId="205" applyFont="1" applyFill="1" applyBorder="1" applyAlignment="1">
      <alignment horizontal="center" vertical="center" wrapText="1"/>
    </xf>
    <xf numFmtId="0" fontId="47" fillId="27" borderId="17" xfId="205" applyFont="1" applyFill="1" applyBorder="1" applyAlignment="1">
      <alignment horizontal="center" vertical="center" wrapText="1"/>
    </xf>
    <xf numFmtId="165" fontId="47" fillId="27" borderId="18" xfId="205" applyNumberFormat="1" applyFont="1" applyFill="1" applyBorder="1" applyAlignment="1">
      <alignment horizontal="right" vertical="center" indent="2"/>
    </xf>
    <xf numFmtId="0" fontId="41" fillId="0" borderId="0" xfId="205" applyFont="1" applyAlignment="1">
      <alignment vertical="top"/>
    </xf>
    <xf numFmtId="0" fontId="44" fillId="0" borderId="0" xfId="205" applyFont="1" applyAlignment="1">
      <alignment vertical="top"/>
    </xf>
    <xf numFmtId="0" fontId="42" fillId="0" borderId="0" xfId="205" applyFont="1"/>
    <xf numFmtId="165" fontId="46" fillId="28" borderId="14" xfId="205" applyNumberFormat="1" applyFont="1" applyFill="1" applyBorder="1" applyAlignment="1">
      <alignment horizontal="right" vertical="center" indent="1"/>
    </xf>
    <xf numFmtId="165" fontId="46" fillId="0" borderId="14" xfId="205" applyNumberFormat="1" applyFont="1" applyBorder="1" applyAlignment="1">
      <alignment horizontal="right" vertical="center" indent="1"/>
    </xf>
    <xf numFmtId="165" fontId="47" fillId="27" borderId="18" xfId="205" applyNumberFormat="1" applyFont="1" applyFill="1" applyBorder="1" applyAlignment="1">
      <alignment horizontal="right" vertical="center" indent="1"/>
    </xf>
    <xf numFmtId="0" fontId="45" fillId="0" borderId="0" xfId="0" applyFont="1"/>
    <xf numFmtId="0" fontId="48" fillId="0" borderId="0" xfId="205" applyFont="1"/>
    <xf numFmtId="3" fontId="46" fillId="28" borderId="12" xfId="205" applyNumberFormat="1" applyFont="1" applyFill="1" applyBorder="1" applyAlignment="1">
      <alignment horizontal="right" vertical="center" indent="1"/>
    </xf>
    <xf numFmtId="3" fontId="46" fillId="25" borderId="13" xfId="205" applyNumberFormat="1" applyFont="1" applyFill="1" applyBorder="1" applyAlignment="1">
      <alignment horizontal="right" vertical="center" indent="1"/>
    </xf>
    <xf numFmtId="3" fontId="46" fillId="28" borderId="13" xfId="205" applyNumberFormat="1" applyFont="1" applyFill="1" applyBorder="1" applyAlignment="1">
      <alignment horizontal="right" vertical="center" indent="1"/>
    </xf>
    <xf numFmtId="3" fontId="46" fillId="25" borderId="21" xfId="205" applyNumberFormat="1" applyFont="1" applyFill="1" applyBorder="1" applyAlignment="1">
      <alignment horizontal="right" vertical="center" indent="1"/>
    </xf>
    <xf numFmtId="0" fontId="47" fillId="27" borderId="0" xfId="205" applyFont="1" applyFill="1"/>
    <xf numFmtId="3" fontId="47" fillId="27" borderId="22" xfId="205" applyNumberFormat="1" applyFont="1" applyFill="1" applyBorder="1" applyAlignment="1">
      <alignment horizontal="right" vertical="center" indent="1"/>
    </xf>
    <xf numFmtId="3" fontId="47" fillId="27" borderId="12" xfId="205" applyNumberFormat="1" applyFont="1" applyFill="1" applyBorder="1" applyAlignment="1">
      <alignment horizontal="right" vertical="center" indent="1"/>
    </xf>
    <xf numFmtId="3" fontId="47" fillId="27" borderId="23" xfId="205" applyNumberFormat="1" applyFont="1" applyFill="1" applyBorder="1" applyAlignment="1">
      <alignment horizontal="right" vertical="center" indent="1"/>
    </xf>
    <xf numFmtId="3" fontId="47" fillId="27" borderId="24" xfId="205" applyNumberFormat="1" applyFont="1" applyFill="1" applyBorder="1" applyAlignment="1">
      <alignment horizontal="right" vertical="center" indent="1"/>
    </xf>
    <xf numFmtId="0" fontId="47" fillId="27" borderId="25" xfId="205" applyFont="1" applyFill="1" applyBorder="1" applyAlignment="1">
      <alignment vertical="center"/>
    </xf>
    <xf numFmtId="3" fontId="47" fillId="27" borderId="26" xfId="205" applyNumberFormat="1" applyFont="1" applyFill="1" applyBorder="1" applyAlignment="1">
      <alignment horizontal="right" vertical="center" indent="1"/>
    </xf>
    <xf numFmtId="3" fontId="47" fillId="27" borderId="27" xfId="205" applyNumberFormat="1" applyFont="1" applyFill="1" applyBorder="1" applyAlignment="1">
      <alignment horizontal="right" vertical="center" indent="1"/>
    </xf>
    <xf numFmtId="3" fontId="46" fillId="28" borderId="26" xfId="205" applyNumberFormat="1" applyFont="1" applyFill="1" applyBorder="1" applyAlignment="1">
      <alignment horizontal="right" vertical="center" indent="1"/>
    </xf>
    <xf numFmtId="3" fontId="46" fillId="25" borderId="17" xfId="205" applyNumberFormat="1" applyFont="1" applyFill="1" applyBorder="1" applyAlignment="1">
      <alignment horizontal="right" vertical="center" indent="1"/>
    </xf>
    <xf numFmtId="3" fontId="46" fillId="28" borderId="17" xfId="205" applyNumberFormat="1" applyFont="1" applyFill="1" applyBorder="1" applyAlignment="1">
      <alignment horizontal="right" vertical="center" indent="1"/>
    </xf>
    <xf numFmtId="3" fontId="46" fillId="25" borderId="30" xfId="205" applyNumberFormat="1" applyFont="1" applyFill="1" applyBorder="1" applyAlignment="1">
      <alignment horizontal="right" vertical="center" indent="1"/>
    </xf>
    <xf numFmtId="3" fontId="46" fillId="28" borderId="20" xfId="205" applyNumberFormat="1" applyFont="1" applyFill="1" applyBorder="1" applyAlignment="1">
      <alignment horizontal="right" vertical="center" indent="1"/>
    </xf>
    <xf numFmtId="3" fontId="46" fillId="25" borderId="15" xfId="205" applyNumberFormat="1" applyFont="1" applyFill="1" applyBorder="1" applyAlignment="1">
      <alignment horizontal="right" vertical="center" indent="1"/>
    </xf>
    <xf numFmtId="3" fontId="46" fillId="28" borderId="15" xfId="205" applyNumberFormat="1" applyFont="1" applyFill="1" applyBorder="1" applyAlignment="1">
      <alignment horizontal="right" vertical="center" indent="1"/>
    </xf>
    <xf numFmtId="3" fontId="46" fillId="25" borderId="31" xfId="205" applyNumberFormat="1" applyFont="1" applyFill="1" applyBorder="1" applyAlignment="1">
      <alignment horizontal="right" vertical="center" indent="1"/>
    </xf>
    <xf numFmtId="3" fontId="47" fillId="27" borderId="33" xfId="205" applyNumberFormat="1" applyFont="1" applyFill="1" applyBorder="1" applyAlignment="1">
      <alignment horizontal="right" vertical="center" indent="1"/>
    </xf>
    <xf numFmtId="3" fontId="47" fillId="27" borderId="34" xfId="205" applyNumberFormat="1" applyFont="1" applyFill="1" applyBorder="1" applyAlignment="1">
      <alignment horizontal="right" vertical="center" indent="1"/>
    </xf>
    <xf numFmtId="3" fontId="47" fillId="27" borderId="35" xfId="205" applyNumberFormat="1" applyFont="1" applyFill="1" applyBorder="1" applyAlignment="1">
      <alignment horizontal="right" vertical="center" indent="1"/>
    </xf>
    <xf numFmtId="0" fontId="39" fillId="0" borderId="0" xfId="205" applyFont="1"/>
    <xf numFmtId="3" fontId="49" fillId="28" borderId="28" xfId="215" applyNumberFormat="1" applyFont="1" applyFill="1" applyBorder="1" applyAlignment="1">
      <alignment horizontal="left" vertical="center" indent="1"/>
    </xf>
    <xf numFmtId="3" fontId="49" fillId="25" borderId="29" xfId="215" applyNumberFormat="1" applyFont="1" applyFill="1" applyBorder="1" applyAlignment="1">
      <alignment horizontal="left" vertical="center" indent="1"/>
    </xf>
    <xf numFmtId="3" fontId="47" fillId="27" borderId="32" xfId="215" applyNumberFormat="1" applyFont="1" applyFill="1" applyBorder="1" applyAlignment="1">
      <alignment horizontal="left" vertical="center" indent="1"/>
    </xf>
    <xf numFmtId="3" fontId="46" fillId="28" borderId="14" xfId="205" applyNumberFormat="1" applyFont="1" applyFill="1" applyBorder="1" applyAlignment="1">
      <alignment horizontal="right" vertical="center" indent="1"/>
    </xf>
    <xf numFmtId="3" fontId="47" fillId="27" borderId="38" xfId="205" applyNumberFormat="1" applyFont="1" applyFill="1" applyBorder="1" applyAlignment="1">
      <alignment horizontal="right" vertical="center" indent="1"/>
    </xf>
    <xf numFmtId="3" fontId="47" fillId="27" borderId="39" xfId="205" applyNumberFormat="1" applyFont="1" applyFill="1" applyBorder="1" applyAlignment="1">
      <alignment horizontal="right" vertical="center" indent="1"/>
    </xf>
    <xf numFmtId="3" fontId="47" fillId="27" borderId="40" xfId="205" applyNumberFormat="1" applyFont="1" applyFill="1" applyBorder="1" applyAlignment="1">
      <alignment horizontal="right" vertical="center" indent="1"/>
    </xf>
    <xf numFmtId="3" fontId="47" fillId="27" borderId="41" xfId="205" applyNumberFormat="1" applyFont="1" applyFill="1" applyBorder="1" applyAlignment="1">
      <alignment horizontal="right" vertical="center" indent="1"/>
    </xf>
    <xf numFmtId="3" fontId="46" fillId="28" borderId="42" xfId="205" applyNumberFormat="1" applyFont="1" applyFill="1" applyBorder="1" applyAlignment="1">
      <alignment horizontal="right" vertical="center" indent="1"/>
    </xf>
    <xf numFmtId="3" fontId="46" fillId="25" borderId="43" xfId="205" applyNumberFormat="1" applyFont="1" applyFill="1" applyBorder="1" applyAlignment="1">
      <alignment horizontal="right" vertical="center" indent="1"/>
    </xf>
    <xf numFmtId="3" fontId="46" fillId="28" borderId="43" xfId="205" applyNumberFormat="1" applyFont="1" applyFill="1" applyBorder="1" applyAlignment="1">
      <alignment horizontal="right" vertical="center" indent="1"/>
    </xf>
    <xf numFmtId="3" fontId="46" fillId="25" borderId="44" xfId="205" applyNumberFormat="1" applyFont="1" applyFill="1" applyBorder="1" applyAlignment="1">
      <alignment horizontal="right" vertical="center" indent="1"/>
    </xf>
    <xf numFmtId="0" fontId="47" fillId="27" borderId="19" xfId="205" applyFont="1" applyFill="1" applyBorder="1" applyAlignment="1">
      <alignment horizontal="left"/>
    </xf>
    <xf numFmtId="0" fontId="47" fillId="27" borderId="45" xfId="205" applyFont="1" applyFill="1" applyBorder="1" applyAlignment="1">
      <alignment horizontal="right" vertical="top"/>
    </xf>
    <xf numFmtId="3" fontId="49" fillId="28" borderId="49" xfId="215" applyNumberFormat="1" applyFont="1" applyFill="1" applyBorder="1" applyAlignment="1">
      <alignment horizontal="left" vertical="center" indent="1"/>
    </xf>
    <xf numFmtId="3" fontId="47" fillId="27" borderId="50" xfId="205" applyNumberFormat="1" applyFont="1" applyFill="1" applyBorder="1" applyAlignment="1">
      <alignment horizontal="right" vertical="center" indent="1"/>
    </xf>
    <xf numFmtId="0" fontId="47" fillId="27" borderId="25" xfId="205" applyFont="1" applyFill="1" applyBorder="1"/>
    <xf numFmtId="0" fontId="43" fillId="0" borderId="0" xfId="205" applyFont="1"/>
    <xf numFmtId="166" fontId="47" fillId="27" borderId="39" xfId="205" applyNumberFormat="1" applyFont="1" applyFill="1" applyBorder="1" applyAlignment="1">
      <alignment horizontal="right" vertical="center" indent="1"/>
    </xf>
    <xf numFmtId="166" fontId="47" fillId="27" borderId="40" xfId="205" applyNumberFormat="1" applyFont="1" applyFill="1" applyBorder="1" applyAlignment="1">
      <alignment horizontal="right" vertical="center" indent="1"/>
    </xf>
    <xf numFmtId="166" fontId="46" fillId="28" borderId="20" xfId="205" applyNumberFormat="1" applyFont="1" applyFill="1" applyBorder="1" applyAlignment="1">
      <alignment horizontal="right" vertical="center" indent="1"/>
    </xf>
    <xf numFmtId="166" fontId="46" fillId="28" borderId="12" xfId="205" applyNumberFormat="1" applyFont="1" applyFill="1" applyBorder="1" applyAlignment="1">
      <alignment horizontal="right" vertical="center" indent="1"/>
    </xf>
    <xf numFmtId="166" fontId="46" fillId="28" borderId="42" xfId="205" applyNumberFormat="1" applyFont="1" applyFill="1" applyBorder="1" applyAlignment="1">
      <alignment horizontal="right" vertical="center" indent="1"/>
    </xf>
    <xf numFmtId="166" fontId="46" fillId="25" borderId="15" xfId="205" applyNumberFormat="1" applyFont="1" applyFill="1" applyBorder="1" applyAlignment="1">
      <alignment horizontal="right" vertical="center" indent="1"/>
    </xf>
    <xf numFmtId="166" fontId="46" fillId="25" borderId="13" xfId="205" applyNumberFormat="1" applyFont="1" applyFill="1" applyBorder="1" applyAlignment="1">
      <alignment horizontal="right" vertical="center" indent="1"/>
    </xf>
    <xf numFmtId="166" fontId="46" fillId="25" borderId="43" xfId="205" applyNumberFormat="1" applyFont="1" applyFill="1" applyBorder="1" applyAlignment="1">
      <alignment horizontal="right" vertical="center" indent="1"/>
    </xf>
    <xf numFmtId="166" fontId="46" fillId="28" borderId="15" xfId="205" applyNumberFormat="1" applyFont="1" applyFill="1" applyBorder="1" applyAlignment="1">
      <alignment horizontal="right" vertical="center" indent="1"/>
    </xf>
    <xf numFmtId="166" fontId="46" fillId="28" borderId="43" xfId="205" applyNumberFormat="1" applyFont="1" applyFill="1" applyBorder="1" applyAlignment="1">
      <alignment horizontal="right" vertical="center" indent="1"/>
    </xf>
    <xf numFmtId="166" fontId="46" fillId="25" borderId="31" xfId="205" applyNumberFormat="1" applyFont="1" applyFill="1" applyBorder="1" applyAlignment="1">
      <alignment horizontal="right" vertical="center" indent="1"/>
    </xf>
    <xf numFmtId="166" fontId="46" fillId="25" borderId="44" xfId="205" applyNumberFormat="1" applyFont="1" applyFill="1" applyBorder="1" applyAlignment="1">
      <alignment horizontal="right" vertical="center" indent="1"/>
    </xf>
    <xf numFmtId="166" fontId="47" fillId="27" borderId="34" xfId="205" applyNumberFormat="1" applyFont="1" applyFill="1" applyBorder="1" applyAlignment="1">
      <alignment horizontal="right" vertical="center" indent="1"/>
    </xf>
    <xf numFmtId="0" fontId="47" fillId="27" borderId="46" xfId="0" applyFont="1" applyFill="1" applyBorder="1"/>
    <xf numFmtId="0" fontId="47" fillId="27" borderId="21" xfId="0" applyFont="1" applyFill="1" applyBorder="1" applyAlignment="1">
      <alignment horizontal="center" vertical="center" wrapText="1"/>
    </xf>
    <xf numFmtId="0" fontId="47" fillId="27" borderId="60" xfId="0" applyFont="1" applyFill="1" applyBorder="1" applyAlignment="1">
      <alignment horizontal="center" vertical="center" wrapText="1"/>
    </xf>
    <xf numFmtId="3" fontId="46" fillId="28" borderId="52" xfId="205" applyNumberFormat="1" applyFont="1" applyFill="1" applyBorder="1" applyAlignment="1">
      <alignment horizontal="right" vertical="center" indent="1"/>
    </xf>
    <xf numFmtId="166" fontId="46" fillId="28" borderId="52" xfId="205" applyNumberFormat="1" applyFont="1" applyFill="1" applyBorder="1" applyAlignment="1">
      <alignment horizontal="right" vertical="center" indent="1"/>
    </xf>
    <xf numFmtId="166" fontId="46" fillId="28" borderId="24" xfId="205" applyNumberFormat="1" applyFont="1" applyFill="1" applyBorder="1" applyAlignment="1">
      <alignment horizontal="right" vertical="center" indent="1"/>
    </xf>
    <xf numFmtId="166" fontId="47" fillId="27" borderId="38" xfId="205" applyNumberFormat="1" applyFont="1" applyFill="1" applyBorder="1" applyAlignment="1">
      <alignment horizontal="right" vertical="center" indent="1"/>
    </xf>
    <xf numFmtId="3" fontId="46" fillId="28" borderId="52" xfId="0" applyNumberFormat="1" applyFont="1" applyFill="1" applyBorder="1" applyAlignment="1">
      <alignment horizontal="right" vertical="center" indent="1"/>
    </xf>
    <xf numFmtId="3" fontId="46" fillId="28" borderId="24" xfId="0" applyNumberFormat="1" applyFont="1" applyFill="1" applyBorder="1" applyAlignment="1">
      <alignment horizontal="right" vertical="center" indent="1"/>
    </xf>
    <xf numFmtId="3" fontId="46" fillId="28" borderId="47" xfId="0" applyNumberFormat="1" applyFont="1" applyFill="1" applyBorder="1" applyAlignment="1">
      <alignment horizontal="right" vertical="center" indent="1"/>
    </xf>
    <xf numFmtId="3" fontId="46" fillId="0" borderId="52" xfId="0" applyNumberFormat="1" applyFont="1" applyBorder="1" applyAlignment="1">
      <alignment horizontal="right" vertical="center" indent="1"/>
    </xf>
    <xf numFmtId="3" fontId="46" fillId="0" borderId="24" xfId="0" applyNumberFormat="1" applyFont="1" applyBorder="1" applyAlignment="1">
      <alignment horizontal="right" vertical="center" indent="1"/>
    </xf>
    <xf numFmtId="3" fontId="46" fillId="0" borderId="47" xfId="0" applyNumberFormat="1" applyFont="1" applyBorder="1" applyAlignment="1">
      <alignment horizontal="right" vertical="center" indent="1"/>
    </xf>
    <xf numFmtId="0" fontId="47" fillId="27" borderId="19" xfId="0" applyFont="1" applyFill="1" applyBorder="1" applyAlignment="1">
      <alignment horizontal="left" wrapText="1"/>
    </xf>
    <xf numFmtId="3" fontId="46" fillId="28" borderId="12" xfId="0" applyNumberFormat="1" applyFont="1" applyFill="1" applyBorder="1" applyAlignment="1">
      <alignment horizontal="right" vertical="center" indent="1"/>
    </xf>
    <xf numFmtId="3" fontId="46" fillId="0" borderId="15" xfId="0" applyNumberFormat="1" applyFont="1" applyBorder="1" applyAlignment="1">
      <alignment horizontal="right" vertical="center" indent="1"/>
    </xf>
    <xf numFmtId="3" fontId="46" fillId="0" borderId="13" xfId="0" applyNumberFormat="1" applyFont="1" applyBorder="1" applyAlignment="1">
      <alignment horizontal="right" vertical="center" indent="1"/>
    </xf>
    <xf numFmtId="165" fontId="46" fillId="0" borderId="15" xfId="0" applyNumberFormat="1" applyFont="1" applyBorder="1" applyAlignment="1">
      <alignment horizontal="right" vertical="center" indent="1"/>
    </xf>
    <xf numFmtId="165" fontId="46" fillId="0" borderId="13" xfId="0" applyNumberFormat="1" applyFont="1" applyBorder="1" applyAlignment="1">
      <alignment horizontal="right" vertical="center" indent="1"/>
    </xf>
    <xf numFmtId="3" fontId="47" fillId="27" borderId="61" xfId="0" applyNumberFormat="1" applyFont="1" applyFill="1" applyBorder="1" applyAlignment="1">
      <alignment horizontal="right" vertical="center" indent="1"/>
    </xf>
    <xf numFmtId="3" fontId="47" fillId="27" borderId="62" xfId="0" applyNumberFormat="1" applyFont="1" applyFill="1" applyBorder="1" applyAlignment="1">
      <alignment horizontal="right" vertical="center" indent="1"/>
    </xf>
    <xf numFmtId="165" fontId="11" fillId="0" borderId="0" xfId="205" applyNumberFormat="1" applyFont="1"/>
    <xf numFmtId="3" fontId="46" fillId="28" borderId="20" xfId="0" applyNumberFormat="1" applyFont="1" applyFill="1" applyBorder="1" applyAlignment="1">
      <alignment horizontal="right" vertical="center" indent="1"/>
    </xf>
    <xf numFmtId="165" fontId="46" fillId="0" borderId="15" xfId="243" applyNumberFormat="1" applyFont="1" applyBorder="1" applyAlignment="1">
      <alignment horizontal="right" vertical="center" indent="1"/>
    </xf>
    <xf numFmtId="3" fontId="46" fillId="28" borderId="13" xfId="0" applyNumberFormat="1" applyFont="1" applyFill="1" applyBorder="1" applyAlignment="1">
      <alignment horizontal="right" vertical="center" indent="1"/>
    </xf>
    <xf numFmtId="3" fontId="46" fillId="28" borderId="15" xfId="0" applyNumberFormat="1" applyFont="1" applyFill="1" applyBorder="1" applyAlignment="1">
      <alignment horizontal="right" vertical="center" indent="1"/>
    </xf>
    <xf numFmtId="3" fontId="46" fillId="0" borderId="15" xfId="243" applyNumberFormat="1" applyFont="1" applyBorder="1" applyAlignment="1">
      <alignment horizontal="right" vertical="center" indent="1"/>
    </xf>
    <xf numFmtId="165" fontId="46" fillId="28" borderId="64" xfId="0" applyNumberFormat="1" applyFont="1" applyFill="1" applyBorder="1" applyAlignment="1">
      <alignment horizontal="right" vertical="center" indent="1"/>
    </xf>
    <xf numFmtId="165" fontId="46" fillId="28" borderId="65" xfId="0" applyNumberFormat="1" applyFont="1" applyFill="1" applyBorder="1" applyAlignment="1">
      <alignment horizontal="right" vertical="center" indent="1"/>
    </xf>
    <xf numFmtId="165" fontId="46" fillId="28" borderId="64" xfId="243" applyNumberFormat="1" applyFont="1" applyFill="1" applyBorder="1" applyAlignment="1">
      <alignment horizontal="right" vertical="center" indent="1"/>
    </xf>
    <xf numFmtId="0" fontId="47" fillId="27" borderId="66" xfId="0" applyFont="1" applyFill="1" applyBorder="1" applyAlignment="1">
      <alignment horizontal="left"/>
    </xf>
    <xf numFmtId="0" fontId="0" fillId="25" borderId="45" xfId="0" applyFill="1" applyBorder="1"/>
    <xf numFmtId="0" fontId="47" fillId="27" borderId="19" xfId="0" applyFont="1" applyFill="1" applyBorder="1" applyAlignment="1">
      <alignment horizontal="left"/>
    </xf>
    <xf numFmtId="0" fontId="17" fillId="0" borderId="0" xfId="205" applyFont="1"/>
    <xf numFmtId="165" fontId="46" fillId="28" borderId="67" xfId="205" applyNumberFormat="1" applyFont="1" applyFill="1" applyBorder="1" applyAlignment="1">
      <alignment horizontal="right" vertical="center" indent="2"/>
    </xf>
    <xf numFmtId="3" fontId="47" fillId="27" borderId="20" xfId="205" applyNumberFormat="1" applyFont="1" applyFill="1" applyBorder="1" applyAlignment="1">
      <alignment horizontal="right" vertical="center" indent="1"/>
    </xf>
    <xf numFmtId="3" fontId="47" fillId="27" borderId="52" xfId="205" applyNumberFormat="1" applyFont="1" applyFill="1" applyBorder="1" applyAlignment="1">
      <alignment horizontal="right" vertical="center" indent="1"/>
    </xf>
    <xf numFmtId="3" fontId="47" fillId="27" borderId="68" xfId="215" applyNumberFormat="1" applyFont="1" applyFill="1" applyBorder="1" applyAlignment="1">
      <alignment horizontal="left" vertical="center" indent="1"/>
    </xf>
    <xf numFmtId="3" fontId="47" fillId="27" borderId="69" xfId="215" applyNumberFormat="1" applyFont="1" applyFill="1" applyBorder="1" applyAlignment="1">
      <alignment horizontal="left" vertical="center" indent="1"/>
    </xf>
    <xf numFmtId="3" fontId="47" fillId="27" borderId="70" xfId="215" applyNumberFormat="1" applyFont="1" applyFill="1" applyBorder="1" applyAlignment="1">
      <alignment horizontal="left" vertical="center" indent="1"/>
    </xf>
    <xf numFmtId="0" fontId="47" fillId="27" borderId="71" xfId="205" applyFont="1" applyFill="1" applyBorder="1" applyAlignment="1">
      <alignment horizontal="right" vertical="top"/>
    </xf>
    <xf numFmtId="0" fontId="47" fillId="27" borderId="46" xfId="205" applyFont="1" applyFill="1" applyBorder="1" applyAlignment="1">
      <alignment horizontal="left" vertical="center"/>
    </xf>
    <xf numFmtId="3" fontId="49" fillId="25" borderId="55" xfId="215" applyNumberFormat="1" applyFont="1" applyFill="1" applyBorder="1" applyAlignment="1">
      <alignment horizontal="left" vertical="center" indent="1"/>
    </xf>
    <xf numFmtId="3" fontId="49" fillId="28" borderId="72" xfId="215" applyNumberFormat="1" applyFont="1" applyFill="1" applyBorder="1" applyAlignment="1">
      <alignment horizontal="left" vertical="center" indent="1"/>
    </xf>
    <xf numFmtId="3" fontId="49" fillId="28" borderId="73" xfId="215" applyNumberFormat="1" applyFont="1" applyFill="1" applyBorder="1" applyAlignment="1">
      <alignment horizontal="left" vertical="center" indent="1"/>
    </xf>
    <xf numFmtId="3" fontId="49" fillId="28" borderId="54" xfId="215" applyNumberFormat="1" applyFont="1" applyFill="1" applyBorder="1" applyAlignment="1">
      <alignment horizontal="left" vertical="center" indent="1"/>
    </xf>
    <xf numFmtId="3" fontId="47" fillId="27" borderId="59" xfId="215" applyNumberFormat="1" applyFont="1" applyFill="1" applyBorder="1" applyAlignment="1">
      <alignment horizontal="left" vertical="center" indent="1"/>
    </xf>
    <xf numFmtId="0" fontId="47" fillId="27" borderId="74" xfId="0" applyFont="1" applyFill="1" applyBorder="1" applyAlignment="1">
      <alignment horizontal="left" wrapText="1"/>
    </xf>
    <xf numFmtId="0" fontId="47" fillId="27" borderId="75" xfId="0" applyFont="1" applyFill="1" applyBorder="1"/>
    <xf numFmtId="0" fontId="47" fillId="27" borderId="65" xfId="0" applyFont="1" applyFill="1" applyBorder="1" applyAlignment="1">
      <alignment horizontal="center" vertical="center" wrapText="1"/>
    </xf>
    <xf numFmtId="3" fontId="46" fillId="0" borderId="14" xfId="243" applyNumberFormat="1" applyFont="1" applyBorder="1" applyAlignment="1">
      <alignment horizontal="right" vertical="center" indent="1"/>
    </xf>
    <xf numFmtId="165" fontId="46" fillId="0" borderId="14" xfId="243" applyNumberFormat="1" applyFont="1" applyBorder="1" applyAlignment="1">
      <alignment horizontal="right" vertical="center" indent="1"/>
    </xf>
    <xf numFmtId="165" fontId="46" fillId="28" borderId="18" xfId="243" applyNumberFormat="1" applyFont="1" applyFill="1" applyBorder="1" applyAlignment="1">
      <alignment horizontal="right" vertical="center" indent="1"/>
    </xf>
    <xf numFmtId="3" fontId="46" fillId="28" borderId="76" xfId="0" applyNumberFormat="1" applyFont="1" applyFill="1" applyBorder="1" applyAlignment="1">
      <alignment horizontal="right" vertical="center" indent="1"/>
    </xf>
    <xf numFmtId="3" fontId="46" fillId="0" borderId="43" xfId="0" applyNumberFormat="1" applyFont="1" applyBorder="1" applyAlignment="1">
      <alignment horizontal="right" vertical="center" indent="1"/>
    </xf>
    <xf numFmtId="3" fontId="46" fillId="0" borderId="55" xfId="243" applyNumberFormat="1" applyFont="1" applyBorder="1" applyAlignment="1">
      <alignment horizontal="right" vertical="center" indent="1"/>
    </xf>
    <xf numFmtId="3" fontId="46" fillId="28" borderId="77" xfId="243" applyNumberFormat="1" applyFont="1" applyFill="1" applyBorder="1" applyAlignment="1">
      <alignment horizontal="right" vertical="center" indent="1"/>
    </xf>
    <xf numFmtId="165" fontId="46" fillId="28" borderId="78" xfId="243" applyNumberFormat="1" applyFont="1" applyFill="1" applyBorder="1" applyAlignment="1">
      <alignment horizontal="right" vertical="center" indent="1"/>
    </xf>
    <xf numFmtId="165" fontId="46" fillId="0" borderId="55" xfId="243" applyNumberFormat="1" applyFont="1" applyBorder="1" applyAlignment="1">
      <alignment horizontal="right" vertical="center" indent="1"/>
    </xf>
    <xf numFmtId="165" fontId="46" fillId="28" borderId="77" xfId="243" applyNumberFormat="1" applyFont="1" applyFill="1" applyBorder="1" applyAlignment="1">
      <alignment horizontal="right" vertical="center" indent="1"/>
    </xf>
    <xf numFmtId="0" fontId="47" fillId="27" borderId="79" xfId="0" applyFont="1" applyFill="1" applyBorder="1" applyAlignment="1">
      <alignment horizontal="center" vertical="center" wrapText="1"/>
    </xf>
    <xf numFmtId="3" fontId="46" fillId="28" borderId="80" xfId="0" applyNumberFormat="1" applyFont="1" applyFill="1" applyBorder="1" applyAlignment="1">
      <alignment horizontal="right" vertical="center" indent="1"/>
    </xf>
    <xf numFmtId="3" fontId="46" fillId="0" borderId="57" xfId="0" applyNumberFormat="1" applyFont="1" applyBorder="1" applyAlignment="1">
      <alignment horizontal="right" vertical="center" indent="1"/>
    </xf>
    <xf numFmtId="3" fontId="46" fillId="28" borderId="81" xfId="0" applyNumberFormat="1" applyFont="1" applyFill="1" applyBorder="1" applyAlignment="1">
      <alignment horizontal="right" vertical="center" indent="1"/>
    </xf>
    <xf numFmtId="165" fontId="46" fillId="28" borderId="80" xfId="0" applyNumberFormat="1" applyFont="1" applyFill="1" applyBorder="1" applyAlignment="1">
      <alignment horizontal="right" vertical="center" indent="1"/>
    </xf>
    <xf numFmtId="165" fontId="46" fillId="0" borderId="57" xfId="0" applyNumberFormat="1" applyFont="1" applyBorder="1" applyAlignment="1">
      <alignment horizontal="right" vertical="center" indent="1"/>
    </xf>
    <xf numFmtId="165" fontId="46" fillId="28" borderId="81" xfId="0" applyNumberFormat="1" applyFont="1" applyFill="1" applyBorder="1" applyAlignment="1">
      <alignment horizontal="right" vertical="center" indent="1"/>
    </xf>
    <xf numFmtId="3" fontId="46" fillId="0" borderId="57" xfId="243" applyNumberFormat="1" applyFont="1" applyBorder="1" applyAlignment="1">
      <alignment horizontal="right" vertical="center" indent="1"/>
    </xf>
    <xf numFmtId="3" fontId="46" fillId="28" borderId="81" xfId="243" applyNumberFormat="1" applyFont="1" applyFill="1" applyBorder="1" applyAlignment="1">
      <alignment horizontal="right" vertical="center" indent="1"/>
    </xf>
    <xf numFmtId="165" fontId="46" fillId="28" borderId="80" xfId="243" applyNumberFormat="1" applyFont="1" applyFill="1" applyBorder="1" applyAlignment="1">
      <alignment horizontal="right" vertical="center" indent="1"/>
    </xf>
    <xf numFmtId="165" fontId="46" fillId="0" borderId="57" xfId="243" applyNumberFormat="1" applyFont="1" applyBorder="1" applyAlignment="1">
      <alignment horizontal="right" vertical="center" indent="1"/>
    </xf>
    <xf numFmtId="165" fontId="46" fillId="28" borderId="81" xfId="243" applyNumberFormat="1" applyFont="1" applyFill="1" applyBorder="1" applyAlignment="1">
      <alignment horizontal="right" vertical="center" indent="1"/>
    </xf>
    <xf numFmtId="0" fontId="47" fillId="27" borderId="74" xfId="0" applyFont="1" applyFill="1" applyBorder="1" applyAlignment="1">
      <alignment horizontal="left"/>
    </xf>
    <xf numFmtId="3" fontId="47" fillId="27" borderId="82" xfId="0" applyNumberFormat="1" applyFont="1" applyFill="1" applyBorder="1" applyAlignment="1">
      <alignment horizontal="right" vertical="center" indent="1"/>
    </xf>
    <xf numFmtId="3" fontId="47" fillId="27" borderId="83" xfId="0" applyNumberFormat="1" applyFont="1" applyFill="1" applyBorder="1" applyAlignment="1">
      <alignment horizontal="right" vertical="center" indent="1"/>
    </xf>
    <xf numFmtId="0" fontId="47" fillId="27" borderId="84" xfId="0" applyFont="1" applyFill="1" applyBorder="1"/>
    <xf numFmtId="3" fontId="46" fillId="28" borderId="67" xfId="205" applyNumberFormat="1" applyFont="1" applyFill="1" applyBorder="1" applyAlignment="1">
      <alignment horizontal="right" vertical="center" indent="1"/>
    </xf>
    <xf numFmtId="3" fontId="46" fillId="0" borderId="14" xfId="205" applyNumberFormat="1" applyFont="1" applyBorder="1" applyAlignment="1">
      <alignment horizontal="right" vertical="center" indent="1"/>
    </xf>
    <xf numFmtId="0" fontId="49" fillId="28" borderId="85" xfId="205" applyFont="1" applyFill="1" applyBorder="1" applyAlignment="1">
      <alignment horizontal="center" vertical="center"/>
    </xf>
    <xf numFmtId="0" fontId="49" fillId="0" borderId="86" xfId="205" applyFont="1" applyBorder="1" applyAlignment="1">
      <alignment horizontal="center" vertical="center"/>
    </xf>
    <xf numFmtId="0" fontId="49" fillId="28" borderId="86" xfId="205" applyFont="1" applyFill="1" applyBorder="1" applyAlignment="1">
      <alignment horizontal="center" vertical="center"/>
    </xf>
    <xf numFmtId="165" fontId="46" fillId="28" borderId="85" xfId="205" applyNumberFormat="1" applyFont="1" applyFill="1" applyBorder="1" applyAlignment="1">
      <alignment horizontal="right" vertical="center" indent="2"/>
    </xf>
    <xf numFmtId="165" fontId="46" fillId="0" borderId="86" xfId="205" applyNumberFormat="1" applyFont="1" applyBorder="1" applyAlignment="1">
      <alignment horizontal="right" vertical="center" indent="2"/>
    </xf>
    <xf numFmtId="165" fontId="46" fillId="28" borderId="86" xfId="205" applyNumberFormat="1" applyFont="1" applyFill="1" applyBorder="1" applyAlignment="1">
      <alignment horizontal="right" vertical="center" indent="2"/>
    </xf>
    <xf numFmtId="3" fontId="47" fillId="27" borderId="64" xfId="205" applyNumberFormat="1" applyFont="1" applyFill="1" applyBorder="1" applyAlignment="1">
      <alignment horizontal="right" vertical="center" indent="1"/>
    </xf>
    <xf numFmtId="0" fontId="47" fillId="27" borderId="87" xfId="205" applyFont="1" applyFill="1" applyBorder="1" applyAlignment="1">
      <alignment horizontal="center" vertical="center"/>
    </xf>
    <xf numFmtId="165" fontId="47" fillId="27" borderId="88" xfId="205" applyNumberFormat="1" applyFont="1" applyFill="1" applyBorder="1" applyAlignment="1">
      <alignment horizontal="right" vertical="center" indent="2"/>
    </xf>
    <xf numFmtId="165" fontId="47" fillId="27" borderId="88" xfId="205" applyNumberFormat="1" applyFont="1" applyFill="1" applyBorder="1" applyAlignment="1">
      <alignment horizontal="right" vertical="center" indent="1"/>
    </xf>
    <xf numFmtId="165" fontId="46" fillId="28" borderId="85" xfId="205" applyNumberFormat="1" applyFont="1" applyFill="1" applyBorder="1" applyAlignment="1">
      <alignment horizontal="right" vertical="center" indent="1"/>
    </xf>
    <xf numFmtId="165" fontId="46" fillId="0" borderId="86" xfId="205" applyNumberFormat="1" applyFont="1" applyBorder="1" applyAlignment="1">
      <alignment horizontal="right" vertical="center" indent="1"/>
    </xf>
    <xf numFmtId="165" fontId="46" fillId="28" borderId="86" xfId="205" applyNumberFormat="1" applyFont="1" applyFill="1" applyBorder="1" applyAlignment="1">
      <alignment horizontal="right" vertical="center" indent="1"/>
    </xf>
    <xf numFmtId="3" fontId="49" fillId="28" borderId="36" xfId="205" applyNumberFormat="1" applyFont="1" applyFill="1" applyBorder="1" applyAlignment="1">
      <alignment horizontal="right" vertical="center" indent="1"/>
    </xf>
    <xf numFmtId="3" fontId="49" fillId="25" borderId="14" xfId="205" applyNumberFormat="1" applyFont="1" applyFill="1" applyBorder="1" applyAlignment="1">
      <alignment horizontal="right" vertical="center" indent="1"/>
    </xf>
    <xf numFmtId="3" fontId="49" fillId="28" borderId="89" xfId="0" applyNumberFormat="1" applyFont="1" applyFill="1" applyBorder="1" applyAlignment="1">
      <alignment horizontal="right" vertical="center" indent="1"/>
    </xf>
    <xf numFmtId="3" fontId="49" fillId="0" borderId="90" xfId="0" applyNumberFormat="1" applyFont="1" applyBorder="1" applyAlignment="1">
      <alignment horizontal="right" vertical="center" indent="1"/>
    </xf>
    <xf numFmtId="3" fontId="49" fillId="28" borderId="90" xfId="243" applyNumberFormat="1" applyFont="1" applyFill="1" applyBorder="1" applyAlignment="1">
      <alignment horizontal="right" vertical="center" indent="1"/>
    </xf>
    <xf numFmtId="3" fontId="49" fillId="0" borderId="90" xfId="243" applyNumberFormat="1" applyFont="1" applyBorder="1" applyAlignment="1">
      <alignment horizontal="right" vertical="center" indent="1"/>
    </xf>
    <xf numFmtId="166" fontId="49" fillId="28" borderId="36" xfId="205" applyNumberFormat="1" applyFont="1" applyFill="1" applyBorder="1" applyAlignment="1">
      <alignment horizontal="right" vertical="center" indent="1"/>
    </xf>
    <xf numFmtId="166" fontId="49" fillId="25" borderId="14" xfId="205" applyNumberFormat="1" applyFont="1" applyFill="1" applyBorder="1" applyAlignment="1">
      <alignment horizontal="right" vertical="center" indent="1"/>
    </xf>
    <xf numFmtId="166" fontId="47" fillId="27" borderId="50" xfId="205" applyNumberFormat="1" applyFont="1" applyFill="1" applyBorder="1" applyAlignment="1">
      <alignment horizontal="right" vertical="center" indent="1"/>
    </xf>
    <xf numFmtId="3" fontId="46" fillId="28" borderId="91" xfId="0" applyNumberFormat="1" applyFont="1" applyFill="1" applyBorder="1" applyAlignment="1">
      <alignment horizontal="right" vertical="center" indent="1"/>
    </xf>
    <xf numFmtId="3" fontId="46" fillId="0" borderId="91" xfId="0" applyNumberFormat="1" applyFont="1" applyBorder="1" applyAlignment="1">
      <alignment horizontal="right" vertical="center" indent="1"/>
    </xf>
    <xf numFmtId="3" fontId="46" fillId="28" borderId="73" xfId="0" applyNumberFormat="1" applyFont="1" applyFill="1" applyBorder="1" applyAlignment="1">
      <alignment horizontal="right" vertical="center" indent="1"/>
    </xf>
    <xf numFmtId="3" fontId="46" fillId="0" borderId="73" xfId="0" applyNumberFormat="1" applyFont="1" applyBorder="1" applyAlignment="1">
      <alignment horizontal="right" vertical="center" indent="1"/>
    </xf>
    <xf numFmtId="3" fontId="46" fillId="28" borderId="94" xfId="0" applyNumberFormat="1" applyFont="1" applyFill="1" applyBorder="1" applyAlignment="1">
      <alignment horizontal="right" vertical="center" indent="1"/>
    </xf>
    <xf numFmtId="3" fontId="46" fillId="28" borderId="95" xfId="0" applyNumberFormat="1" applyFont="1" applyFill="1" applyBorder="1" applyAlignment="1">
      <alignment horizontal="right" vertical="center" indent="1"/>
    </xf>
    <xf numFmtId="3" fontId="46" fillId="28" borderId="78" xfId="0" applyNumberFormat="1" applyFont="1" applyFill="1" applyBorder="1" applyAlignment="1">
      <alignment horizontal="right" vertical="center" indent="1"/>
    </xf>
    <xf numFmtId="3" fontId="46" fillId="28" borderId="67" xfId="0" applyNumberFormat="1" applyFont="1" applyFill="1" applyBorder="1" applyAlignment="1">
      <alignment horizontal="right" vertical="center" indent="1"/>
    </xf>
    <xf numFmtId="3" fontId="46" fillId="28" borderId="64" xfId="0" applyNumberFormat="1" applyFont="1" applyFill="1" applyBorder="1" applyAlignment="1">
      <alignment horizontal="right" vertical="center" indent="1"/>
    </xf>
    <xf numFmtId="3" fontId="46" fillId="28" borderId="65" xfId="0" applyNumberFormat="1" applyFont="1" applyFill="1" applyBorder="1" applyAlignment="1">
      <alignment horizontal="right" vertical="center" indent="1"/>
    </xf>
    <xf numFmtId="3" fontId="46" fillId="28" borderId="64" xfId="243" applyNumberFormat="1" applyFont="1" applyFill="1" applyBorder="1" applyAlignment="1">
      <alignment horizontal="right" vertical="center" indent="1"/>
    </xf>
    <xf numFmtId="3" fontId="46" fillId="28" borderId="18" xfId="243" applyNumberFormat="1" applyFont="1" applyFill="1" applyBorder="1" applyAlignment="1">
      <alignment horizontal="right" vertical="center" indent="1"/>
    </xf>
    <xf numFmtId="165" fontId="46" fillId="28" borderId="94" xfId="0" applyNumberFormat="1" applyFont="1" applyFill="1" applyBorder="1" applyAlignment="1">
      <alignment horizontal="right" vertical="center" indent="1"/>
    </xf>
    <xf numFmtId="165" fontId="46" fillId="28" borderId="95" xfId="0" applyNumberFormat="1" applyFont="1" applyFill="1" applyBorder="1" applyAlignment="1">
      <alignment horizontal="right" vertical="center" indent="1"/>
    </xf>
    <xf numFmtId="165" fontId="46" fillId="28" borderId="94" xfId="243" applyNumberFormat="1" applyFont="1" applyFill="1" applyBorder="1" applyAlignment="1">
      <alignment horizontal="right" vertical="center" indent="1"/>
    </xf>
    <xf numFmtId="165" fontId="46" fillId="28" borderId="67" xfId="243" applyNumberFormat="1" applyFont="1" applyFill="1" applyBorder="1" applyAlignment="1">
      <alignment horizontal="right" vertical="center" indent="1"/>
    </xf>
    <xf numFmtId="3" fontId="46" fillId="28" borderId="43" xfId="0" applyNumberFormat="1" applyFont="1" applyFill="1" applyBorder="1" applyAlignment="1">
      <alignment horizontal="right" vertical="center" indent="1"/>
    </xf>
    <xf numFmtId="3" fontId="47" fillId="27" borderId="96" xfId="0" applyNumberFormat="1" applyFont="1" applyFill="1" applyBorder="1" applyAlignment="1">
      <alignment horizontal="right" vertical="center" indent="1"/>
    </xf>
    <xf numFmtId="3" fontId="47" fillId="27" borderId="97" xfId="0" applyNumberFormat="1" applyFont="1" applyFill="1" applyBorder="1" applyAlignment="1">
      <alignment horizontal="right" vertical="center" indent="1"/>
    </xf>
    <xf numFmtId="3" fontId="47" fillId="27" borderId="98" xfId="0" applyNumberFormat="1" applyFont="1" applyFill="1" applyBorder="1" applyAlignment="1">
      <alignment horizontal="right" vertical="center" indent="1"/>
    </xf>
    <xf numFmtId="3" fontId="47" fillId="27" borderId="75" xfId="0" applyNumberFormat="1" applyFont="1" applyFill="1" applyBorder="1" applyAlignment="1">
      <alignment horizontal="right" vertical="center" indent="1"/>
    </xf>
    <xf numFmtId="3" fontId="47" fillId="27" borderId="18" xfId="0" applyNumberFormat="1" applyFont="1" applyFill="1" applyBorder="1" applyAlignment="1">
      <alignment horizontal="right" vertical="center" indent="1"/>
    </xf>
    <xf numFmtId="3" fontId="49" fillId="28" borderId="67" xfId="0" applyNumberFormat="1" applyFont="1" applyFill="1" applyBorder="1" applyAlignment="1">
      <alignment horizontal="right" vertical="center" indent="1"/>
    </xf>
    <xf numFmtId="3" fontId="49" fillId="0" borderId="14" xfId="0" applyNumberFormat="1" applyFont="1" applyBorder="1" applyAlignment="1">
      <alignment horizontal="right" vertical="center" indent="1"/>
    </xf>
    <xf numFmtId="3" fontId="49" fillId="28" borderId="14" xfId="243" applyNumberFormat="1" applyFont="1" applyFill="1" applyBorder="1" applyAlignment="1">
      <alignment horizontal="right" vertical="center" indent="1"/>
    </xf>
    <xf numFmtId="3" fontId="49" fillId="0" borderId="14" xfId="243" applyNumberFormat="1" applyFont="1" applyBorder="1" applyAlignment="1">
      <alignment horizontal="right" vertical="center" indent="1"/>
    </xf>
    <xf numFmtId="3" fontId="49" fillId="28" borderId="66" xfId="215" applyNumberFormat="1" applyFont="1" applyFill="1" applyBorder="1" applyAlignment="1">
      <alignment horizontal="left" vertical="center" indent="1"/>
    </xf>
    <xf numFmtId="3" fontId="49" fillId="28" borderId="55" xfId="215" applyNumberFormat="1" applyFont="1" applyFill="1" applyBorder="1" applyAlignment="1">
      <alignment horizontal="left" vertical="center" indent="1"/>
    </xf>
    <xf numFmtId="3" fontId="49" fillId="28" borderId="14" xfId="205" applyNumberFormat="1" applyFont="1" applyFill="1" applyBorder="1" applyAlignment="1">
      <alignment horizontal="right" vertical="center" indent="1"/>
    </xf>
    <xf numFmtId="3" fontId="47" fillId="27" borderId="74" xfId="215" applyNumberFormat="1" applyFont="1" applyFill="1" applyBorder="1" applyAlignment="1">
      <alignment horizontal="left" vertical="center" indent="1"/>
    </xf>
    <xf numFmtId="3" fontId="47" fillId="27" borderId="75" xfId="215" applyNumberFormat="1" applyFont="1" applyFill="1" applyBorder="1" applyAlignment="1">
      <alignment horizontal="left" vertical="center" indent="1"/>
    </xf>
    <xf numFmtId="3" fontId="47" fillId="27" borderId="18" xfId="205" applyNumberFormat="1" applyFont="1" applyFill="1" applyBorder="1" applyAlignment="1">
      <alignment horizontal="right" vertical="center" indent="1"/>
    </xf>
    <xf numFmtId="0" fontId="47" fillId="27" borderId="25" xfId="205" applyFont="1" applyFill="1" applyBorder="1" applyAlignment="1">
      <alignment horizontal="right" vertical="top"/>
    </xf>
    <xf numFmtId="0" fontId="47" fillId="27" borderId="46" xfId="205" applyFont="1" applyFill="1" applyBorder="1" applyAlignment="1">
      <alignment horizontal="left"/>
    </xf>
    <xf numFmtId="3" fontId="47" fillId="27" borderId="53" xfId="215" applyNumberFormat="1" applyFont="1" applyFill="1" applyBorder="1" applyAlignment="1">
      <alignment horizontal="left" vertical="center" indent="1"/>
    </xf>
    <xf numFmtId="3" fontId="47" fillId="27" borderId="51" xfId="215" applyNumberFormat="1" applyFont="1" applyFill="1" applyBorder="1" applyAlignment="1">
      <alignment horizontal="left" vertical="center" indent="1"/>
    </xf>
    <xf numFmtId="0" fontId="51" fillId="0" borderId="0" xfId="205" applyFont="1" applyAlignment="1">
      <alignment vertical="top"/>
    </xf>
    <xf numFmtId="0" fontId="52" fillId="0" borderId="0" xfId="205" applyFont="1" applyAlignment="1">
      <alignment vertical="top"/>
    </xf>
    <xf numFmtId="0" fontId="46" fillId="0" borderId="0" xfId="205" applyFont="1"/>
    <xf numFmtId="0" fontId="49" fillId="0" borderId="0" xfId="205" applyFont="1"/>
    <xf numFmtId="0" fontId="10" fillId="0" borderId="0" xfId="0" applyFont="1"/>
    <xf numFmtId="3" fontId="49" fillId="28" borderId="128" xfId="215" applyNumberFormat="1" applyFont="1" applyFill="1" applyBorder="1" applyAlignment="1">
      <alignment horizontal="left" vertical="center" indent="1"/>
    </xf>
    <xf numFmtId="3" fontId="49" fillId="28" borderId="129" xfId="215" applyNumberFormat="1" applyFont="1" applyFill="1" applyBorder="1" applyAlignment="1">
      <alignment horizontal="left" vertical="center" indent="1"/>
    </xf>
    <xf numFmtId="0" fontId="41" fillId="0" borderId="0" xfId="786" applyFont="1" applyAlignment="1">
      <alignment vertical="top"/>
    </xf>
    <xf numFmtId="0" fontId="10" fillId="0" borderId="0" xfId="786"/>
    <xf numFmtId="0" fontId="44" fillId="0" borderId="0" xfId="786" applyFont="1" applyAlignment="1">
      <alignment vertical="top"/>
    </xf>
    <xf numFmtId="0" fontId="48" fillId="0" borderId="0" xfId="786" applyFont="1"/>
    <xf numFmtId="0" fontId="47" fillId="27" borderId="25" xfId="786" applyFont="1" applyFill="1" applyBorder="1"/>
    <xf numFmtId="0" fontId="47" fillId="27" borderId="71" xfId="786" applyFont="1" applyFill="1" applyBorder="1" applyAlignment="1">
      <alignment horizontal="right" vertical="top"/>
    </xf>
    <xf numFmtId="0" fontId="45" fillId="0" borderId="0" xfId="786" applyFont="1"/>
    <xf numFmtId="0" fontId="47" fillId="27" borderId="19" xfId="786" applyFont="1" applyFill="1" applyBorder="1" applyAlignment="1">
      <alignment horizontal="left"/>
    </xf>
    <xf numFmtId="0" fontId="47" fillId="27" borderId="46" xfId="786" applyFont="1" applyFill="1" applyBorder="1" applyAlignment="1">
      <alignment horizontal="left" vertical="center"/>
    </xf>
    <xf numFmtId="3" fontId="49" fillId="28" borderId="28" xfId="787" applyNumberFormat="1" applyFont="1" applyFill="1" applyBorder="1" applyAlignment="1">
      <alignment horizontal="left" vertical="center" indent="1"/>
    </xf>
    <xf numFmtId="3" fontId="49" fillId="28" borderId="54" xfId="787" applyNumberFormat="1" applyFont="1" applyFill="1" applyBorder="1" applyAlignment="1">
      <alignment horizontal="left" vertical="center" indent="1"/>
    </xf>
    <xf numFmtId="3" fontId="46" fillId="28" borderId="20" xfId="786" applyNumberFormat="1" applyFont="1" applyFill="1" applyBorder="1" applyAlignment="1">
      <alignment horizontal="right" vertical="center" indent="1"/>
    </xf>
    <xf numFmtId="3" fontId="46" fillId="28" borderId="42" xfId="786" applyNumberFormat="1" applyFont="1" applyFill="1" applyBorder="1" applyAlignment="1">
      <alignment horizontal="right" vertical="center" indent="1"/>
    </xf>
    <xf numFmtId="3" fontId="46" fillId="28" borderId="36" xfId="786" applyNumberFormat="1" applyFont="1" applyFill="1" applyBorder="1" applyAlignment="1">
      <alignment horizontal="right" vertical="center" indent="1"/>
    </xf>
    <xf numFmtId="3" fontId="49" fillId="25" borderId="55" xfId="787" applyNumberFormat="1" applyFont="1" applyFill="1" applyBorder="1" applyAlignment="1">
      <alignment horizontal="left" vertical="center" indent="1"/>
    </xf>
    <xf numFmtId="3" fontId="46" fillId="25" borderId="43" xfId="786" applyNumberFormat="1" applyFont="1" applyFill="1" applyBorder="1" applyAlignment="1">
      <alignment horizontal="right" vertical="center" indent="1"/>
    </xf>
    <xf numFmtId="3" fontId="46" fillId="25" borderId="14" xfId="786" applyNumberFormat="1" applyFont="1" applyFill="1" applyBorder="1" applyAlignment="1">
      <alignment horizontal="right" vertical="center" indent="1"/>
    </xf>
    <xf numFmtId="0" fontId="39" fillId="0" borderId="0" xfId="786" applyFont="1"/>
    <xf numFmtId="0" fontId="47" fillId="27" borderId="21" xfId="205" applyFont="1" applyFill="1" applyBorder="1" applyAlignment="1">
      <alignment horizontal="center" vertical="center"/>
    </xf>
    <xf numFmtId="165" fontId="0" fillId="0" borderId="0" xfId="0" applyNumberFormat="1"/>
    <xf numFmtId="2" fontId="13" fillId="0" borderId="0" xfId="205" applyNumberFormat="1"/>
    <xf numFmtId="0" fontId="46" fillId="28" borderId="20" xfId="205" applyFont="1" applyFill="1" applyBorder="1" applyAlignment="1">
      <alignment horizontal="right" indent="1"/>
    </xf>
    <xf numFmtId="0" fontId="46" fillId="0" borderId="15" xfId="205" applyFont="1" applyBorder="1" applyAlignment="1">
      <alignment horizontal="right" indent="1"/>
    </xf>
    <xf numFmtId="0" fontId="46" fillId="28" borderId="15" xfId="205" applyFont="1" applyFill="1" applyBorder="1" applyAlignment="1">
      <alignment horizontal="right" indent="1"/>
    </xf>
    <xf numFmtId="0" fontId="47" fillId="27" borderId="52" xfId="205" applyFont="1" applyFill="1" applyBorder="1" applyAlignment="1">
      <alignment horizontal="right" indent="1"/>
    </xf>
    <xf numFmtId="0" fontId="47" fillId="27" borderId="15" xfId="205" applyFont="1" applyFill="1" applyBorder="1" applyAlignment="1">
      <alignment horizontal="right" indent="1"/>
    </xf>
    <xf numFmtId="3" fontId="13" fillId="0" borderId="0" xfId="205" applyNumberFormat="1"/>
    <xf numFmtId="0" fontId="47" fillId="27" borderId="94" xfId="205" applyFont="1" applyFill="1" applyBorder="1" applyAlignment="1">
      <alignment horizontal="center" vertical="center" wrapText="1"/>
    </xf>
    <xf numFmtId="0" fontId="47" fillId="27" borderId="95" xfId="205" applyFont="1" applyFill="1" applyBorder="1" applyAlignment="1">
      <alignment horizontal="center" vertical="center" wrapText="1"/>
    </xf>
    <xf numFmtId="0" fontId="47" fillId="27" borderId="130" xfId="205" applyFont="1" applyFill="1" applyBorder="1" applyAlignment="1">
      <alignment horizontal="center" vertical="center" wrapText="1"/>
    </xf>
    <xf numFmtId="0" fontId="10" fillId="0" borderId="0" xfId="205" applyFont="1"/>
    <xf numFmtId="3" fontId="47" fillId="27" borderId="72" xfId="215" applyNumberFormat="1" applyFont="1" applyFill="1" applyBorder="1" applyAlignment="1">
      <alignment horizontal="left" vertical="center" indent="1"/>
    </xf>
    <xf numFmtId="3" fontId="47" fillId="27" borderId="28" xfId="215" applyNumberFormat="1" applyFont="1" applyFill="1" applyBorder="1" applyAlignment="1">
      <alignment horizontal="left" vertical="center" indent="1"/>
    </xf>
    <xf numFmtId="0" fontId="47" fillId="27" borderId="50" xfId="205" applyFont="1" applyFill="1" applyBorder="1" applyAlignment="1">
      <alignment horizontal="right" indent="1"/>
    </xf>
    <xf numFmtId="0" fontId="47" fillId="27" borderId="67" xfId="205" applyFont="1" applyFill="1" applyBorder="1" applyAlignment="1">
      <alignment horizontal="center" vertical="center" wrapText="1"/>
    </xf>
    <xf numFmtId="0" fontId="49" fillId="0" borderId="131" xfId="0" applyFont="1" applyBorder="1" applyAlignment="1">
      <alignment horizontal="left" vertical="center" wrapText="1"/>
    </xf>
    <xf numFmtId="166" fontId="46" fillId="0" borderId="132" xfId="0" applyNumberFormat="1" applyFont="1" applyBorder="1" applyAlignment="1">
      <alignment horizontal="center" vertical="center"/>
    </xf>
    <xf numFmtId="166" fontId="46" fillId="0" borderId="82" xfId="0" applyNumberFormat="1" applyFont="1" applyBorder="1" applyAlignment="1">
      <alignment horizontal="center" vertical="center"/>
    </xf>
    <xf numFmtId="3" fontId="10" fillId="0" borderId="0" xfId="786" applyNumberFormat="1"/>
    <xf numFmtId="3" fontId="47" fillId="27" borderId="28" xfId="787" applyNumberFormat="1" applyFont="1" applyFill="1" applyBorder="1" applyAlignment="1">
      <alignment horizontal="left" vertical="center" indent="1"/>
    </xf>
    <xf numFmtId="3" fontId="47" fillId="27" borderId="51" xfId="787" applyNumberFormat="1" applyFont="1" applyFill="1" applyBorder="1" applyAlignment="1">
      <alignment horizontal="left" vertical="center" indent="1"/>
    </xf>
    <xf numFmtId="3" fontId="47" fillId="27" borderId="20" xfId="786" applyNumberFormat="1" applyFont="1" applyFill="1" applyBorder="1" applyAlignment="1">
      <alignment horizontal="right" vertical="center" indent="1"/>
    </xf>
    <xf numFmtId="3" fontId="47" fillId="27" borderId="12" xfId="786" applyNumberFormat="1" applyFont="1" applyFill="1" applyBorder="1" applyAlignment="1">
      <alignment horizontal="right" vertical="center" indent="1"/>
    </xf>
    <xf numFmtId="3" fontId="47" fillId="27" borderId="39" xfId="786" applyNumberFormat="1" applyFont="1" applyFill="1" applyBorder="1" applyAlignment="1">
      <alignment horizontal="right" vertical="center" indent="1"/>
    </xf>
    <xf numFmtId="3" fontId="47" fillId="27" borderId="36" xfId="786" applyNumberFormat="1" applyFont="1" applyFill="1" applyBorder="1" applyAlignment="1">
      <alignment horizontal="right" vertical="center" indent="1"/>
    </xf>
    <xf numFmtId="0" fontId="17" fillId="0" borderId="0" xfId="786" applyFont="1"/>
    <xf numFmtId="0" fontId="54" fillId="25" borderId="0" xfId="862" applyFont="1" applyFill="1" applyAlignment="1">
      <alignment vertical="top"/>
    </xf>
    <xf numFmtId="0" fontId="54" fillId="25" borderId="0" xfId="862" applyFont="1" applyFill="1" applyAlignment="1">
      <alignment vertical="top" wrapText="1"/>
    </xf>
    <xf numFmtId="0" fontId="55" fillId="29" borderId="134" xfId="863" applyFont="1" applyFill="1" applyBorder="1" applyAlignment="1" applyProtection="1">
      <alignment horizontal="left" vertical="top" wrapText="1"/>
    </xf>
    <xf numFmtId="0" fontId="55" fillId="29" borderId="0" xfId="863" applyFont="1" applyFill="1" applyBorder="1" applyAlignment="1" applyProtection="1">
      <alignment horizontal="left" vertical="top" wrapText="1"/>
    </xf>
    <xf numFmtId="0" fontId="55" fillId="29" borderId="135" xfId="863" applyFont="1" applyFill="1" applyBorder="1" applyAlignment="1" applyProtection="1">
      <alignment horizontal="left" vertical="top" wrapText="1"/>
    </xf>
    <xf numFmtId="0" fontId="56" fillId="25" borderId="0" xfId="862" applyFont="1" applyFill="1" applyAlignment="1">
      <alignment vertical="top"/>
    </xf>
    <xf numFmtId="0" fontId="57" fillId="25" borderId="0" xfId="862" quotePrefix="1" applyFont="1" applyFill="1" applyAlignment="1">
      <alignment vertical="top"/>
    </xf>
    <xf numFmtId="0" fontId="58" fillId="25" borderId="0" xfId="862" quotePrefix="1" applyFont="1" applyFill="1" applyAlignment="1">
      <alignment vertical="top"/>
    </xf>
    <xf numFmtId="0" fontId="46" fillId="25" borderId="0" xfId="862" applyFont="1" applyFill="1" applyAlignment="1">
      <alignment vertical="top"/>
    </xf>
    <xf numFmtId="0" fontId="59" fillId="25" borderId="0" xfId="862" applyFont="1" applyFill="1" applyAlignment="1">
      <alignment vertical="top"/>
    </xf>
    <xf numFmtId="0" fontId="53" fillId="25" borderId="0" xfId="862" applyFont="1" applyFill="1" applyAlignment="1">
      <alignment vertical="top"/>
    </xf>
    <xf numFmtId="0" fontId="61" fillId="26" borderId="0" xfId="862" applyFont="1" applyFill="1" applyAlignment="1">
      <alignment vertical="top"/>
    </xf>
    <xf numFmtId="0" fontId="63" fillId="29" borderId="135" xfId="864" applyFont="1" applyFill="1" applyBorder="1" applyAlignment="1">
      <alignment vertical="top"/>
    </xf>
    <xf numFmtId="0" fontId="63" fillId="29" borderId="0" xfId="864" applyFont="1" applyFill="1" applyBorder="1" applyAlignment="1">
      <alignment vertical="top"/>
    </xf>
    <xf numFmtId="0" fontId="63" fillId="29" borderId="134" xfId="864" applyFont="1" applyFill="1" applyBorder="1" applyAlignment="1">
      <alignment vertical="top"/>
    </xf>
    <xf numFmtId="0" fontId="46" fillId="25" borderId="15" xfId="205" applyFont="1" applyFill="1" applyBorder="1" applyAlignment="1">
      <alignment horizontal="right" indent="1"/>
    </xf>
    <xf numFmtId="0" fontId="64" fillId="27" borderId="20" xfId="205" applyFont="1" applyFill="1" applyBorder="1" applyAlignment="1">
      <alignment horizontal="right" indent="1"/>
    </xf>
    <xf numFmtId="166" fontId="47" fillId="27" borderId="20" xfId="205" applyNumberFormat="1" applyFont="1" applyFill="1" applyBorder="1" applyAlignment="1">
      <alignment horizontal="right" vertical="center" indent="1"/>
    </xf>
    <xf numFmtId="166" fontId="47" fillId="27" borderId="52" xfId="205" applyNumberFormat="1" applyFont="1" applyFill="1" applyBorder="1" applyAlignment="1">
      <alignment horizontal="right" vertical="center" indent="1"/>
    </xf>
    <xf numFmtId="0" fontId="47" fillId="27" borderId="31" xfId="786" applyFont="1" applyFill="1" applyBorder="1" applyAlignment="1">
      <alignment horizontal="center" vertical="center" wrapText="1"/>
    </xf>
    <xf numFmtId="0" fontId="49" fillId="28" borderId="63" xfId="786" applyFont="1" applyFill="1" applyBorder="1" applyAlignment="1">
      <alignment horizontal="left" vertical="center" indent="1"/>
    </xf>
    <xf numFmtId="3" fontId="46" fillId="28" borderId="93" xfId="786" applyNumberFormat="1" applyFont="1" applyFill="1" applyBorder="1" applyAlignment="1">
      <alignment horizontal="right" vertical="center" indent="2"/>
    </xf>
    <xf numFmtId="0" fontId="49" fillId="0" borderId="63" xfId="786" applyFont="1" applyBorder="1" applyAlignment="1">
      <alignment horizontal="left" vertical="center" indent="1"/>
    </xf>
    <xf numFmtId="3" fontId="46" fillId="25" borderId="93" xfId="786" applyNumberFormat="1" applyFont="1" applyFill="1" applyBorder="1" applyAlignment="1">
      <alignment horizontal="right" vertical="center" indent="2"/>
    </xf>
    <xf numFmtId="0" fontId="47" fillId="27" borderId="70" xfId="786" applyFont="1" applyFill="1" applyBorder="1" applyAlignment="1">
      <alignment horizontal="left" vertical="center" indent="1"/>
    </xf>
    <xf numFmtId="3" fontId="47" fillId="27" borderId="33" xfId="786" applyNumberFormat="1" applyFont="1" applyFill="1" applyBorder="1" applyAlignment="1">
      <alignment horizontal="right" vertical="center" indent="2"/>
    </xf>
    <xf numFmtId="165" fontId="47" fillId="27" borderId="58" xfId="786" applyNumberFormat="1" applyFont="1" applyFill="1" applyBorder="1" applyAlignment="1">
      <alignment horizontal="right" vertical="center" indent="2"/>
    </xf>
    <xf numFmtId="3" fontId="47" fillId="27" borderId="50" xfId="786" applyNumberFormat="1" applyFont="1" applyFill="1" applyBorder="1" applyAlignment="1">
      <alignment horizontal="right" vertical="center" indent="2"/>
    </xf>
    <xf numFmtId="3" fontId="47" fillId="27" borderId="38" xfId="786" applyNumberFormat="1" applyFont="1" applyFill="1" applyBorder="1" applyAlignment="1">
      <alignment horizontal="right" vertical="center" indent="2"/>
    </xf>
    <xf numFmtId="3" fontId="47" fillId="27" borderId="140" xfId="205" applyNumberFormat="1" applyFont="1" applyFill="1" applyBorder="1" applyAlignment="1">
      <alignment horizontal="right" vertical="center" indent="1"/>
    </xf>
    <xf numFmtId="3" fontId="46" fillId="28" borderId="146" xfId="205" applyNumberFormat="1" applyFont="1" applyFill="1" applyBorder="1" applyAlignment="1">
      <alignment horizontal="right" vertical="center" indent="1"/>
    </xf>
    <xf numFmtId="3" fontId="46" fillId="25" borderId="147" xfId="205" applyNumberFormat="1" applyFont="1" applyFill="1" applyBorder="1" applyAlignment="1">
      <alignment horizontal="right" vertical="center" indent="1"/>
    </xf>
    <xf numFmtId="3" fontId="46" fillId="28" borderId="148" xfId="205" applyNumberFormat="1" applyFont="1" applyFill="1" applyBorder="1" applyAlignment="1">
      <alignment horizontal="right" vertical="center" indent="1"/>
    </xf>
    <xf numFmtId="3" fontId="47" fillId="27" borderId="149" xfId="205" applyNumberFormat="1" applyFont="1" applyFill="1" applyBorder="1" applyAlignment="1">
      <alignment horizontal="right" vertical="center" indent="1"/>
    </xf>
    <xf numFmtId="3" fontId="47" fillId="27" borderId="150" xfId="205" applyNumberFormat="1" applyFont="1" applyFill="1" applyBorder="1" applyAlignment="1">
      <alignment horizontal="right" vertical="center" indent="1"/>
    </xf>
    <xf numFmtId="166" fontId="47" fillId="27" borderId="151" xfId="205" applyNumberFormat="1" applyFont="1" applyFill="1" applyBorder="1" applyAlignment="1">
      <alignment horizontal="right" vertical="center" indent="1"/>
    </xf>
    <xf numFmtId="166" fontId="47" fillId="27" borderId="150" xfId="205" applyNumberFormat="1" applyFont="1" applyFill="1" applyBorder="1" applyAlignment="1">
      <alignment horizontal="right" vertical="center" indent="1"/>
    </xf>
    <xf numFmtId="166" fontId="46" fillId="28" borderId="145" xfId="205" applyNumberFormat="1" applyFont="1" applyFill="1" applyBorder="1" applyAlignment="1">
      <alignment horizontal="right" vertical="center" indent="1"/>
    </xf>
    <xf numFmtId="166" fontId="46" fillId="25" borderId="144" xfId="205" applyNumberFormat="1" applyFont="1" applyFill="1" applyBorder="1" applyAlignment="1">
      <alignment horizontal="right" vertical="center" indent="1"/>
    </xf>
    <xf numFmtId="166" fontId="46" fillId="28" borderId="109" xfId="205" applyNumberFormat="1" applyFont="1" applyFill="1" applyBorder="1" applyAlignment="1">
      <alignment horizontal="right" vertical="center" indent="1"/>
    </xf>
    <xf numFmtId="166" fontId="46" fillId="28" borderId="146" xfId="205" applyNumberFormat="1" applyFont="1" applyFill="1" applyBorder="1" applyAlignment="1">
      <alignment horizontal="right" vertical="center" indent="1"/>
    </xf>
    <xf numFmtId="166" fontId="46" fillId="25" borderId="147" xfId="205" applyNumberFormat="1" applyFont="1" applyFill="1" applyBorder="1" applyAlignment="1">
      <alignment horizontal="right" vertical="center" indent="1"/>
    </xf>
    <xf numFmtId="166" fontId="46" fillId="28" borderId="148" xfId="205" applyNumberFormat="1" applyFont="1" applyFill="1" applyBorder="1" applyAlignment="1">
      <alignment horizontal="right" vertical="center" indent="1"/>
    </xf>
    <xf numFmtId="0" fontId="47" fillId="27" borderId="153" xfId="205" applyFont="1" applyFill="1" applyBorder="1" applyAlignment="1">
      <alignment horizontal="center" vertical="center" wrapText="1"/>
    </xf>
    <xf numFmtId="0" fontId="47" fillId="27" borderId="152" xfId="205" applyFont="1" applyFill="1" applyBorder="1" applyAlignment="1">
      <alignment horizontal="center" vertical="center" wrapText="1"/>
    </xf>
    <xf numFmtId="165" fontId="46" fillId="0" borderId="74" xfId="0" applyNumberFormat="1" applyFont="1" applyBorder="1" applyAlignment="1">
      <alignment horizontal="center" vertical="center"/>
    </xf>
    <xf numFmtId="166" fontId="46" fillId="0" borderId="154" xfId="0" applyNumberFormat="1" applyFont="1" applyBorder="1" applyAlignment="1">
      <alignment horizontal="center" vertical="center"/>
    </xf>
    <xf numFmtId="0" fontId="47" fillId="27" borderId="31" xfId="205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10" fillId="0" borderId="0" xfId="0" quotePrefix="1" applyFont="1"/>
    <xf numFmtId="0" fontId="0" fillId="0" borderId="0" xfId="0" applyAlignment="1">
      <alignment vertical="center"/>
    </xf>
    <xf numFmtId="0" fontId="39" fillId="0" borderId="0" xfId="205" applyFont="1" applyAlignment="1">
      <alignment vertical="center"/>
    </xf>
    <xf numFmtId="0" fontId="13" fillId="0" borderId="0" xfId="205" applyAlignment="1">
      <alignment vertical="center"/>
    </xf>
    <xf numFmtId="0" fontId="14" fillId="0" borderId="0" xfId="0" applyFont="1" applyAlignment="1">
      <alignment vertical="center"/>
    </xf>
    <xf numFmtId="3" fontId="46" fillId="28" borderId="78" xfId="786" applyNumberFormat="1" applyFont="1" applyFill="1" applyBorder="1" applyAlignment="1">
      <alignment horizontal="right" vertical="center" indent="1"/>
    </xf>
    <xf numFmtId="3" fontId="46" fillId="25" borderId="55" xfId="786" applyNumberFormat="1" applyFont="1" applyFill="1" applyBorder="1" applyAlignment="1">
      <alignment horizontal="right" vertical="center" indent="1"/>
    </xf>
    <xf numFmtId="3" fontId="46" fillId="28" borderId="55" xfId="786" applyNumberFormat="1" applyFont="1" applyFill="1" applyBorder="1" applyAlignment="1">
      <alignment horizontal="right" vertical="center" indent="1"/>
    </xf>
    <xf numFmtId="3" fontId="49" fillId="28" borderId="67" xfId="786" applyNumberFormat="1" applyFont="1" applyFill="1" applyBorder="1" applyAlignment="1">
      <alignment horizontal="right" vertical="center" indent="1"/>
    </xf>
    <xf numFmtId="3" fontId="49" fillId="25" borderId="14" xfId="786" applyNumberFormat="1" applyFont="1" applyFill="1" applyBorder="1" applyAlignment="1">
      <alignment horizontal="right" vertical="center" indent="1"/>
    </xf>
    <xf numFmtId="3" fontId="49" fillId="28" borderId="14" xfId="786" applyNumberFormat="1" applyFont="1" applyFill="1" applyBorder="1" applyAlignment="1">
      <alignment horizontal="right" vertical="center" indent="1"/>
    </xf>
    <xf numFmtId="0" fontId="0" fillId="25" borderId="25" xfId="0" applyFill="1" applyBorder="1"/>
    <xf numFmtId="0" fontId="0" fillId="25" borderId="67" xfId="0" applyFill="1" applyBorder="1"/>
    <xf numFmtId="0" fontId="46" fillId="0" borderId="0" xfId="205" applyFont="1" applyAlignment="1">
      <alignment vertical="center"/>
    </xf>
    <xf numFmtId="0" fontId="52" fillId="0" borderId="0" xfId="205" applyFont="1" applyAlignment="1">
      <alignment vertical="center"/>
    </xf>
    <xf numFmtId="0" fontId="47" fillId="27" borderId="52" xfId="205" applyFont="1" applyFill="1" applyBorder="1" applyAlignment="1">
      <alignment horizontal="center" vertical="center"/>
    </xf>
    <xf numFmtId="3" fontId="47" fillId="27" borderId="15" xfId="205" applyNumberFormat="1" applyFont="1" applyFill="1" applyBorder="1" applyAlignment="1">
      <alignment horizontal="right" vertical="center" indent="1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left" vertical="center" indent="3"/>
    </xf>
    <xf numFmtId="3" fontId="46" fillId="28" borderId="54" xfId="786" applyNumberFormat="1" applyFont="1" applyFill="1" applyBorder="1" applyAlignment="1">
      <alignment horizontal="right" vertical="center" indent="1"/>
    </xf>
    <xf numFmtId="3" fontId="46" fillId="28" borderId="42" xfId="0" applyNumberFormat="1" applyFont="1" applyFill="1" applyBorder="1" applyAlignment="1">
      <alignment horizontal="right" vertical="center" indent="1"/>
    </xf>
    <xf numFmtId="3" fontId="47" fillId="27" borderId="155" xfId="0" applyNumberFormat="1" applyFont="1" applyFill="1" applyBorder="1" applyAlignment="1">
      <alignment horizontal="right" vertical="center" indent="1"/>
    </xf>
    <xf numFmtId="0" fontId="47" fillId="27" borderId="20" xfId="786" applyFont="1" applyFill="1" applyBorder="1" applyAlignment="1">
      <alignment horizontal="center" vertical="center" wrapText="1"/>
    </xf>
    <xf numFmtId="0" fontId="47" fillId="27" borderId="99" xfId="786" applyFont="1" applyFill="1" applyBorder="1" applyAlignment="1">
      <alignment horizontal="center" vertical="center" wrapText="1"/>
    </xf>
    <xf numFmtId="165" fontId="46" fillId="28" borderId="92" xfId="786" applyNumberFormat="1" applyFont="1" applyFill="1" applyBorder="1" applyAlignment="1">
      <alignment horizontal="right" vertical="center" indent="2"/>
    </xf>
    <xf numFmtId="3" fontId="46" fillId="28" borderId="15" xfId="786" applyNumberFormat="1" applyFont="1" applyFill="1" applyBorder="1" applyAlignment="1">
      <alignment horizontal="right" vertical="center" indent="2"/>
    </xf>
    <xf numFmtId="165" fontId="46" fillId="28" borderId="14" xfId="786" applyNumberFormat="1" applyFont="1" applyFill="1" applyBorder="1" applyAlignment="1">
      <alignment horizontal="right" vertical="center" indent="2"/>
    </xf>
    <xf numFmtId="3" fontId="46" fillId="0" borderId="93" xfId="786" applyNumberFormat="1" applyFont="1" applyBorder="1" applyAlignment="1">
      <alignment horizontal="right" vertical="center" indent="2"/>
    </xf>
    <xf numFmtId="165" fontId="46" fillId="0" borderId="92" xfId="786" applyNumberFormat="1" applyFont="1" applyBorder="1" applyAlignment="1">
      <alignment horizontal="right" vertical="center" indent="2"/>
    </xf>
    <xf numFmtId="3" fontId="46" fillId="0" borderId="15" xfId="786" applyNumberFormat="1" applyFont="1" applyBorder="1" applyAlignment="1">
      <alignment horizontal="right" vertical="center" indent="2"/>
    </xf>
    <xf numFmtId="165" fontId="46" fillId="0" borderId="14" xfId="786" applyNumberFormat="1" applyFont="1" applyBorder="1" applyAlignment="1">
      <alignment horizontal="right" vertical="center" indent="2"/>
    </xf>
    <xf numFmtId="165" fontId="47" fillId="27" borderId="100" xfId="786" applyNumberFormat="1" applyFont="1" applyFill="1" applyBorder="1" applyAlignment="1">
      <alignment horizontal="right" vertical="center" indent="2"/>
    </xf>
    <xf numFmtId="165" fontId="47" fillId="27" borderId="38" xfId="786" applyNumberFormat="1" applyFont="1" applyFill="1" applyBorder="1" applyAlignment="1">
      <alignment horizontal="right" vertical="center" indent="2"/>
    </xf>
    <xf numFmtId="165" fontId="10" fillId="0" borderId="0" xfId="786" applyNumberFormat="1"/>
    <xf numFmtId="3" fontId="49" fillId="25" borderId="63" xfId="215" applyNumberFormat="1" applyFont="1" applyFill="1" applyBorder="1" applyAlignment="1">
      <alignment horizontal="left" vertical="center" indent="1"/>
    </xf>
    <xf numFmtId="3" fontId="49" fillId="28" borderId="63" xfId="215" applyNumberFormat="1" applyFont="1" applyFill="1" applyBorder="1" applyAlignment="1">
      <alignment horizontal="left" vertical="center" indent="1"/>
    </xf>
    <xf numFmtId="3" fontId="49" fillId="25" borderId="66" xfId="215" applyNumberFormat="1" applyFont="1" applyFill="1" applyBorder="1" applyAlignment="1">
      <alignment horizontal="left" vertical="center" indent="1"/>
    </xf>
    <xf numFmtId="3" fontId="49" fillId="25" borderId="158" xfId="215" applyNumberFormat="1" applyFont="1" applyFill="1" applyBorder="1" applyAlignment="1">
      <alignment horizontal="left" vertical="center" indent="1"/>
    </xf>
    <xf numFmtId="3" fontId="49" fillId="28" borderId="158" xfId="215" applyNumberFormat="1" applyFont="1" applyFill="1" applyBorder="1" applyAlignment="1">
      <alignment horizontal="left" vertical="center" indent="1"/>
    </xf>
    <xf numFmtId="3" fontId="49" fillId="28" borderId="159" xfId="215" applyNumberFormat="1" applyFont="1" applyFill="1" applyBorder="1" applyAlignment="1">
      <alignment horizontal="left" vertical="center" indent="1"/>
    </xf>
    <xf numFmtId="3" fontId="49" fillId="25" borderId="160" xfId="215" applyNumberFormat="1" applyFont="1" applyFill="1" applyBorder="1" applyAlignment="1">
      <alignment horizontal="left" vertical="center" indent="1"/>
    </xf>
    <xf numFmtId="3" fontId="49" fillId="28" borderId="160" xfId="215" applyNumberFormat="1" applyFont="1" applyFill="1" applyBorder="1" applyAlignment="1">
      <alignment horizontal="left" vertical="center" indent="1"/>
    </xf>
    <xf numFmtId="3" fontId="49" fillId="28" borderId="161" xfId="215" applyNumberFormat="1" applyFont="1" applyFill="1" applyBorder="1" applyAlignment="1">
      <alignment horizontal="left" vertical="center" indent="1"/>
    </xf>
    <xf numFmtId="3" fontId="49" fillId="25" borderId="161" xfId="215" applyNumberFormat="1" applyFont="1" applyFill="1" applyBorder="1" applyAlignment="1">
      <alignment horizontal="left" vertical="center" indent="1"/>
    </xf>
    <xf numFmtId="3" fontId="49" fillId="25" borderId="162" xfId="215" applyNumberFormat="1" applyFont="1" applyFill="1" applyBorder="1" applyAlignment="1">
      <alignment horizontal="left" vertical="center" indent="1"/>
    </xf>
    <xf numFmtId="3" fontId="49" fillId="25" borderId="19" xfId="215" applyNumberFormat="1" applyFont="1" applyFill="1" applyBorder="1" applyAlignment="1">
      <alignment horizontal="left" vertical="center" indent="1"/>
    </xf>
    <xf numFmtId="3" fontId="49" fillId="25" borderId="159" xfId="215" applyNumberFormat="1" applyFont="1" applyFill="1" applyBorder="1" applyAlignment="1">
      <alignment horizontal="left" vertical="center" indent="1"/>
    </xf>
    <xf numFmtId="3" fontId="43" fillId="0" borderId="0" xfId="786" applyNumberFormat="1" applyFont="1"/>
    <xf numFmtId="3" fontId="49" fillId="25" borderId="66" xfId="787" applyNumberFormat="1" applyFont="1" applyFill="1" applyBorder="1" applyAlignment="1">
      <alignment horizontal="left" vertical="center" indent="1"/>
    </xf>
    <xf numFmtId="3" fontId="46" fillId="25" borderId="15" xfId="786" applyNumberFormat="1" applyFont="1" applyFill="1" applyBorder="1" applyAlignment="1">
      <alignment horizontal="right" vertical="center" indent="1"/>
    </xf>
    <xf numFmtId="3" fontId="49" fillId="28" borderId="66" xfId="787" applyNumberFormat="1" applyFont="1" applyFill="1" applyBorder="1" applyAlignment="1">
      <alignment horizontal="left" vertical="center" indent="1"/>
    </xf>
    <xf numFmtId="3" fontId="49" fillId="28" borderId="55" xfId="787" applyNumberFormat="1" applyFont="1" applyFill="1" applyBorder="1" applyAlignment="1">
      <alignment horizontal="left" vertical="center" indent="1"/>
    </xf>
    <xf numFmtId="3" fontId="46" fillId="28" borderId="15" xfId="786" applyNumberFormat="1" applyFont="1" applyFill="1" applyBorder="1" applyAlignment="1">
      <alignment horizontal="right" vertical="center" indent="1"/>
    </xf>
    <xf numFmtId="3" fontId="46" fillId="28" borderId="43" xfId="786" applyNumberFormat="1" applyFont="1" applyFill="1" applyBorder="1" applyAlignment="1">
      <alignment horizontal="right" vertical="center" indent="1"/>
    </xf>
    <xf numFmtId="3" fontId="46" fillId="28" borderId="14" xfId="786" applyNumberFormat="1" applyFont="1" applyFill="1" applyBorder="1" applyAlignment="1">
      <alignment horizontal="right" vertical="center" indent="1"/>
    </xf>
    <xf numFmtId="3" fontId="49" fillId="28" borderId="74" xfId="787" applyNumberFormat="1" applyFont="1" applyFill="1" applyBorder="1" applyAlignment="1">
      <alignment horizontal="left" vertical="center" indent="1"/>
    </xf>
    <xf numFmtId="3" fontId="49" fillId="28" borderId="77" xfId="787" applyNumberFormat="1" applyFont="1" applyFill="1" applyBorder="1" applyAlignment="1">
      <alignment horizontal="left" vertical="center" indent="1"/>
    </xf>
    <xf numFmtId="3" fontId="46" fillId="28" borderId="64" xfId="786" applyNumberFormat="1" applyFont="1" applyFill="1" applyBorder="1" applyAlignment="1">
      <alignment horizontal="right" vertical="center" indent="1"/>
    </xf>
    <xf numFmtId="3" fontId="46" fillId="28" borderId="163" xfId="786" applyNumberFormat="1" applyFont="1" applyFill="1" applyBorder="1" applyAlignment="1">
      <alignment horizontal="right" vertical="center" indent="1"/>
    </xf>
    <xf numFmtId="3" fontId="46" fillId="28" borderId="164" xfId="786" applyNumberFormat="1" applyFont="1" applyFill="1" applyBorder="1" applyAlignment="1">
      <alignment horizontal="right" vertical="center" indent="1"/>
    </xf>
    <xf numFmtId="3" fontId="46" fillId="28" borderId="18" xfId="786" applyNumberFormat="1" applyFont="1" applyFill="1" applyBorder="1" applyAlignment="1">
      <alignment horizontal="right" vertical="center" indent="1"/>
    </xf>
    <xf numFmtId="3" fontId="46" fillId="28" borderId="165" xfId="786" applyNumberFormat="1" applyFont="1" applyFill="1" applyBorder="1" applyAlignment="1">
      <alignment horizontal="right" vertical="center" indent="1"/>
    </xf>
    <xf numFmtId="0" fontId="45" fillId="0" borderId="0" xfId="205" applyFont="1" applyAlignment="1">
      <alignment wrapText="1"/>
    </xf>
    <xf numFmtId="3" fontId="66" fillId="0" borderId="0" xfId="0" applyNumberFormat="1" applyFont="1"/>
    <xf numFmtId="0" fontId="47" fillId="27" borderId="171" xfId="786" applyFont="1" applyFill="1" applyBorder="1" applyAlignment="1">
      <alignment horizontal="center" vertical="center" wrapText="1"/>
    </xf>
    <xf numFmtId="3" fontId="46" fillId="28" borderId="14" xfId="786" applyNumberFormat="1" applyFont="1" applyFill="1" applyBorder="1" applyAlignment="1">
      <alignment horizontal="right" vertical="center" indent="2"/>
    </xf>
    <xf numFmtId="3" fontId="46" fillId="25" borderId="14" xfId="786" applyNumberFormat="1" applyFont="1" applyFill="1" applyBorder="1" applyAlignment="1">
      <alignment horizontal="right" vertical="center" indent="2"/>
    </xf>
    <xf numFmtId="3" fontId="47" fillId="27" borderId="172" xfId="786" applyNumberFormat="1" applyFont="1" applyFill="1" applyBorder="1" applyAlignment="1">
      <alignment horizontal="right" vertical="center" indent="2"/>
    </xf>
    <xf numFmtId="165" fontId="46" fillId="28" borderId="145" xfId="786" applyNumberFormat="1" applyFont="1" applyFill="1" applyBorder="1" applyAlignment="1">
      <alignment horizontal="right" vertical="center" indent="2"/>
    </xf>
    <xf numFmtId="165" fontId="46" fillId="0" borderId="144" xfId="786" applyNumberFormat="1" applyFont="1" applyBorder="1" applyAlignment="1">
      <alignment horizontal="right" vertical="center" indent="2"/>
    </xf>
    <xf numFmtId="165" fontId="46" fillId="28" borderId="144" xfId="786" applyNumberFormat="1" applyFont="1" applyFill="1" applyBorder="1" applyAlignment="1">
      <alignment horizontal="right" vertical="center" indent="2"/>
    </xf>
    <xf numFmtId="165" fontId="46" fillId="0" borderId="171" xfId="786" applyNumberFormat="1" applyFont="1" applyBorder="1" applyAlignment="1">
      <alignment horizontal="right" vertical="center" indent="2"/>
    </xf>
    <xf numFmtId="3" fontId="46" fillId="28" borderId="173" xfId="786" applyNumberFormat="1" applyFont="1" applyFill="1" applyBorder="1" applyAlignment="1">
      <alignment horizontal="right" vertical="center" indent="2"/>
    </xf>
    <xf numFmtId="3" fontId="46" fillId="25" borderId="174" xfId="786" applyNumberFormat="1" applyFont="1" applyFill="1" applyBorder="1" applyAlignment="1">
      <alignment horizontal="right" vertical="center" indent="2"/>
    </xf>
    <xf numFmtId="3" fontId="46" fillId="28" borderId="174" xfId="786" applyNumberFormat="1" applyFont="1" applyFill="1" applyBorder="1" applyAlignment="1">
      <alignment horizontal="right" vertical="center" indent="2"/>
    </xf>
    <xf numFmtId="3" fontId="46" fillId="25" borderId="175" xfId="786" applyNumberFormat="1" applyFont="1" applyFill="1" applyBorder="1" applyAlignment="1">
      <alignment horizontal="right" vertical="center" indent="2"/>
    </xf>
    <xf numFmtId="0" fontId="47" fillId="27" borderId="184" xfId="205" applyFont="1" applyFill="1" applyBorder="1" applyAlignment="1">
      <alignment horizontal="right" indent="1"/>
    </xf>
    <xf numFmtId="3" fontId="47" fillId="27" borderId="185" xfId="205" applyNumberFormat="1" applyFont="1" applyFill="1" applyBorder="1" applyAlignment="1">
      <alignment horizontal="right" vertical="center" indent="1"/>
    </xf>
    <xf numFmtId="3" fontId="47" fillId="27" borderId="186" xfId="205" applyNumberFormat="1" applyFont="1" applyFill="1" applyBorder="1" applyAlignment="1">
      <alignment horizontal="right" vertical="center" indent="1"/>
    </xf>
    <xf numFmtId="0" fontId="47" fillId="27" borderId="186" xfId="205" applyFont="1" applyFill="1" applyBorder="1" applyAlignment="1">
      <alignment horizontal="right" indent="1"/>
    </xf>
    <xf numFmtId="0" fontId="47" fillId="27" borderId="139" xfId="205" applyFont="1" applyFill="1" applyBorder="1" applyAlignment="1">
      <alignment horizontal="right" indent="1"/>
    </xf>
    <xf numFmtId="3" fontId="46" fillId="28" borderId="187" xfId="205" applyNumberFormat="1" applyFont="1" applyFill="1" applyBorder="1" applyAlignment="1">
      <alignment horizontal="right" vertical="center" indent="1"/>
    </xf>
    <xf numFmtId="0" fontId="46" fillId="0" borderId="188" xfId="205" applyFont="1" applyBorder="1" applyAlignment="1">
      <alignment horizontal="right" indent="1"/>
    </xf>
    <xf numFmtId="3" fontId="46" fillId="28" borderId="188" xfId="205" applyNumberFormat="1" applyFont="1" applyFill="1" applyBorder="1" applyAlignment="1">
      <alignment horizontal="right" vertical="center" indent="1"/>
    </xf>
    <xf numFmtId="0" fontId="46" fillId="0" borderId="189" xfId="205" applyFont="1" applyBorder="1" applyAlignment="1">
      <alignment horizontal="right" indent="1"/>
    </xf>
    <xf numFmtId="0" fontId="46" fillId="28" borderId="187" xfId="205" applyFont="1" applyFill="1" applyBorder="1" applyAlignment="1">
      <alignment horizontal="right" indent="1"/>
    </xf>
    <xf numFmtId="0" fontId="46" fillId="28" borderId="189" xfId="205" applyFont="1" applyFill="1" applyBorder="1" applyAlignment="1">
      <alignment horizontal="right" indent="1"/>
    </xf>
    <xf numFmtId="0" fontId="46" fillId="28" borderId="188" xfId="205" applyFont="1" applyFill="1" applyBorder="1" applyAlignment="1">
      <alignment horizontal="right" indent="1"/>
    </xf>
    <xf numFmtId="0" fontId="46" fillId="25" borderId="188" xfId="205" applyFont="1" applyFill="1" applyBorder="1" applyAlignment="1">
      <alignment horizontal="right" indent="1"/>
    </xf>
    <xf numFmtId="0" fontId="46" fillId="25" borderId="189" xfId="205" applyFont="1" applyFill="1" applyBorder="1" applyAlignment="1">
      <alignment horizontal="right" indent="1"/>
    </xf>
    <xf numFmtId="3" fontId="47" fillId="27" borderId="141" xfId="0" applyNumberFormat="1" applyFont="1" applyFill="1" applyBorder="1" applyAlignment="1">
      <alignment horizontal="center" vertical="center"/>
    </xf>
    <xf numFmtId="3" fontId="47" fillId="27" borderId="166" xfId="0" applyNumberFormat="1" applyFont="1" applyFill="1" applyBorder="1" applyAlignment="1">
      <alignment horizontal="center" vertical="center"/>
    </xf>
    <xf numFmtId="3" fontId="47" fillId="27" borderId="167" xfId="0" applyNumberFormat="1" applyFont="1" applyFill="1" applyBorder="1" applyAlignment="1">
      <alignment horizontal="center" vertical="center"/>
    </xf>
    <xf numFmtId="3" fontId="47" fillId="27" borderId="168" xfId="0" applyNumberFormat="1" applyFont="1" applyFill="1" applyBorder="1" applyAlignment="1">
      <alignment horizontal="center" vertical="center"/>
    </xf>
    <xf numFmtId="3" fontId="47" fillId="27" borderId="169" xfId="0" applyNumberFormat="1" applyFont="1" applyFill="1" applyBorder="1" applyAlignment="1">
      <alignment horizontal="center" vertical="center"/>
    </xf>
    <xf numFmtId="3" fontId="47" fillId="27" borderId="170" xfId="0" applyNumberFormat="1" applyFont="1" applyFill="1" applyBorder="1" applyAlignment="1">
      <alignment horizontal="center" vertical="center"/>
    </xf>
    <xf numFmtId="0" fontId="47" fillId="27" borderId="23" xfId="786" applyFont="1" applyFill="1" applyBorder="1" applyAlignment="1">
      <alignment horizontal="center" vertical="center" wrapText="1"/>
    </xf>
    <xf numFmtId="0" fontId="47" fillId="27" borderId="46" xfId="786" applyFont="1" applyFill="1" applyBorder="1" applyAlignment="1">
      <alignment horizontal="center" vertical="center" wrapText="1"/>
    </xf>
    <xf numFmtId="3" fontId="47" fillId="27" borderId="22" xfId="786" applyNumberFormat="1" applyFont="1" applyFill="1" applyBorder="1" applyAlignment="1">
      <alignment horizontal="right" vertical="center" indent="1"/>
    </xf>
    <xf numFmtId="166" fontId="47" fillId="27" borderId="39" xfId="786" applyNumberFormat="1" applyFont="1" applyFill="1" applyBorder="1" applyAlignment="1">
      <alignment horizontal="right" vertical="center" indent="2"/>
    </xf>
    <xf numFmtId="3" fontId="47" fillId="27" borderId="23" xfId="786" applyNumberFormat="1" applyFont="1" applyFill="1" applyBorder="1" applyAlignment="1">
      <alignment horizontal="right" vertical="center" indent="1"/>
    </xf>
    <xf numFmtId="166" fontId="47" fillId="27" borderId="40" xfId="786" applyNumberFormat="1" applyFont="1" applyFill="1" applyBorder="1" applyAlignment="1">
      <alignment horizontal="right" vertical="center" indent="2"/>
    </xf>
    <xf numFmtId="166" fontId="46" fillId="28" borderId="42" xfId="786" applyNumberFormat="1" applyFont="1" applyFill="1" applyBorder="1" applyAlignment="1">
      <alignment horizontal="right" vertical="center" indent="2"/>
    </xf>
    <xf numFmtId="166" fontId="46" fillId="25" borderId="43" xfId="786" applyNumberFormat="1" applyFont="1" applyFill="1" applyBorder="1" applyAlignment="1">
      <alignment horizontal="right" vertical="center" indent="2"/>
    </xf>
    <xf numFmtId="166" fontId="46" fillId="28" borderId="43" xfId="786" applyNumberFormat="1" applyFont="1" applyFill="1" applyBorder="1" applyAlignment="1">
      <alignment horizontal="right" vertical="center" indent="2"/>
    </xf>
    <xf numFmtId="3" fontId="46" fillId="25" borderId="37" xfId="786" applyNumberFormat="1" applyFont="1" applyFill="1" applyBorder="1" applyAlignment="1">
      <alignment horizontal="right" vertical="center" indent="1"/>
    </xf>
    <xf numFmtId="166" fontId="46" fillId="25" borderId="44" xfId="786" applyNumberFormat="1" applyFont="1" applyFill="1" applyBorder="1" applyAlignment="1">
      <alignment horizontal="right" vertical="center" indent="2"/>
    </xf>
    <xf numFmtId="3" fontId="47" fillId="27" borderId="33" xfId="786" applyNumberFormat="1" applyFont="1" applyFill="1" applyBorder="1" applyAlignment="1">
      <alignment horizontal="right" vertical="center" indent="1"/>
    </xf>
    <xf numFmtId="166" fontId="47" fillId="27" borderId="41" xfId="786" applyNumberFormat="1" applyFont="1" applyFill="1" applyBorder="1" applyAlignment="1">
      <alignment horizontal="right" vertical="center" indent="2"/>
    </xf>
    <xf numFmtId="0" fontId="10" fillId="0" borderId="0" xfId="786" applyAlignment="1">
      <alignment vertical="center"/>
    </xf>
    <xf numFmtId="166" fontId="47" fillId="27" borderId="36" xfId="786" applyNumberFormat="1" applyFont="1" applyFill="1" applyBorder="1" applyAlignment="1">
      <alignment horizontal="right" vertical="center" indent="2"/>
    </xf>
    <xf numFmtId="166" fontId="46" fillId="28" borderId="36" xfId="786" applyNumberFormat="1" applyFont="1" applyFill="1" applyBorder="1" applyAlignment="1">
      <alignment horizontal="right" vertical="center" indent="2"/>
    </xf>
    <xf numFmtId="166" fontId="46" fillId="25" borderId="14" xfId="786" applyNumberFormat="1" applyFont="1" applyFill="1" applyBorder="1" applyAlignment="1">
      <alignment horizontal="right" vertical="center" indent="2"/>
    </xf>
    <xf numFmtId="166" fontId="46" fillId="28" borderId="14" xfId="786" applyNumberFormat="1" applyFont="1" applyFill="1" applyBorder="1" applyAlignment="1">
      <alignment horizontal="right" vertical="center" indent="2"/>
    </xf>
    <xf numFmtId="0" fontId="47" fillId="27" borderId="60" xfId="786" applyFont="1" applyFill="1" applyBorder="1" applyAlignment="1">
      <alignment horizontal="center" vertical="center" wrapText="1"/>
    </xf>
    <xf numFmtId="165" fontId="46" fillId="28" borderId="0" xfId="786" applyNumberFormat="1" applyFont="1" applyFill="1" applyAlignment="1">
      <alignment horizontal="right" vertical="center" indent="2"/>
    </xf>
    <xf numFmtId="165" fontId="46" fillId="0" borderId="0" xfId="786" applyNumberFormat="1" applyFont="1" applyAlignment="1">
      <alignment horizontal="right" vertical="center" indent="2"/>
    </xf>
    <xf numFmtId="3" fontId="46" fillId="28" borderId="191" xfId="786" applyNumberFormat="1" applyFont="1" applyFill="1" applyBorder="1" applyAlignment="1">
      <alignment horizontal="right" vertical="center" indent="2"/>
    </xf>
    <xf numFmtId="3" fontId="46" fillId="0" borderId="192" xfId="786" applyNumberFormat="1" applyFont="1" applyBorder="1" applyAlignment="1">
      <alignment horizontal="right" vertical="center" indent="2"/>
    </xf>
    <xf numFmtId="3" fontId="46" fillId="28" borderId="192" xfId="786" applyNumberFormat="1" applyFont="1" applyFill="1" applyBorder="1" applyAlignment="1">
      <alignment horizontal="right" vertical="center" indent="2"/>
    </xf>
    <xf numFmtId="3" fontId="46" fillId="28" borderId="193" xfId="786" applyNumberFormat="1" applyFont="1" applyFill="1" applyBorder="1" applyAlignment="1">
      <alignment horizontal="right" vertical="center" indent="2"/>
    </xf>
    <xf numFmtId="166" fontId="46" fillId="28" borderId="67" xfId="205" applyNumberFormat="1" applyFont="1" applyFill="1" applyBorder="1" applyAlignment="1">
      <alignment horizontal="right" vertical="center" indent="2"/>
    </xf>
    <xf numFmtId="3" fontId="46" fillId="0" borderId="15" xfId="786" applyNumberFormat="1" applyFont="1" applyBorder="1" applyAlignment="1">
      <alignment horizontal="right" vertical="center" indent="1"/>
    </xf>
    <xf numFmtId="3" fontId="47" fillId="27" borderId="194" xfId="0" applyNumberFormat="1" applyFont="1" applyFill="1" applyBorder="1" applyAlignment="1">
      <alignment horizontal="right" vertical="center" indent="1"/>
    </xf>
    <xf numFmtId="3" fontId="47" fillId="27" borderId="40" xfId="786" applyNumberFormat="1" applyFont="1" applyFill="1" applyBorder="1" applyAlignment="1">
      <alignment horizontal="right" vertical="center" indent="1"/>
    </xf>
    <xf numFmtId="3" fontId="46" fillId="25" borderId="44" xfId="786" applyNumberFormat="1" applyFont="1" applyFill="1" applyBorder="1" applyAlignment="1">
      <alignment horizontal="right" vertical="center" indent="1"/>
    </xf>
    <xf numFmtId="3" fontId="47" fillId="27" borderId="41" xfId="786" applyNumberFormat="1" applyFont="1" applyFill="1" applyBorder="1" applyAlignment="1">
      <alignment horizontal="right" vertical="center" indent="1"/>
    </xf>
    <xf numFmtId="165" fontId="13" fillId="0" borderId="0" xfId="205" applyNumberFormat="1"/>
    <xf numFmtId="3" fontId="46" fillId="0" borderId="188" xfId="205" applyNumberFormat="1" applyFont="1" applyBorder="1" applyAlignment="1">
      <alignment horizontal="right" indent="1"/>
    </xf>
    <xf numFmtId="0" fontId="47" fillId="27" borderId="31" xfId="786" applyFont="1" applyFill="1" applyBorder="1" applyAlignment="1">
      <alignment horizontal="center" vertical="center"/>
    </xf>
    <xf numFmtId="0" fontId="47" fillId="27" borderId="48" xfId="786" applyFont="1" applyFill="1" applyBorder="1" applyAlignment="1">
      <alignment horizontal="center" vertical="center"/>
    </xf>
    <xf numFmtId="0" fontId="47" fillId="27" borderId="52" xfId="786" applyFont="1" applyFill="1" applyBorder="1" applyAlignment="1">
      <alignment horizontal="center" vertical="center"/>
    </xf>
    <xf numFmtId="3" fontId="47" fillId="27" borderId="52" xfId="786" applyNumberFormat="1" applyFont="1" applyFill="1" applyBorder="1" applyAlignment="1">
      <alignment horizontal="right" vertical="center" indent="1"/>
    </xf>
    <xf numFmtId="3" fontId="46" fillId="28" borderId="12" xfId="786" applyNumberFormat="1" applyFont="1" applyFill="1" applyBorder="1" applyAlignment="1">
      <alignment horizontal="right" vertical="center" indent="1"/>
    </xf>
    <xf numFmtId="3" fontId="46" fillId="25" borderId="13" xfId="786" applyNumberFormat="1" applyFont="1" applyFill="1" applyBorder="1" applyAlignment="1">
      <alignment horizontal="right" vertical="center" indent="1"/>
    </xf>
    <xf numFmtId="3" fontId="46" fillId="28" borderId="13" xfId="786" applyNumberFormat="1" applyFont="1" applyFill="1" applyBorder="1" applyAlignment="1">
      <alignment horizontal="right" vertical="center" indent="1"/>
    </xf>
    <xf numFmtId="3" fontId="47" fillId="27" borderId="24" xfId="786" applyNumberFormat="1" applyFont="1" applyFill="1" applyBorder="1" applyAlignment="1">
      <alignment horizontal="right" vertical="center" indent="1"/>
    </xf>
    <xf numFmtId="0" fontId="47" fillId="27" borderId="21" xfId="786" applyFont="1" applyFill="1" applyBorder="1" applyAlignment="1">
      <alignment horizontal="center" vertical="center"/>
    </xf>
    <xf numFmtId="3" fontId="47" fillId="27" borderId="185" xfId="786" applyNumberFormat="1" applyFont="1" applyFill="1" applyBorder="1" applyAlignment="1">
      <alignment horizontal="right" vertical="center" indent="1"/>
    </xf>
    <xf numFmtId="3" fontId="47" fillId="27" borderId="186" xfId="786" applyNumberFormat="1" applyFont="1" applyFill="1" applyBorder="1" applyAlignment="1">
      <alignment horizontal="right" vertical="center" indent="1"/>
    </xf>
    <xf numFmtId="3" fontId="46" fillId="28" borderId="187" xfId="786" applyNumberFormat="1" applyFont="1" applyFill="1" applyBorder="1" applyAlignment="1">
      <alignment horizontal="right" vertical="center" indent="1"/>
    </xf>
    <xf numFmtId="0" fontId="46" fillId="0" borderId="15" xfId="786" applyFont="1" applyBorder="1" applyAlignment="1">
      <alignment horizontal="right" indent="1"/>
    </xf>
    <xf numFmtId="0" fontId="46" fillId="0" borderId="188" xfId="786" applyFont="1" applyBorder="1" applyAlignment="1">
      <alignment horizontal="right" indent="1"/>
    </xf>
    <xf numFmtId="3" fontId="46" fillId="28" borderId="188" xfId="786" applyNumberFormat="1" applyFont="1" applyFill="1" applyBorder="1" applyAlignment="1">
      <alignment horizontal="right" vertical="center" indent="1"/>
    </xf>
    <xf numFmtId="0" fontId="46" fillId="0" borderId="189" xfId="786" applyFont="1" applyBorder="1" applyAlignment="1">
      <alignment horizontal="right" indent="1"/>
    </xf>
    <xf numFmtId="0" fontId="46" fillId="28" borderId="15" xfId="786" applyFont="1" applyFill="1" applyBorder="1" applyAlignment="1">
      <alignment horizontal="right" indent="1"/>
    </xf>
    <xf numFmtId="0" fontId="46" fillId="28" borderId="187" xfId="786" applyFont="1" applyFill="1" applyBorder="1" applyAlignment="1">
      <alignment horizontal="right" indent="1"/>
    </xf>
    <xf numFmtId="0" fontId="46" fillId="28" borderId="189" xfId="786" applyFont="1" applyFill="1" applyBorder="1" applyAlignment="1">
      <alignment horizontal="right" indent="1"/>
    </xf>
    <xf numFmtId="0" fontId="47" fillId="27" borderId="52" xfId="786" applyFont="1" applyFill="1" applyBorder="1" applyAlignment="1">
      <alignment horizontal="right" indent="1"/>
    </xf>
    <xf numFmtId="0" fontId="47" fillId="27" borderId="186" xfId="786" applyFont="1" applyFill="1" applyBorder="1" applyAlignment="1">
      <alignment horizontal="right" indent="1"/>
    </xf>
    <xf numFmtId="0" fontId="46" fillId="28" borderId="188" xfId="786" applyFont="1" applyFill="1" applyBorder="1" applyAlignment="1">
      <alignment horizontal="right" indent="1"/>
    </xf>
    <xf numFmtId="0" fontId="46" fillId="25" borderId="15" xfId="786" applyFont="1" applyFill="1" applyBorder="1" applyAlignment="1">
      <alignment horizontal="right" indent="1"/>
    </xf>
    <xf numFmtId="0" fontId="46" fillId="25" borderId="188" xfId="786" applyFont="1" applyFill="1" applyBorder="1" applyAlignment="1">
      <alignment horizontal="right" indent="1"/>
    </xf>
    <xf numFmtId="0" fontId="47" fillId="27" borderId="15" xfId="786" applyFont="1" applyFill="1" applyBorder="1" applyAlignment="1">
      <alignment horizontal="right" indent="1"/>
    </xf>
    <xf numFmtId="0" fontId="47" fillId="27" borderId="184" xfId="786" applyFont="1" applyFill="1" applyBorder="1" applyAlignment="1">
      <alignment horizontal="right" indent="1"/>
    </xf>
    <xf numFmtId="0" fontId="46" fillId="25" borderId="189" xfId="786" applyFont="1" applyFill="1" applyBorder="1" applyAlignment="1">
      <alignment horizontal="right" indent="1"/>
    </xf>
    <xf numFmtId="0" fontId="47" fillId="27" borderId="50" xfId="786" applyFont="1" applyFill="1" applyBorder="1" applyAlignment="1">
      <alignment horizontal="right" indent="1"/>
    </xf>
    <xf numFmtId="0" fontId="47" fillId="27" borderId="139" xfId="786" applyFont="1" applyFill="1" applyBorder="1" applyAlignment="1">
      <alignment horizontal="right" indent="1"/>
    </xf>
    <xf numFmtId="3" fontId="46" fillId="25" borderId="21" xfId="786" applyNumberFormat="1" applyFont="1" applyFill="1" applyBorder="1" applyAlignment="1">
      <alignment horizontal="right" vertical="center" indent="1"/>
    </xf>
    <xf numFmtId="3" fontId="47" fillId="27" borderId="34" xfId="786" applyNumberFormat="1" applyFont="1" applyFill="1" applyBorder="1" applyAlignment="1">
      <alignment horizontal="right" vertical="center" indent="1"/>
    </xf>
    <xf numFmtId="166" fontId="47" fillId="27" borderId="182" xfId="786" applyNumberFormat="1" applyFont="1" applyFill="1" applyBorder="1" applyAlignment="1">
      <alignment horizontal="center" vertical="center"/>
    </xf>
    <xf numFmtId="166" fontId="47" fillId="27" borderId="183" xfId="786" applyNumberFormat="1" applyFont="1" applyFill="1" applyBorder="1" applyAlignment="1">
      <alignment horizontal="center" vertical="center"/>
    </xf>
    <xf numFmtId="166" fontId="46" fillId="28" borderId="178" xfId="786" applyNumberFormat="1" applyFont="1" applyFill="1" applyBorder="1" applyAlignment="1">
      <alignment horizontal="center" vertical="center"/>
    </xf>
    <xf numFmtId="166" fontId="46" fillId="25" borderId="180" xfId="786" applyNumberFormat="1" applyFont="1" applyFill="1" applyBorder="1" applyAlignment="1">
      <alignment horizontal="center" vertical="center"/>
    </xf>
    <xf numFmtId="166" fontId="46" fillId="28" borderId="180" xfId="786" applyNumberFormat="1" applyFont="1" applyFill="1" applyBorder="1" applyAlignment="1">
      <alignment horizontal="center" vertical="center"/>
    </xf>
    <xf numFmtId="166" fontId="47" fillId="27" borderId="179" xfId="786" applyNumberFormat="1" applyFont="1" applyFill="1" applyBorder="1" applyAlignment="1">
      <alignment horizontal="center" vertical="center"/>
    </xf>
    <xf numFmtId="166" fontId="47" fillId="27" borderId="190" xfId="786" applyNumberFormat="1" applyFont="1" applyFill="1" applyBorder="1" applyAlignment="1">
      <alignment horizontal="center" vertical="center"/>
    </xf>
    <xf numFmtId="166" fontId="47" fillId="27" borderId="181" xfId="786" applyNumberFormat="1" applyFont="1" applyFill="1" applyBorder="1" applyAlignment="1">
      <alignment horizontal="center" vertical="center"/>
    </xf>
    <xf numFmtId="0" fontId="62" fillId="29" borderId="0" xfId="864" applyFill="1" applyBorder="1" applyAlignment="1">
      <alignment vertical="top"/>
    </xf>
    <xf numFmtId="0" fontId="69" fillId="0" borderId="0" xfId="205" applyFont="1"/>
    <xf numFmtId="166" fontId="46" fillId="0" borderId="14" xfId="205" applyNumberFormat="1" applyFont="1" applyBorder="1" applyAlignment="1">
      <alignment horizontal="right" vertical="center" indent="2"/>
    </xf>
    <xf numFmtId="166" fontId="46" fillId="28" borderId="14" xfId="205" applyNumberFormat="1" applyFont="1" applyFill="1" applyBorder="1" applyAlignment="1">
      <alignment horizontal="right" vertical="center" indent="2"/>
    </xf>
    <xf numFmtId="0" fontId="69" fillId="0" borderId="0" xfId="0" applyFont="1"/>
    <xf numFmtId="0" fontId="47" fillId="27" borderId="76" xfId="0" applyFont="1" applyFill="1" applyBorder="1" applyAlignment="1">
      <alignment vertical="center"/>
    </xf>
    <xf numFmtId="0" fontId="47" fillId="27" borderId="43" xfId="0" applyFont="1" applyFill="1" applyBorder="1" applyAlignment="1">
      <alignment vertical="center"/>
    </xf>
    <xf numFmtId="0" fontId="47" fillId="27" borderId="44" xfId="0" applyFont="1" applyFill="1" applyBorder="1" applyAlignment="1">
      <alignment vertical="center"/>
    </xf>
    <xf numFmtId="0" fontId="47" fillId="27" borderId="41" xfId="0" applyFont="1" applyFill="1" applyBorder="1" applyAlignment="1">
      <alignment vertical="center"/>
    </xf>
    <xf numFmtId="166" fontId="46" fillId="28" borderId="14" xfId="205" applyNumberFormat="1" applyFont="1" applyFill="1" applyBorder="1" applyAlignment="1">
      <alignment horizontal="right" vertical="center" indent="1"/>
    </xf>
    <xf numFmtId="166" fontId="46" fillId="0" borderId="14" xfId="205" applyNumberFormat="1" applyFont="1" applyBorder="1" applyAlignment="1">
      <alignment horizontal="right" vertical="center" indent="1"/>
    </xf>
    <xf numFmtId="166" fontId="47" fillId="27" borderId="18" xfId="205" applyNumberFormat="1" applyFont="1" applyFill="1" applyBorder="1" applyAlignment="1">
      <alignment horizontal="right" vertical="center" indent="1"/>
    </xf>
    <xf numFmtId="165" fontId="69" fillId="0" borderId="0" xfId="205" applyNumberFormat="1" applyFont="1"/>
    <xf numFmtId="166" fontId="70" fillId="0" borderId="0" xfId="205" applyNumberFormat="1" applyFont="1"/>
    <xf numFmtId="0" fontId="47" fillId="27" borderId="42" xfId="0" applyFont="1" applyFill="1" applyBorder="1" applyAlignment="1">
      <alignment vertical="center"/>
    </xf>
    <xf numFmtId="0" fontId="42" fillId="0" borderId="0" xfId="0" applyFont="1" applyAlignment="1">
      <alignment wrapText="1"/>
    </xf>
    <xf numFmtId="0" fontId="71" fillId="0" borderId="0" xfId="0" applyFont="1"/>
    <xf numFmtId="0" fontId="47" fillId="27" borderId="195" xfId="205" applyFont="1" applyFill="1" applyBorder="1" applyAlignment="1">
      <alignment horizontal="right" vertical="top"/>
    </xf>
    <xf numFmtId="0" fontId="47" fillId="27" borderId="196" xfId="205" applyFont="1" applyFill="1" applyBorder="1" applyAlignment="1">
      <alignment horizontal="right" vertical="top"/>
    </xf>
    <xf numFmtId="0" fontId="47" fillId="27" borderId="200" xfId="205" applyFont="1" applyFill="1" applyBorder="1" applyAlignment="1">
      <alignment horizontal="left"/>
    </xf>
    <xf numFmtId="166" fontId="47" fillId="27" borderId="203" xfId="205" applyNumberFormat="1" applyFont="1" applyFill="1" applyBorder="1" applyAlignment="1">
      <alignment horizontal="right" vertical="center" indent="2"/>
    </xf>
    <xf numFmtId="166" fontId="47" fillId="27" borderId="205" xfId="205" applyNumberFormat="1" applyFont="1" applyFill="1" applyBorder="1" applyAlignment="1">
      <alignment horizontal="right" vertical="center" indent="2"/>
    </xf>
    <xf numFmtId="166" fontId="46" fillId="28" borderId="203" xfId="205" applyNumberFormat="1" applyFont="1" applyFill="1" applyBorder="1" applyAlignment="1">
      <alignment horizontal="right" vertical="center" indent="2"/>
    </xf>
    <xf numFmtId="166" fontId="46" fillId="25" borderId="207" xfId="205" applyNumberFormat="1" applyFont="1" applyFill="1" applyBorder="1" applyAlignment="1">
      <alignment horizontal="right" vertical="center" indent="2"/>
    </xf>
    <xf numFmtId="166" fontId="46" fillId="28" borderId="207" xfId="205" applyNumberFormat="1" applyFont="1" applyFill="1" applyBorder="1" applyAlignment="1">
      <alignment horizontal="right" vertical="center" indent="2"/>
    </xf>
    <xf numFmtId="166" fontId="46" fillId="25" borderId="208" xfId="205" applyNumberFormat="1" applyFont="1" applyFill="1" applyBorder="1" applyAlignment="1">
      <alignment horizontal="right" vertical="center" indent="2"/>
    </xf>
    <xf numFmtId="166" fontId="47" fillId="27" borderId="211" xfId="205" applyNumberFormat="1" applyFont="1" applyFill="1" applyBorder="1" applyAlignment="1">
      <alignment horizontal="right" vertical="center" indent="1"/>
    </xf>
    <xf numFmtId="166" fontId="47" fillId="27" borderId="212" xfId="205" applyNumberFormat="1" applyFont="1" applyFill="1" applyBorder="1" applyAlignment="1">
      <alignment horizontal="right" vertical="center" indent="1"/>
    </xf>
    <xf numFmtId="166" fontId="47" fillId="27" borderId="213" xfId="205" applyNumberFormat="1" applyFont="1" applyFill="1" applyBorder="1" applyAlignment="1">
      <alignment horizontal="right" vertical="center" indent="2"/>
    </xf>
    <xf numFmtId="0" fontId="72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4" fillId="0" borderId="0" xfId="0" applyFont="1"/>
    <xf numFmtId="0" fontId="54" fillId="0" borderId="0" xfId="0" applyFont="1" applyAlignment="1">
      <alignment vertical="center"/>
    </xf>
    <xf numFmtId="0" fontId="72" fillId="0" borderId="0" xfId="0" applyFont="1" applyAlignment="1">
      <alignment vertical="center" wrapText="1"/>
    </xf>
    <xf numFmtId="0" fontId="58" fillId="25" borderId="0" xfId="862" quotePrefix="1" applyFont="1" applyFill="1" applyAlignment="1">
      <alignment horizontal="left" vertical="top" wrapText="1"/>
    </xf>
    <xf numFmtId="0" fontId="60" fillId="26" borderId="0" xfId="862" applyFont="1" applyFill="1" applyAlignment="1">
      <alignment horizontal="left" vertical="top" wrapText="1"/>
    </xf>
    <xf numFmtId="0" fontId="47" fillId="27" borderId="101" xfId="205" applyFont="1" applyFill="1" applyBorder="1" applyAlignment="1">
      <alignment horizontal="center" vertical="center" wrapText="1"/>
    </xf>
    <xf numFmtId="0" fontId="47" fillId="27" borderId="102" xfId="205" applyFont="1" applyFill="1" applyBorder="1" applyAlignment="1">
      <alignment horizontal="center" vertical="center" wrapText="1"/>
    </xf>
    <xf numFmtId="0" fontId="47" fillId="27" borderId="101" xfId="786" applyFont="1" applyFill="1" applyBorder="1" applyAlignment="1">
      <alignment horizontal="center" vertical="center" wrapText="1"/>
    </xf>
    <xf numFmtId="0" fontId="47" fillId="27" borderId="103" xfId="786" applyFont="1" applyFill="1" applyBorder="1" applyAlignment="1">
      <alignment horizontal="center" vertical="center" wrapText="1"/>
    </xf>
    <xf numFmtId="0" fontId="49" fillId="25" borderId="104" xfId="205" applyFont="1" applyFill="1" applyBorder="1" applyAlignment="1">
      <alignment horizontal="center" vertical="center"/>
    </xf>
    <xf numFmtId="0" fontId="49" fillId="25" borderId="105" xfId="205" applyFont="1" applyFill="1" applyBorder="1" applyAlignment="1">
      <alignment horizontal="center" vertical="center"/>
    </xf>
    <xf numFmtId="0" fontId="49" fillId="25" borderId="106" xfId="205" applyFont="1" applyFill="1" applyBorder="1" applyAlignment="1">
      <alignment horizontal="center" vertical="center"/>
    </xf>
    <xf numFmtId="0" fontId="47" fillId="27" borderId="107" xfId="205" applyFont="1" applyFill="1" applyBorder="1" applyAlignment="1">
      <alignment horizontal="center" vertical="center"/>
    </xf>
    <xf numFmtId="0" fontId="47" fillId="27" borderId="108" xfId="205" applyFont="1" applyFill="1" applyBorder="1" applyAlignment="1">
      <alignment horizontal="center" vertical="center"/>
    </xf>
    <xf numFmtId="0" fontId="47" fillId="27" borderId="111" xfId="0" applyFont="1" applyFill="1" applyBorder="1" applyAlignment="1">
      <alignment horizontal="right" vertical="top"/>
    </xf>
    <xf numFmtId="0" fontId="47" fillId="27" borderId="112" xfId="0" applyFont="1" applyFill="1" applyBorder="1" applyAlignment="1">
      <alignment horizontal="right" vertical="top"/>
    </xf>
    <xf numFmtId="0" fontId="47" fillId="27" borderId="113" xfId="0" applyFont="1" applyFill="1" applyBorder="1" applyAlignment="1">
      <alignment horizontal="center" vertical="center"/>
    </xf>
    <xf numFmtId="0" fontId="47" fillId="27" borderId="112" xfId="0" applyFont="1" applyFill="1" applyBorder="1" applyAlignment="1">
      <alignment horizontal="center" vertical="center"/>
    </xf>
    <xf numFmtId="0" fontId="47" fillId="27" borderId="103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 wrapText="1"/>
    </xf>
    <xf numFmtId="0" fontId="47" fillId="27" borderId="14" xfId="0" applyFont="1" applyFill="1" applyBorder="1" applyAlignment="1">
      <alignment horizontal="center" vertical="center" wrapText="1"/>
    </xf>
    <xf numFmtId="0" fontId="47" fillId="27" borderId="109" xfId="0" applyFont="1" applyFill="1" applyBorder="1" applyAlignment="1">
      <alignment horizontal="center" vertical="center" wrapText="1"/>
    </xf>
    <xf numFmtId="0" fontId="47" fillId="27" borderId="110" xfId="0" applyFont="1" applyFill="1" applyBorder="1" applyAlignment="1">
      <alignment horizontal="center" vertical="center" wrapText="1"/>
    </xf>
    <xf numFmtId="0" fontId="47" fillId="27" borderId="51" xfId="0" applyFont="1" applyFill="1" applyBorder="1" applyAlignment="1">
      <alignment horizontal="center" vertical="center" wrapText="1"/>
    </xf>
    <xf numFmtId="0" fontId="47" fillId="27" borderId="75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5" xfId="0" applyFont="1" applyFill="1" applyBorder="1" applyAlignment="1">
      <alignment horizontal="center" vertical="center" wrapText="1"/>
    </xf>
    <xf numFmtId="0" fontId="49" fillId="0" borderId="66" xfId="205" applyFont="1" applyBorder="1" applyAlignment="1">
      <alignment horizontal="left" vertical="center" indent="1"/>
    </xf>
    <xf numFmtId="0" fontId="49" fillId="0" borderId="55" xfId="205" applyFont="1" applyBorder="1" applyAlignment="1">
      <alignment horizontal="left" vertical="center" indent="1"/>
    </xf>
    <xf numFmtId="0" fontId="47" fillId="27" borderId="28" xfId="0" applyFont="1" applyFill="1" applyBorder="1" applyAlignment="1">
      <alignment horizontal="right" vertical="top"/>
    </xf>
    <xf numFmtId="0" fontId="47" fillId="27" borderId="51" xfId="0" applyFont="1" applyFill="1" applyBorder="1" applyAlignment="1">
      <alignment horizontal="right" vertical="top"/>
    </xf>
    <xf numFmtId="0" fontId="47" fillId="27" borderId="64" xfId="0" applyFont="1" applyFill="1" applyBorder="1" applyAlignment="1">
      <alignment horizontal="center" vertical="center" wrapText="1"/>
    </xf>
    <xf numFmtId="0" fontId="49" fillId="28" borderId="25" xfId="205" applyFont="1" applyFill="1" applyBorder="1" applyAlignment="1">
      <alignment horizontal="left" vertical="center" indent="1"/>
    </xf>
    <xf numFmtId="0" fontId="49" fillId="28" borderId="78" xfId="205" applyFont="1" applyFill="1" applyBorder="1" applyAlignment="1">
      <alignment horizontal="left" vertical="center" indent="1"/>
    </xf>
    <xf numFmtId="0" fontId="49" fillId="28" borderId="74" xfId="205" applyFont="1" applyFill="1" applyBorder="1" applyAlignment="1">
      <alignment horizontal="left" vertical="center" indent="1"/>
    </xf>
    <xf numFmtId="0" fontId="49" fillId="28" borderId="77" xfId="205" applyFont="1" applyFill="1" applyBorder="1" applyAlignment="1">
      <alignment horizontal="left" vertical="center" indent="1"/>
    </xf>
    <xf numFmtId="0" fontId="47" fillId="27" borderId="94" xfId="786" applyFont="1" applyFill="1" applyBorder="1" applyAlignment="1">
      <alignment horizontal="center" vertical="center"/>
    </xf>
    <xf numFmtId="0" fontId="47" fillId="27" borderId="31" xfId="786" applyFont="1" applyFill="1" applyBorder="1" applyAlignment="1">
      <alignment horizontal="center" vertical="center"/>
    </xf>
    <xf numFmtId="0" fontId="49" fillId="25" borderId="104" xfId="786" applyFont="1" applyFill="1" applyBorder="1" applyAlignment="1">
      <alignment horizontal="center" vertical="center"/>
    </xf>
    <xf numFmtId="0" fontId="49" fillId="25" borderId="105" xfId="786" applyFont="1" applyFill="1" applyBorder="1" applyAlignment="1">
      <alignment horizontal="center" vertical="center"/>
    </xf>
    <xf numFmtId="0" fontId="49" fillId="25" borderId="106" xfId="786" applyFont="1" applyFill="1" applyBorder="1" applyAlignment="1">
      <alignment horizontal="center" vertical="center"/>
    </xf>
    <xf numFmtId="0" fontId="47" fillId="27" borderId="71" xfId="786" applyFont="1" applyFill="1" applyBorder="1" applyAlignment="1">
      <alignment horizontal="center" vertical="center"/>
    </xf>
    <xf numFmtId="0" fontId="47" fillId="27" borderId="46" xfId="786" applyFont="1" applyFill="1" applyBorder="1" applyAlignment="1">
      <alignment horizontal="center" vertical="center"/>
    </xf>
    <xf numFmtId="0" fontId="47" fillId="27" borderId="67" xfId="786" applyFont="1" applyFill="1" applyBorder="1" applyAlignment="1">
      <alignment horizontal="center" vertical="center" wrapText="1"/>
    </xf>
    <xf numFmtId="0" fontId="47" fillId="27" borderId="37" xfId="786" applyFont="1" applyFill="1" applyBorder="1" applyAlignment="1">
      <alignment horizontal="center" vertical="center" wrapText="1"/>
    </xf>
    <xf numFmtId="0" fontId="47" fillId="27" borderId="66" xfId="0" applyFont="1" applyFill="1" applyBorder="1" applyAlignment="1">
      <alignment horizontal="center" vertical="center" wrapText="1"/>
    </xf>
    <xf numFmtId="0" fontId="47" fillId="27" borderId="74" xfId="0" applyFont="1" applyFill="1" applyBorder="1" applyAlignment="1">
      <alignment horizontal="center" vertical="center" wrapText="1"/>
    </xf>
    <xf numFmtId="0" fontId="47" fillId="27" borderId="25" xfId="0" applyFont="1" applyFill="1" applyBorder="1" applyAlignment="1">
      <alignment horizontal="right" vertical="top"/>
    </xf>
    <xf numFmtId="0" fontId="47" fillId="27" borderId="71" xfId="0" applyFont="1" applyFill="1" applyBorder="1" applyAlignment="1">
      <alignment horizontal="right" vertical="top"/>
    </xf>
    <xf numFmtId="0" fontId="47" fillId="27" borderId="75" xfId="786" applyFont="1" applyFill="1" applyBorder="1" applyAlignment="1">
      <alignment horizontal="center" vertical="center"/>
    </xf>
    <xf numFmtId="0" fontId="47" fillId="27" borderId="18" xfId="786" applyFont="1" applyFill="1" applyBorder="1" applyAlignment="1">
      <alignment horizontal="center" vertical="center" wrapText="1"/>
    </xf>
    <xf numFmtId="0" fontId="47" fillId="27" borderId="87" xfId="205" applyFont="1" applyFill="1" applyBorder="1" applyAlignment="1">
      <alignment horizontal="center" vertical="center"/>
    </xf>
    <xf numFmtId="0" fontId="47" fillId="27" borderId="103" xfId="205" applyFont="1" applyFill="1" applyBorder="1" applyAlignment="1">
      <alignment horizontal="center" vertical="center" wrapText="1"/>
    </xf>
    <xf numFmtId="0" fontId="47" fillId="27" borderId="137" xfId="205" applyFont="1" applyFill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47" fillId="27" borderId="142" xfId="205" applyFont="1" applyFill="1" applyBorder="1" applyAlignment="1">
      <alignment horizontal="center" vertical="center"/>
    </xf>
    <xf numFmtId="0" fontId="47" fillId="27" borderId="143" xfId="205" applyFont="1" applyFill="1" applyBorder="1" applyAlignment="1">
      <alignment horizontal="center" vertical="center"/>
    </xf>
    <xf numFmtId="0" fontId="47" fillId="27" borderId="67" xfId="205" applyFont="1" applyFill="1" applyBorder="1" applyAlignment="1">
      <alignment horizontal="center" vertical="center" wrapText="1"/>
    </xf>
    <xf numFmtId="0" fontId="47" fillId="27" borderId="37" xfId="205" applyFont="1" applyFill="1" applyBorder="1" applyAlignment="1">
      <alignment horizontal="center" vertical="center" wrapText="1"/>
    </xf>
    <xf numFmtId="0" fontId="47" fillId="27" borderId="95" xfId="205" applyFont="1" applyFill="1" applyBorder="1" applyAlignment="1">
      <alignment horizontal="center" vertical="center"/>
    </xf>
    <xf numFmtId="0" fontId="47" fillId="27" borderId="21" xfId="205" applyFont="1" applyFill="1" applyBorder="1" applyAlignment="1">
      <alignment horizontal="center" vertical="center"/>
    </xf>
    <xf numFmtId="0" fontId="47" fillId="27" borderId="94" xfId="205" applyFont="1" applyFill="1" applyBorder="1" applyAlignment="1">
      <alignment horizontal="center" vertical="center"/>
    </xf>
    <xf numFmtId="0" fontId="47" fillId="27" borderId="31" xfId="205" applyFont="1" applyFill="1" applyBorder="1" applyAlignment="1">
      <alignment horizontal="center" vertical="center"/>
    </xf>
    <xf numFmtId="0" fontId="47" fillId="27" borderId="45" xfId="205" applyFont="1" applyFill="1" applyBorder="1" applyAlignment="1">
      <alignment horizontal="center" vertical="center"/>
    </xf>
    <xf numFmtId="0" fontId="47" fillId="27" borderId="136" xfId="205" applyFont="1" applyFill="1" applyBorder="1" applyAlignment="1">
      <alignment horizontal="center" vertical="center"/>
    </xf>
    <xf numFmtId="0" fontId="47" fillId="27" borderId="121" xfId="205" applyFont="1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47" fillId="27" borderId="31" xfId="0" applyFont="1" applyFill="1" applyBorder="1" applyAlignment="1">
      <alignment horizontal="center" vertical="center" wrapText="1"/>
    </xf>
    <xf numFmtId="0" fontId="47" fillId="27" borderId="37" xfId="0" applyFont="1" applyFill="1" applyBorder="1" applyAlignment="1">
      <alignment horizontal="center" vertical="center" wrapText="1"/>
    </xf>
    <xf numFmtId="0" fontId="47" fillId="27" borderId="46" xfId="0" applyFont="1" applyFill="1" applyBorder="1" applyAlignment="1">
      <alignment horizontal="center" vertical="center" wrapText="1"/>
    </xf>
    <xf numFmtId="0" fontId="47" fillId="27" borderId="117" xfId="786" applyFont="1" applyFill="1" applyBorder="1" applyAlignment="1">
      <alignment horizontal="center" vertical="center"/>
    </xf>
    <xf numFmtId="0" fontId="47" fillId="27" borderId="118" xfId="786" applyFont="1" applyFill="1" applyBorder="1" applyAlignment="1">
      <alignment horizontal="center" vertical="center"/>
    </xf>
    <xf numFmtId="0" fontId="47" fillId="27" borderId="113" xfId="786" applyFont="1" applyFill="1" applyBorder="1" applyAlignment="1">
      <alignment horizontal="center" vertical="center" wrapText="1"/>
    </xf>
    <xf numFmtId="0" fontId="47" fillId="27" borderId="114" xfId="786" applyFont="1" applyFill="1" applyBorder="1" applyAlignment="1">
      <alignment horizontal="center" vertical="center" wrapText="1"/>
    </xf>
    <xf numFmtId="0" fontId="47" fillId="27" borderId="115" xfId="786" applyFont="1" applyFill="1" applyBorder="1" applyAlignment="1">
      <alignment horizontal="center" vertical="center" wrapText="1"/>
    </xf>
    <xf numFmtId="0" fontId="47" fillId="27" borderId="116" xfId="786" applyFont="1" applyFill="1" applyBorder="1" applyAlignment="1">
      <alignment horizontal="center" vertical="center" wrapText="1"/>
    </xf>
    <xf numFmtId="0" fontId="47" fillId="27" borderId="30" xfId="786" applyFont="1" applyFill="1" applyBorder="1" applyAlignment="1">
      <alignment horizontal="center" vertical="center" wrapText="1"/>
    </xf>
    <xf numFmtId="0" fontId="47" fillId="27" borderId="102" xfId="786" applyFont="1" applyFill="1" applyBorder="1" applyAlignment="1">
      <alignment horizontal="center" vertical="center" wrapText="1"/>
    </xf>
    <xf numFmtId="1" fontId="47" fillId="27" borderId="94" xfId="786" applyNumberFormat="1" applyFont="1" applyFill="1" applyBorder="1" applyAlignment="1">
      <alignment horizontal="center" vertical="center"/>
    </xf>
    <xf numFmtId="1" fontId="47" fillId="27" borderId="31" xfId="786" applyNumberFormat="1" applyFont="1" applyFill="1" applyBorder="1" applyAlignment="1">
      <alignment horizontal="center" vertical="center"/>
    </xf>
    <xf numFmtId="0" fontId="47" fillId="27" borderId="133" xfId="786" applyFont="1" applyFill="1" applyBorder="1" applyAlignment="1">
      <alignment horizontal="center" vertical="center"/>
    </xf>
    <xf numFmtId="0" fontId="47" fillId="27" borderId="125" xfId="786" applyFont="1" applyFill="1" applyBorder="1" applyAlignment="1">
      <alignment horizontal="center" vertical="center" wrapText="1"/>
    </xf>
    <xf numFmtId="0" fontId="47" fillId="27" borderId="156" xfId="786" applyFont="1" applyFill="1" applyBorder="1" applyAlignment="1">
      <alignment horizontal="center" vertical="center" wrapText="1"/>
    </xf>
    <xf numFmtId="0" fontId="47" fillId="27" borderId="157" xfId="786" applyFont="1" applyFill="1" applyBorder="1" applyAlignment="1">
      <alignment horizontal="center" vertical="center" wrapText="1"/>
    </xf>
    <xf numFmtId="0" fontId="47" fillId="27" borderId="112" xfId="786" applyFont="1" applyFill="1" applyBorder="1" applyAlignment="1">
      <alignment horizontal="center" vertical="center" wrapText="1"/>
    </xf>
    <xf numFmtId="0" fontId="47" fillId="27" borderId="126" xfId="786" applyFont="1" applyFill="1" applyBorder="1" applyAlignment="1">
      <alignment horizontal="center" vertical="center" wrapText="1"/>
    </xf>
    <xf numFmtId="0" fontId="47" fillId="27" borderId="127" xfId="786" applyFont="1" applyFill="1" applyBorder="1" applyAlignment="1">
      <alignment horizontal="center" vertical="center" wrapText="1"/>
    </xf>
    <xf numFmtId="0" fontId="47" fillId="27" borderId="125" xfId="205" applyFont="1" applyFill="1" applyBorder="1" applyAlignment="1">
      <alignment horizontal="center" vertical="center" wrapText="1"/>
    </xf>
    <xf numFmtId="0" fontId="47" fillId="27" borderId="113" xfId="205" applyFont="1" applyFill="1" applyBorder="1" applyAlignment="1">
      <alignment horizontal="center" vertical="center" wrapText="1"/>
    </xf>
    <xf numFmtId="0" fontId="47" fillId="27" borderId="112" xfId="205" applyFont="1" applyFill="1" applyBorder="1" applyAlignment="1">
      <alignment horizontal="center" vertical="center" wrapText="1"/>
    </xf>
    <xf numFmtId="0" fontId="47" fillId="27" borderId="95" xfId="786" applyFont="1" applyFill="1" applyBorder="1" applyAlignment="1">
      <alignment horizontal="center" vertical="center"/>
    </xf>
    <xf numFmtId="0" fontId="47" fillId="27" borderId="21" xfId="786" applyFont="1" applyFill="1" applyBorder="1" applyAlignment="1">
      <alignment horizontal="center" vertical="center"/>
    </xf>
    <xf numFmtId="0" fontId="47" fillId="27" borderId="176" xfId="786" applyFont="1" applyFill="1" applyBorder="1" applyAlignment="1">
      <alignment horizontal="center" vertical="center" wrapText="1"/>
    </xf>
    <xf numFmtId="0" fontId="47" fillId="27" borderId="177" xfId="786" applyFont="1" applyFill="1" applyBorder="1" applyAlignment="1">
      <alignment horizontal="center" vertical="center" wrapText="1"/>
    </xf>
    <xf numFmtId="3" fontId="49" fillId="25" borderId="66" xfId="215" applyNumberFormat="1" applyFont="1" applyFill="1" applyBorder="1" applyAlignment="1">
      <alignment horizontal="left" vertical="center" indent="1"/>
    </xf>
    <xf numFmtId="3" fontId="49" fillId="25" borderId="55" xfId="215" applyNumberFormat="1" applyFont="1" applyFill="1" applyBorder="1" applyAlignment="1">
      <alignment horizontal="left" vertical="center" indent="1"/>
    </xf>
    <xf numFmtId="0" fontId="47" fillId="27" borderId="37" xfId="205" applyFont="1" applyFill="1" applyBorder="1" applyAlignment="1">
      <alignment horizontal="center" vertical="center"/>
    </xf>
    <xf numFmtId="3" fontId="47" fillId="27" borderId="28" xfId="215" applyNumberFormat="1" applyFont="1" applyFill="1" applyBorder="1" applyAlignment="1">
      <alignment horizontal="left" vertical="center" indent="1"/>
    </xf>
    <xf numFmtId="3" fontId="47" fillId="27" borderId="123" xfId="215" applyNumberFormat="1" applyFont="1" applyFill="1" applyBorder="1" applyAlignment="1">
      <alignment horizontal="left" vertical="center" indent="1"/>
    </xf>
    <xf numFmtId="3" fontId="47" fillId="27" borderId="72" xfId="215" applyNumberFormat="1" applyFont="1" applyFill="1" applyBorder="1" applyAlignment="1">
      <alignment horizontal="left" vertical="center" indent="1"/>
    </xf>
    <xf numFmtId="3" fontId="47" fillId="27" borderId="119" xfId="215" applyNumberFormat="1" applyFont="1" applyFill="1" applyBorder="1" applyAlignment="1">
      <alignment horizontal="left" vertical="center" indent="1"/>
    </xf>
    <xf numFmtId="3" fontId="49" fillId="28" borderId="28" xfId="215" applyNumberFormat="1" applyFont="1" applyFill="1" applyBorder="1" applyAlignment="1">
      <alignment horizontal="left" vertical="center" indent="1"/>
    </xf>
    <xf numFmtId="3" fontId="49" fillId="28" borderId="54" xfId="215" applyNumberFormat="1" applyFont="1" applyFill="1" applyBorder="1" applyAlignment="1">
      <alignment horizontal="left" vertical="center" indent="1"/>
    </xf>
    <xf numFmtId="0" fontId="47" fillId="27" borderId="124" xfId="205" applyFont="1" applyFill="1" applyBorder="1" applyAlignment="1">
      <alignment horizontal="center" vertical="center"/>
    </xf>
    <xf numFmtId="0" fontId="47" fillId="27" borderId="48" xfId="205" applyFont="1" applyFill="1" applyBorder="1" applyAlignment="1">
      <alignment horizontal="center" vertical="center"/>
    </xf>
    <xf numFmtId="3" fontId="49" fillId="28" borderId="66" xfId="215" applyNumberFormat="1" applyFont="1" applyFill="1" applyBorder="1" applyAlignment="1">
      <alignment horizontal="left" vertical="center" indent="1"/>
    </xf>
    <xf numFmtId="3" fontId="49" fillId="28" borderId="55" xfId="215" applyNumberFormat="1" applyFont="1" applyFill="1" applyBorder="1" applyAlignment="1">
      <alignment horizontal="left" vertical="center" indent="1"/>
    </xf>
    <xf numFmtId="0" fontId="47" fillId="27" borderId="122" xfId="205" applyFont="1" applyFill="1" applyBorder="1" applyAlignment="1">
      <alignment horizontal="center" vertical="center"/>
    </xf>
    <xf numFmtId="3" fontId="49" fillId="25" borderId="19" xfId="215" applyNumberFormat="1" applyFont="1" applyFill="1" applyBorder="1" applyAlignment="1">
      <alignment horizontal="left" vertical="center" indent="1"/>
    </xf>
    <xf numFmtId="3" fontId="49" fillId="25" borderId="56" xfId="215" applyNumberFormat="1" applyFont="1" applyFill="1" applyBorder="1" applyAlignment="1">
      <alignment horizontal="left" vertical="center" indent="1"/>
    </xf>
    <xf numFmtId="3" fontId="47" fillId="27" borderId="32" xfId="215" applyNumberFormat="1" applyFont="1" applyFill="1" applyBorder="1" applyAlignment="1">
      <alignment horizontal="left" vertical="center" indent="1"/>
    </xf>
    <xf numFmtId="3" fontId="47" fillId="27" borderId="120" xfId="215" applyNumberFormat="1" applyFont="1" applyFill="1" applyBorder="1" applyAlignment="1">
      <alignment horizontal="left" vertical="center" indent="1"/>
    </xf>
    <xf numFmtId="0" fontId="47" fillId="27" borderId="176" xfId="205" applyFont="1" applyFill="1" applyBorder="1" applyAlignment="1">
      <alignment horizontal="center" vertical="center" wrapText="1"/>
    </xf>
    <xf numFmtId="0" fontId="47" fillId="27" borderId="177" xfId="205" applyFont="1" applyFill="1" applyBorder="1" applyAlignment="1">
      <alignment horizontal="center" vertical="center" wrapText="1"/>
    </xf>
    <xf numFmtId="0" fontId="47" fillId="27" borderId="126" xfId="205" applyFont="1" applyFill="1" applyBorder="1" applyAlignment="1">
      <alignment horizontal="center" vertical="center" wrapText="1"/>
    </xf>
    <xf numFmtId="0" fontId="47" fillId="27" borderId="127" xfId="205" applyFont="1" applyFill="1" applyBorder="1" applyAlignment="1">
      <alignment horizontal="center" vertical="center" wrapText="1"/>
    </xf>
    <xf numFmtId="0" fontId="47" fillId="27" borderId="197" xfId="205" applyFont="1" applyFill="1" applyBorder="1" applyAlignment="1">
      <alignment horizontal="center" vertical="center"/>
    </xf>
    <xf numFmtId="0" fontId="47" fillId="27" borderId="198" xfId="205" applyFont="1" applyFill="1" applyBorder="1" applyAlignment="1">
      <alignment horizontal="center" vertical="center"/>
    </xf>
    <xf numFmtId="0" fontId="47" fillId="27" borderId="199" xfId="205" applyFont="1" applyFill="1" applyBorder="1" applyAlignment="1">
      <alignment horizontal="center" vertical="center" wrapText="1"/>
    </xf>
    <xf numFmtId="0" fontId="47" fillId="27" borderId="201" xfId="205" applyFont="1" applyFill="1" applyBorder="1" applyAlignment="1">
      <alignment horizontal="center" vertical="center" wrapText="1"/>
    </xf>
    <xf numFmtId="3" fontId="47" fillId="27" borderId="202" xfId="215" applyNumberFormat="1" applyFont="1" applyFill="1" applyBorder="1" applyAlignment="1">
      <alignment horizontal="left" vertical="center" indent="1"/>
    </xf>
    <xf numFmtId="3" fontId="47" fillId="27" borderId="51" xfId="215" applyNumberFormat="1" applyFont="1" applyFill="1" applyBorder="1" applyAlignment="1">
      <alignment horizontal="left" vertical="center" indent="1"/>
    </xf>
    <xf numFmtId="3" fontId="49" fillId="25" borderId="206" xfId="215" applyNumberFormat="1" applyFont="1" applyFill="1" applyBorder="1" applyAlignment="1">
      <alignment horizontal="left" vertical="center" indent="1"/>
    </xf>
    <xf numFmtId="3" fontId="49" fillId="28" borderId="206" xfId="215" applyNumberFormat="1" applyFont="1" applyFill="1" applyBorder="1" applyAlignment="1">
      <alignment horizontal="left" vertical="center" indent="1"/>
    </xf>
    <xf numFmtId="3" fontId="47" fillId="27" borderId="204" xfId="215" applyNumberFormat="1" applyFont="1" applyFill="1" applyBorder="1" applyAlignment="1">
      <alignment horizontal="left" vertical="center" indent="1"/>
    </xf>
    <xf numFmtId="3" fontId="47" fillId="27" borderId="53" xfId="215" applyNumberFormat="1" applyFont="1" applyFill="1" applyBorder="1" applyAlignment="1">
      <alignment horizontal="left" vertical="center" indent="1"/>
    </xf>
    <xf numFmtId="3" fontId="49" fillId="28" borderId="202" xfId="215" applyNumberFormat="1" applyFont="1" applyFill="1" applyBorder="1" applyAlignment="1">
      <alignment horizontal="left" vertical="center" indent="1"/>
    </xf>
    <xf numFmtId="3" fontId="49" fillId="25" borderId="200" xfId="215" applyNumberFormat="1" applyFont="1" applyFill="1" applyBorder="1" applyAlignment="1">
      <alignment horizontal="left" vertical="center" indent="1"/>
    </xf>
    <xf numFmtId="3" fontId="47" fillId="27" borderId="209" xfId="215" applyNumberFormat="1" applyFont="1" applyFill="1" applyBorder="1" applyAlignment="1">
      <alignment horizontal="left" vertical="center" indent="1"/>
    </xf>
    <xf numFmtId="3" fontId="47" fillId="27" borderId="210" xfId="215" applyNumberFormat="1" applyFont="1" applyFill="1" applyBorder="1" applyAlignment="1">
      <alignment horizontal="left" vertical="center" indent="1"/>
    </xf>
    <xf numFmtId="0" fontId="47" fillId="27" borderId="124" xfId="786" applyFont="1" applyFill="1" applyBorder="1" applyAlignment="1">
      <alignment horizontal="center" vertical="center"/>
    </xf>
    <xf numFmtId="0" fontId="47" fillId="27" borderId="48" xfId="786" applyFont="1" applyFill="1" applyBorder="1" applyAlignment="1">
      <alignment horizontal="center" vertical="center"/>
    </xf>
  </cellXfs>
  <cellStyles count="939">
    <cellStyle name="20% - Énfasis1 2" xfId="1" xr:uid="{00000000-0005-0000-0000-000000000000}"/>
    <cellStyle name="20% - Énfasis1 3" xfId="2" xr:uid="{00000000-0005-0000-0000-000001000000}"/>
    <cellStyle name="20% - Énfasis1 4" xfId="3" xr:uid="{00000000-0005-0000-0000-000002000000}"/>
    <cellStyle name="20% - Énfasis1 5" xfId="4" xr:uid="{00000000-0005-0000-0000-000003000000}"/>
    <cellStyle name="20% - Énfasis1 6" xfId="5" xr:uid="{00000000-0005-0000-0000-000004000000}"/>
    <cellStyle name="20% - Énfasis1 7" xfId="6" xr:uid="{00000000-0005-0000-0000-000005000000}"/>
    <cellStyle name="20% - Énfasis2 2" xfId="7" xr:uid="{00000000-0005-0000-0000-000006000000}"/>
    <cellStyle name="20% - Énfasis2 3" xfId="8" xr:uid="{00000000-0005-0000-0000-000007000000}"/>
    <cellStyle name="20% - Énfasis2 4" xfId="9" xr:uid="{00000000-0005-0000-0000-000008000000}"/>
    <cellStyle name="20% - Énfasis2 5" xfId="10" xr:uid="{00000000-0005-0000-0000-000009000000}"/>
    <cellStyle name="20% - Énfasis2 6" xfId="11" xr:uid="{00000000-0005-0000-0000-00000A000000}"/>
    <cellStyle name="20% - Énfasis2 7" xfId="12" xr:uid="{00000000-0005-0000-0000-00000B000000}"/>
    <cellStyle name="20% - Énfasis3 2" xfId="13" xr:uid="{00000000-0005-0000-0000-00000C000000}"/>
    <cellStyle name="20% - Énfasis3 3" xfId="14" xr:uid="{00000000-0005-0000-0000-00000D000000}"/>
    <cellStyle name="20% - Énfasis3 4" xfId="15" xr:uid="{00000000-0005-0000-0000-00000E000000}"/>
    <cellStyle name="20% - Énfasis3 5" xfId="16" xr:uid="{00000000-0005-0000-0000-00000F000000}"/>
    <cellStyle name="20% - Énfasis3 6" xfId="17" xr:uid="{00000000-0005-0000-0000-000010000000}"/>
    <cellStyle name="20% - Énfasis3 7" xfId="18" xr:uid="{00000000-0005-0000-0000-000011000000}"/>
    <cellStyle name="20% - Énfasis4 2" xfId="19" xr:uid="{00000000-0005-0000-0000-000012000000}"/>
    <cellStyle name="20% - Énfasis4 3" xfId="20" xr:uid="{00000000-0005-0000-0000-000013000000}"/>
    <cellStyle name="20% - Énfasis4 4" xfId="21" xr:uid="{00000000-0005-0000-0000-000014000000}"/>
    <cellStyle name="20% - Énfasis4 5" xfId="22" xr:uid="{00000000-0005-0000-0000-000015000000}"/>
    <cellStyle name="20% - Énfasis4 6" xfId="23" xr:uid="{00000000-0005-0000-0000-000016000000}"/>
    <cellStyle name="20% - Énfasis4 7" xfId="24" xr:uid="{00000000-0005-0000-0000-000017000000}"/>
    <cellStyle name="20% - Énfasis5 2" xfId="25" xr:uid="{00000000-0005-0000-0000-000018000000}"/>
    <cellStyle name="20% - Énfasis5 3" xfId="26" xr:uid="{00000000-0005-0000-0000-000019000000}"/>
    <cellStyle name="20% - Énfasis5 4" xfId="27" xr:uid="{00000000-0005-0000-0000-00001A000000}"/>
    <cellStyle name="20% - Énfasis5 5" xfId="28" xr:uid="{00000000-0005-0000-0000-00001B000000}"/>
    <cellStyle name="20% - Énfasis5 6" xfId="29" xr:uid="{00000000-0005-0000-0000-00001C000000}"/>
    <cellStyle name="20% - Énfasis5 7" xfId="30" xr:uid="{00000000-0005-0000-0000-00001D000000}"/>
    <cellStyle name="20% - Énfasis6 2" xfId="31" xr:uid="{00000000-0005-0000-0000-00001E000000}"/>
    <cellStyle name="20% - Énfasis6 3" xfId="32" xr:uid="{00000000-0005-0000-0000-00001F000000}"/>
    <cellStyle name="20% - Énfasis6 4" xfId="33" xr:uid="{00000000-0005-0000-0000-000020000000}"/>
    <cellStyle name="20% - Énfasis6 5" xfId="34" xr:uid="{00000000-0005-0000-0000-000021000000}"/>
    <cellStyle name="20% - Énfasis6 6" xfId="35" xr:uid="{00000000-0005-0000-0000-000022000000}"/>
    <cellStyle name="20% - Énfasis6 7" xfId="36" xr:uid="{00000000-0005-0000-0000-000023000000}"/>
    <cellStyle name="40% - Énfasis1 2" xfId="37" xr:uid="{00000000-0005-0000-0000-000024000000}"/>
    <cellStyle name="40% - Énfasis1 3" xfId="38" xr:uid="{00000000-0005-0000-0000-000025000000}"/>
    <cellStyle name="40% - Énfasis1 4" xfId="39" xr:uid="{00000000-0005-0000-0000-000026000000}"/>
    <cellStyle name="40% - Énfasis1 5" xfId="40" xr:uid="{00000000-0005-0000-0000-000027000000}"/>
    <cellStyle name="40% - Énfasis1 6" xfId="41" xr:uid="{00000000-0005-0000-0000-000028000000}"/>
    <cellStyle name="40% - Énfasis1 7" xfId="42" xr:uid="{00000000-0005-0000-0000-000029000000}"/>
    <cellStyle name="40% - Énfasis2 2" xfId="43" xr:uid="{00000000-0005-0000-0000-00002A000000}"/>
    <cellStyle name="40% - Énfasis2 3" xfId="44" xr:uid="{00000000-0005-0000-0000-00002B000000}"/>
    <cellStyle name="40% - Énfasis2 4" xfId="45" xr:uid="{00000000-0005-0000-0000-00002C000000}"/>
    <cellStyle name="40% - Énfasis2 5" xfId="46" xr:uid="{00000000-0005-0000-0000-00002D000000}"/>
    <cellStyle name="40% - Énfasis2 6" xfId="47" xr:uid="{00000000-0005-0000-0000-00002E000000}"/>
    <cellStyle name="40% - Énfasis2 7" xfId="48" xr:uid="{00000000-0005-0000-0000-00002F000000}"/>
    <cellStyle name="40% - Énfasis3 2" xfId="49" xr:uid="{00000000-0005-0000-0000-000030000000}"/>
    <cellStyle name="40% - Énfasis3 3" xfId="50" xr:uid="{00000000-0005-0000-0000-000031000000}"/>
    <cellStyle name="40% - Énfasis3 4" xfId="51" xr:uid="{00000000-0005-0000-0000-000032000000}"/>
    <cellStyle name="40% - Énfasis3 5" xfId="52" xr:uid="{00000000-0005-0000-0000-000033000000}"/>
    <cellStyle name="40% - Énfasis3 6" xfId="53" xr:uid="{00000000-0005-0000-0000-000034000000}"/>
    <cellStyle name="40% - Énfasis3 7" xfId="54" xr:uid="{00000000-0005-0000-0000-000035000000}"/>
    <cellStyle name="40% - Énfasis4 2" xfId="55" xr:uid="{00000000-0005-0000-0000-000036000000}"/>
    <cellStyle name="40% - Énfasis4 3" xfId="56" xr:uid="{00000000-0005-0000-0000-000037000000}"/>
    <cellStyle name="40% - Énfasis4 4" xfId="57" xr:uid="{00000000-0005-0000-0000-000038000000}"/>
    <cellStyle name="40% - Énfasis4 5" xfId="58" xr:uid="{00000000-0005-0000-0000-000039000000}"/>
    <cellStyle name="40% - Énfasis4 6" xfId="59" xr:uid="{00000000-0005-0000-0000-00003A000000}"/>
    <cellStyle name="40% - Énfasis4 7" xfId="60" xr:uid="{00000000-0005-0000-0000-00003B000000}"/>
    <cellStyle name="40% - Énfasis5 2" xfId="61" xr:uid="{00000000-0005-0000-0000-00003C000000}"/>
    <cellStyle name="40% - Énfasis5 3" xfId="62" xr:uid="{00000000-0005-0000-0000-00003D000000}"/>
    <cellStyle name="40% - Énfasis5 4" xfId="63" xr:uid="{00000000-0005-0000-0000-00003E000000}"/>
    <cellStyle name="40% - Énfasis5 5" xfId="64" xr:uid="{00000000-0005-0000-0000-00003F000000}"/>
    <cellStyle name="40% - Énfasis5 6" xfId="65" xr:uid="{00000000-0005-0000-0000-000040000000}"/>
    <cellStyle name="40% - Énfasis5 7" xfId="66" xr:uid="{00000000-0005-0000-0000-000041000000}"/>
    <cellStyle name="40% - Énfasis6 2" xfId="67" xr:uid="{00000000-0005-0000-0000-000042000000}"/>
    <cellStyle name="40% - Énfasis6 3" xfId="68" xr:uid="{00000000-0005-0000-0000-000043000000}"/>
    <cellStyle name="40% - Énfasis6 4" xfId="69" xr:uid="{00000000-0005-0000-0000-000044000000}"/>
    <cellStyle name="40% - Énfasis6 5" xfId="70" xr:uid="{00000000-0005-0000-0000-000045000000}"/>
    <cellStyle name="40% - Énfasis6 6" xfId="71" xr:uid="{00000000-0005-0000-0000-000046000000}"/>
    <cellStyle name="40% - Énfasis6 7" xfId="72" xr:uid="{00000000-0005-0000-0000-000047000000}"/>
    <cellStyle name="60% - Énfasis1 2" xfId="73" xr:uid="{00000000-0005-0000-0000-000048000000}"/>
    <cellStyle name="60% - Énfasis1 3" xfId="74" xr:uid="{00000000-0005-0000-0000-000049000000}"/>
    <cellStyle name="60% - Énfasis1 4" xfId="75" xr:uid="{00000000-0005-0000-0000-00004A000000}"/>
    <cellStyle name="60% - Énfasis1 5" xfId="76" xr:uid="{00000000-0005-0000-0000-00004B000000}"/>
    <cellStyle name="60% - Énfasis1 6" xfId="77" xr:uid="{00000000-0005-0000-0000-00004C000000}"/>
    <cellStyle name="60% - Énfasis1 7" xfId="78" xr:uid="{00000000-0005-0000-0000-00004D000000}"/>
    <cellStyle name="60% - Énfasis2 2" xfId="79" xr:uid="{00000000-0005-0000-0000-00004E000000}"/>
    <cellStyle name="60% - Énfasis2 3" xfId="80" xr:uid="{00000000-0005-0000-0000-00004F000000}"/>
    <cellStyle name="60% - Énfasis2 4" xfId="81" xr:uid="{00000000-0005-0000-0000-000050000000}"/>
    <cellStyle name="60% - Énfasis2 5" xfId="82" xr:uid="{00000000-0005-0000-0000-000051000000}"/>
    <cellStyle name="60% - Énfasis2 6" xfId="83" xr:uid="{00000000-0005-0000-0000-000052000000}"/>
    <cellStyle name="60% - Énfasis2 7" xfId="84" xr:uid="{00000000-0005-0000-0000-000053000000}"/>
    <cellStyle name="60% - Énfasis3 2" xfId="85" xr:uid="{00000000-0005-0000-0000-000054000000}"/>
    <cellStyle name="60% - Énfasis3 3" xfId="86" xr:uid="{00000000-0005-0000-0000-000055000000}"/>
    <cellStyle name="60% - Énfasis3 4" xfId="87" xr:uid="{00000000-0005-0000-0000-000056000000}"/>
    <cellStyle name="60% - Énfasis3 5" xfId="88" xr:uid="{00000000-0005-0000-0000-000057000000}"/>
    <cellStyle name="60% - Énfasis3 6" xfId="89" xr:uid="{00000000-0005-0000-0000-000058000000}"/>
    <cellStyle name="60% - Énfasis3 7" xfId="90" xr:uid="{00000000-0005-0000-0000-000059000000}"/>
    <cellStyle name="60% - Énfasis4 2" xfId="91" xr:uid="{00000000-0005-0000-0000-00005A000000}"/>
    <cellStyle name="60% - Énfasis4 3" xfId="92" xr:uid="{00000000-0005-0000-0000-00005B000000}"/>
    <cellStyle name="60% - Énfasis4 4" xfId="93" xr:uid="{00000000-0005-0000-0000-00005C000000}"/>
    <cellStyle name="60% - Énfasis4 5" xfId="94" xr:uid="{00000000-0005-0000-0000-00005D000000}"/>
    <cellStyle name="60% - Énfasis4 6" xfId="95" xr:uid="{00000000-0005-0000-0000-00005E000000}"/>
    <cellStyle name="60% - Énfasis4 7" xfId="96" xr:uid="{00000000-0005-0000-0000-00005F000000}"/>
    <cellStyle name="60% - Énfasis5 2" xfId="97" xr:uid="{00000000-0005-0000-0000-000060000000}"/>
    <cellStyle name="60% - Énfasis5 3" xfId="98" xr:uid="{00000000-0005-0000-0000-000061000000}"/>
    <cellStyle name="60% - Énfasis5 4" xfId="99" xr:uid="{00000000-0005-0000-0000-000062000000}"/>
    <cellStyle name="60% - Énfasis5 5" xfId="100" xr:uid="{00000000-0005-0000-0000-000063000000}"/>
    <cellStyle name="60% - Énfasis5 6" xfId="101" xr:uid="{00000000-0005-0000-0000-000064000000}"/>
    <cellStyle name="60% - Énfasis5 7" xfId="102" xr:uid="{00000000-0005-0000-0000-000065000000}"/>
    <cellStyle name="60% - Énfasis6 2" xfId="103" xr:uid="{00000000-0005-0000-0000-000066000000}"/>
    <cellStyle name="60% - Énfasis6 3" xfId="104" xr:uid="{00000000-0005-0000-0000-000067000000}"/>
    <cellStyle name="60% - Énfasis6 4" xfId="105" xr:uid="{00000000-0005-0000-0000-000068000000}"/>
    <cellStyle name="60% - Énfasis6 5" xfId="106" xr:uid="{00000000-0005-0000-0000-000069000000}"/>
    <cellStyle name="60% - Énfasis6 6" xfId="107" xr:uid="{00000000-0005-0000-0000-00006A000000}"/>
    <cellStyle name="60% - Énfasis6 7" xfId="108" xr:uid="{00000000-0005-0000-0000-00006B000000}"/>
    <cellStyle name="bin" xfId="109" xr:uid="{00000000-0005-0000-0000-00006C000000}"/>
    <cellStyle name="bin 2" xfId="110" xr:uid="{00000000-0005-0000-0000-00006D000000}"/>
    <cellStyle name="Buena 2" xfId="111" xr:uid="{00000000-0005-0000-0000-00006E000000}"/>
    <cellStyle name="Buena 3" xfId="112" xr:uid="{00000000-0005-0000-0000-00006F000000}"/>
    <cellStyle name="Buena 4" xfId="113" xr:uid="{00000000-0005-0000-0000-000070000000}"/>
    <cellStyle name="Buena 5" xfId="114" xr:uid="{00000000-0005-0000-0000-000071000000}"/>
    <cellStyle name="Buena 6" xfId="115" xr:uid="{00000000-0005-0000-0000-000072000000}"/>
    <cellStyle name="Buena 7" xfId="116" xr:uid="{00000000-0005-0000-0000-000073000000}"/>
    <cellStyle name="Cálculo 2" xfId="117" xr:uid="{00000000-0005-0000-0000-000074000000}"/>
    <cellStyle name="Cálculo 3" xfId="118" xr:uid="{00000000-0005-0000-0000-000075000000}"/>
    <cellStyle name="Cálculo 4" xfId="119" xr:uid="{00000000-0005-0000-0000-000076000000}"/>
    <cellStyle name="Cálculo 5" xfId="120" xr:uid="{00000000-0005-0000-0000-000077000000}"/>
    <cellStyle name="Cálculo 6" xfId="121" xr:uid="{00000000-0005-0000-0000-000078000000}"/>
    <cellStyle name="Cálculo 7" xfId="122" xr:uid="{00000000-0005-0000-0000-000079000000}"/>
    <cellStyle name="Celda de comprobación 2" xfId="123" xr:uid="{00000000-0005-0000-0000-00007A000000}"/>
    <cellStyle name="Celda de comprobación 3" xfId="124" xr:uid="{00000000-0005-0000-0000-00007B000000}"/>
    <cellStyle name="Celda de comprobación 4" xfId="125" xr:uid="{00000000-0005-0000-0000-00007C000000}"/>
    <cellStyle name="Celda de comprobación 5" xfId="126" xr:uid="{00000000-0005-0000-0000-00007D000000}"/>
    <cellStyle name="Celda de comprobación 6" xfId="127" xr:uid="{00000000-0005-0000-0000-00007E000000}"/>
    <cellStyle name="Celda de comprobación 7" xfId="128" xr:uid="{00000000-0005-0000-0000-00007F000000}"/>
    <cellStyle name="Celda vinculada 2" xfId="129" xr:uid="{00000000-0005-0000-0000-000080000000}"/>
    <cellStyle name="Celda vinculada 3" xfId="130" xr:uid="{00000000-0005-0000-0000-000081000000}"/>
    <cellStyle name="Celda vinculada 4" xfId="131" xr:uid="{00000000-0005-0000-0000-000082000000}"/>
    <cellStyle name="Celda vinculada 5" xfId="132" xr:uid="{00000000-0005-0000-0000-000083000000}"/>
    <cellStyle name="Celda vinculada 6" xfId="133" xr:uid="{00000000-0005-0000-0000-000084000000}"/>
    <cellStyle name="Celda vinculada 7" xfId="134" xr:uid="{00000000-0005-0000-0000-000085000000}"/>
    <cellStyle name="cell" xfId="135" xr:uid="{00000000-0005-0000-0000-000086000000}"/>
    <cellStyle name="cell 2" xfId="136" xr:uid="{00000000-0005-0000-0000-000087000000}"/>
    <cellStyle name="Encabezado 4 2" xfId="137" xr:uid="{00000000-0005-0000-0000-000088000000}"/>
    <cellStyle name="Encabezado 4 3" xfId="138" xr:uid="{00000000-0005-0000-0000-000089000000}"/>
    <cellStyle name="Encabezado 4 4" xfId="139" xr:uid="{00000000-0005-0000-0000-00008A000000}"/>
    <cellStyle name="Encabezado 4 5" xfId="140" xr:uid="{00000000-0005-0000-0000-00008B000000}"/>
    <cellStyle name="Encabezado 4 6" xfId="141" xr:uid="{00000000-0005-0000-0000-00008C000000}"/>
    <cellStyle name="Encabezado 4 7" xfId="142" xr:uid="{00000000-0005-0000-0000-00008D000000}"/>
    <cellStyle name="Énfasis1 2" xfId="143" xr:uid="{00000000-0005-0000-0000-00008E000000}"/>
    <cellStyle name="Énfasis1 3" xfId="144" xr:uid="{00000000-0005-0000-0000-00008F000000}"/>
    <cellStyle name="Énfasis1 4" xfId="145" xr:uid="{00000000-0005-0000-0000-000090000000}"/>
    <cellStyle name="Énfasis1 5" xfId="146" xr:uid="{00000000-0005-0000-0000-000091000000}"/>
    <cellStyle name="Énfasis1 6" xfId="147" xr:uid="{00000000-0005-0000-0000-000092000000}"/>
    <cellStyle name="Énfasis1 7" xfId="148" xr:uid="{00000000-0005-0000-0000-000093000000}"/>
    <cellStyle name="Énfasis2 2" xfId="149" xr:uid="{00000000-0005-0000-0000-000094000000}"/>
    <cellStyle name="Énfasis2 3" xfId="150" xr:uid="{00000000-0005-0000-0000-000095000000}"/>
    <cellStyle name="Énfasis2 4" xfId="151" xr:uid="{00000000-0005-0000-0000-000096000000}"/>
    <cellStyle name="Énfasis2 5" xfId="152" xr:uid="{00000000-0005-0000-0000-000097000000}"/>
    <cellStyle name="Énfasis2 6" xfId="153" xr:uid="{00000000-0005-0000-0000-000098000000}"/>
    <cellStyle name="Énfasis2 7" xfId="154" xr:uid="{00000000-0005-0000-0000-000099000000}"/>
    <cellStyle name="Énfasis3 2" xfId="155" xr:uid="{00000000-0005-0000-0000-00009A000000}"/>
    <cellStyle name="Énfasis3 3" xfId="156" xr:uid="{00000000-0005-0000-0000-00009B000000}"/>
    <cellStyle name="Énfasis3 4" xfId="157" xr:uid="{00000000-0005-0000-0000-00009C000000}"/>
    <cellStyle name="Énfasis3 5" xfId="158" xr:uid="{00000000-0005-0000-0000-00009D000000}"/>
    <cellStyle name="Énfasis3 6" xfId="159" xr:uid="{00000000-0005-0000-0000-00009E000000}"/>
    <cellStyle name="Énfasis3 7" xfId="160" xr:uid="{00000000-0005-0000-0000-00009F000000}"/>
    <cellStyle name="Énfasis4 2" xfId="161" xr:uid="{00000000-0005-0000-0000-0000A0000000}"/>
    <cellStyle name="Énfasis4 3" xfId="162" xr:uid="{00000000-0005-0000-0000-0000A1000000}"/>
    <cellStyle name="Énfasis4 4" xfId="163" xr:uid="{00000000-0005-0000-0000-0000A2000000}"/>
    <cellStyle name="Énfasis4 5" xfId="164" xr:uid="{00000000-0005-0000-0000-0000A3000000}"/>
    <cellStyle name="Énfasis4 6" xfId="165" xr:uid="{00000000-0005-0000-0000-0000A4000000}"/>
    <cellStyle name="Énfasis4 7" xfId="166" xr:uid="{00000000-0005-0000-0000-0000A5000000}"/>
    <cellStyle name="Énfasis5 2" xfId="167" xr:uid="{00000000-0005-0000-0000-0000A6000000}"/>
    <cellStyle name="Énfasis5 3" xfId="168" xr:uid="{00000000-0005-0000-0000-0000A7000000}"/>
    <cellStyle name="Énfasis5 4" xfId="169" xr:uid="{00000000-0005-0000-0000-0000A8000000}"/>
    <cellStyle name="Énfasis5 5" xfId="170" xr:uid="{00000000-0005-0000-0000-0000A9000000}"/>
    <cellStyle name="Énfasis5 6" xfId="171" xr:uid="{00000000-0005-0000-0000-0000AA000000}"/>
    <cellStyle name="Énfasis5 7" xfId="172" xr:uid="{00000000-0005-0000-0000-0000AB000000}"/>
    <cellStyle name="Énfasis6 2" xfId="173" xr:uid="{00000000-0005-0000-0000-0000AC000000}"/>
    <cellStyle name="Énfasis6 3" xfId="174" xr:uid="{00000000-0005-0000-0000-0000AD000000}"/>
    <cellStyle name="Énfasis6 4" xfId="175" xr:uid="{00000000-0005-0000-0000-0000AE000000}"/>
    <cellStyle name="Énfasis6 5" xfId="176" xr:uid="{00000000-0005-0000-0000-0000AF000000}"/>
    <cellStyle name="Énfasis6 6" xfId="177" xr:uid="{00000000-0005-0000-0000-0000B0000000}"/>
    <cellStyle name="Énfasis6 7" xfId="178" xr:uid="{00000000-0005-0000-0000-0000B1000000}"/>
    <cellStyle name="Entrada 2" xfId="179" xr:uid="{00000000-0005-0000-0000-0000B2000000}"/>
    <cellStyle name="Entrada 3" xfId="180" xr:uid="{00000000-0005-0000-0000-0000B3000000}"/>
    <cellStyle name="Entrada 4" xfId="181" xr:uid="{00000000-0005-0000-0000-0000B4000000}"/>
    <cellStyle name="Entrada 5" xfId="182" xr:uid="{00000000-0005-0000-0000-0000B5000000}"/>
    <cellStyle name="Entrada 6" xfId="183" xr:uid="{00000000-0005-0000-0000-0000B6000000}"/>
    <cellStyle name="Entrada 7" xfId="184" xr:uid="{00000000-0005-0000-0000-0000B7000000}"/>
    <cellStyle name="Euro" xfId="185" xr:uid="{00000000-0005-0000-0000-0000B8000000}"/>
    <cellStyle name="Euro 2" xfId="186" xr:uid="{00000000-0005-0000-0000-0000B9000000}"/>
    <cellStyle name="Euro 3" xfId="187" xr:uid="{00000000-0005-0000-0000-0000BA000000}"/>
    <cellStyle name="Euro 3 2" xfId="188" xr:uid="{00000000-0005-0000-0000-0000BB000000}"/>
    <cellStyle name="Euro 4" xfId="189" xr:uid="{00000000-0005-0000-0000-0000BC000000}"/>
    <cellStyle name="Hipervínculo" xfId="864" builtinId="8"/>
    <cellStyle name="Hipervínculo 2" xfId="190" xr:uid="{00000000-0005-0000-0000-0000BE000000}"/>
    <cellStyle name="Hipervínculo 3" xfId="191" xr:uid="{00000000-0005-0000-0000-0000BF000000}"/>
    <cellStyle name="Hipervínculo 4" xfId="863" xr:uid="{00000000-0005-0000-0000-0000C0000000}"/>
    <cellStyle name="Incorrecto 2" xfId="192" xr:uid="{00000000-0005-0000-0000-0000C1000000}"/>
    <cellStyle name="Incorrecto 3" xfId="193" xr:uid="{00000000-0005-0000-0000-0000C2000000}"/>
    <cellStyle name="Incorrecto 4" xfId="194" xr:uid="{00000000-0005-0000-0000-0000C3000000}"/>
    <cellStyle name="Incorrecto 5" xfId="195" xr:uid="{00000000-0005-0000-0000-0000C4000000}"/>
    <cellStyle name="Incorrecto 6" xfId="196" xr:uid="{00000000-0005-0000-0000-0000C5000000}"/>
    <cellStyle name="Incorrecto 7" xfId="197" xr:uid="{00000000-0005-0000-0000-0000C6000000}"/>
    <cellStyle name="Moneda 2" xfId="198" xr:uid="{00000000-0005-0000-0000-0000C7000000}"/>
    <cellStyle name="Neutral 2" xfId="199" xr:uid="{00000000-0005-0000-0000-0000C8000000}"/>
    <cellStyle name="Neutral 3" xfId="200" xr:uid="{00000000-0005-0000-0000-0000C9000000}"/>
    <cellStyle name="Neutral 4" xfId="201" xr:uid="{00000000-0005-0000-0000-0000CA000000}"/>
    <cellStyle name="Neutral 5" xfId="202" xr:uid="{00000000-0005-0000-0000-0000CB000000}"/>
    <cellStyle name="Neutral 6" xfId="203" xr:uid="{00000000-0005-0000-0000-0000CC000000}"/>
    <cellStyle name="Neutral 7" xfId="204" xr:uid="{00000000-0005-0000-0000-0000CD000000}"/>
    <cellStyle name="Normal" xfId="0" builtinId="0"/>
    <cellStyle name="Normal 10" xfId="205" xr:uid="{00000000-0005-0000-0000-0000CF000000}"/>
    <cellStyle name="Normal 10 2" xfId="206" xr:uid="{00000000-0005-0000-0000-0000D0000000}"/>
    <cellStyle name="Normal 10 3" xfId="786" xr:uid="{00000000-0005-0000-0000-0000D1000000}"/>
    <cellStyle name="Normal 11" xfId="207" xr:uid="{00000000-0005-0000-0000-0000D2000000}"/>
    <cellStyle name="Normal 12" xfId="208" xr:uid="{00000000-0005-0000-0000-0000D3000000}"/>
    <cellStyle name="Normal 12 2" xfId="209" xr:uid="{00000000-0005-0000-0000-0000D4000000}"/>
    <cellStyle name="Normal 13" xfId="210" xr:uid="{00000000-0005-0000-0000-0000D5000000}"/>
    <cellStyle name="Normal 17" xfId="211" xr:uid="{00000000-0005-0000-0000-0000D6000000}"/>
    <cellStyle name="Normal 19" xfId="212" xr:uid="{00000000-0005-0000-0000-0000D7000000}"/>
    <cellStyle name="Normal 2" xfId="213" xr:uid="{00000000-0005-0000-0000-0000D8000000}"/>
    <cellStyle name="Normal 2 2" xfId="214" xr:uid="{00000000-0005-0000-0000-0000D9000000}"/>
    <cellStyle name="Normal 2 4" xfId="215" xr:uid="{00000000-0005-0000-0000-0000DA000000}"/>
    <cellStyle name="Normal 2 4 2" xfId="787" xr:uid="{00000000-0005-0000-0000-0000DB000000}"/>
    <cellStyle name="Normal 2 5" xfId="862" xr:uid="{00000000-0005-0000-0000-0000DC000000}"/>
    <cellStyle name="Normal 3" xfId="216" xr:uid="{00000000-0005-0000-0000-0000DD000000}"/>
    <cellStyle name="Normal 4" xfId="217" xr:uid="{00000000-0005-0000-0000-0000DE000000}"/>
    <cellStyle name="Normal 4 2" xfId="218" xr:uid="{00000000-0005-0000-0000-0000DF000000}"/>
    <cellStyle name="Normal 5" xfId="219" xr:uid="{00000000-0005-0000-0000-0000E0000000}"/>
    <cellStyle name="Normal 5 2" xfId="220" xr:uid="{00000000-0005-0000-0000-0000E1000000}"/>
    <cellStyle name="Normal 5 3" xfId="221" xr:uid="{00000000-0005-0000-0000-0000E2000000}"/>
    <cellStyle name="Normal 5 3 2" xfId="222" xr:uid="{00000000-0005-0000-0000-0000E3000000}"/>
    <cellStyle name="Normal 5 4" xfId="223" xr:uid="{00000000-0005-0000-0000-0000E4000000}"/>
    <cellStyle name="Normal 6" xfId="224" xr:uid="{00000000-0005-0000-0000-0000E5000000}"/>
    <cellStyle name="Normal 6 2" xfId="225" xr:uid="{00000000-0005-0000-0000-0000E6000000}"/>
    <cellStyle name="Normal 6 3" xfId="226" xr:uid="{00000000-0005-0000-0000-0000E7000000}"/>
    <cellStyle name="Normal 6 3 2" xfId="227" xr:uid="{00000000-0005-0000-0000-0000E8000000}"/>
    <cellStyle name="Normal 6 4" xfId="228" xr:uid="{00000000-0005-0000-0000-0000E9000000}"/>
    <cellStyle name="Normal 7" xfId="229" xr:uid="{00000000-0005-0000-0000-0000EA000000}"/>
    <cellStyle name="Normal 7 2" xfId="230" xr:uid="{00000000-0005-0000-0000-0000EB000000}"/>
    <cellStyle name="Normal 7 3" xfId="231" xr:uid="{00000000-0005-0000-0000-0000EC000000}"/>
    <cellStyle name="Normal 7 3 2" xfId="232" xr:uid="{00000000-0005-0000-0000-0000ED000000}"/>
    <cellStyle name="Normal 7 4" xfId="233" xr:uid="{00000000-0005-0000-0000-0000EE000000}"/>
    <cellStyle name="Normal 8" xfId="234" xr:uid="{00000000-0005-0000-0000-0000EF000000}"/>
    <cellStyle name="Normal 8 2" xfId="235" xr:uid="{00000000-0005-0000-0000-0000F0000000}"/>
    <cellStyle name="Normal 9" xfId="236" xr:uid="{00000000-0005-0000-0000-0000F1000000}"/>
    <cellStyle name="Notas 2" xfId="237" xr:uid="{00000000-0005-0000-0000-0000F5000000}"/>
    <cellStyle name="Notas 3" xfId="238" xr:uid="{00000000-0005-0000-0000-0000F6000000}"/>
    <cellStyle name="Notas 4" xfId="239" xr:uid="{00000000-0005-0000-0000-0000F7000000}"/>
    <cellStyle name="Notas 5" xfId="240" xr:uid="{00000000-0005-0000-0000-0000F8000000}"/>
    <cellStyle name="Notas 6" xfId="241" xr:uid="{00000000-0005-0000-0000-0000F9000000}"/>
    <cellStyle name="Notas 7" xfId="242" xr:uid="{00000000-0005-0000-0000-0000FA000000}"/>
    <cellStyle name="Porcentaje" xfId="243" builtinId="5"/>
    <cellStyle name="Porcentaje 2" xfId="244" xr:uid="{00000000-0005-0000-0000-0000FC000000}"/>
    <cellStyle name="Porcentaje 3" xfId="245" xr:uid="{00000000-0005-0000-0000-0000FD000000}"/>
    <cellStyle name="Porcentaje 3 2" xfId="246" xr:uid="{00000000-0005-0000-0000-0000FE000000}"/>
    <cellStyle name="Porcentaje 4" xfId="247" xr:uid="{00000000-0005-0000-0000-0000FF000000}"/>
    <cellStyle name="Porcentaje 4 2" xfId="248" xr:uid="{00000000-0005-0000-0000-000000010000}"/>
    <cellStyle name="Porcentaje 5" xfId="249" xr:uid="{00000000-0005-0000-0000-000001010000}"/>
    <cellStyle name="Porcentaje 6" xfId="250" xr:uid="{00000000-0005-0000-0000-000002010000}"/>
    <cellStyle name="Porcentaje 6 2" xfId="251" xr:uid="{00000000-0005-0000-0000-000003010000}"/>
    <cellStyle name="Porcentaje 7" xfId="252" xr:uid="{00000000-0005-0000-0000-000004010000}"/>
    <cellStyle name="Porcentaje 7 2" xfId="253" xr:uid="{00000000-0005-0000-0000-000005010000}"/>
    <cellStyle name="Porcentaje 8" xfId="254" xr:uid="{00000000-0005-0000-0000-000006010000}"/>
    <cellStyle name="Salida 2" xfId="255" xr:uid="{00000000-0005-0000-0000-000007010000}"/>
    <cellStyle name="Salida 3" xfId="256" xr:uid="{00000000-0005-0000-0000-000008010000}"/>
    <cellStyle name="Salida 4" xfId="257" xr:uid="{00000000-0005-0000-0000-000009010000}"/>
    <cellStyle name="Salida 5" xfId="258" xr:uid="{00000000-0005-0000-0000-00000A010000}"/>
    <cellStyle name="Salida 6" xfId="259" xr:uid="{00000000-0005-0000-0000-00000B010000}"/>
    <cellStyle name="Salida 7" xfId="260" xr:uid="{00000000-0005-0000-0000-00000C010000}"/>
    <cellStyle name="style1498732067199" xfId="261" xr:uid="{00000000-0005-0000-0000-00000D010000}"/>
    <cellStyle name="style1498732067259" xfId="262" xr:uid="{00000000-0005-0000-0000-00000E010000}"/>
    <cellStyle name="style1498732067289" xfId="263" xr:uid="{00000000-0005-0000-0000-00000F010000}"/>
    <cellStyle name="style1498732067319" xfId="264" xr:uid="{00000000-0005-0000-0000-000010010000}"/>
    <cellStyle name="style1498732067359" xfId="265" xr:uid="{00000000-0005-0000-0000-000011010000}"/>
    <cellStyle name="style1498732067409" xfId="266" xr:uid="{00000000-0005-0000-0000-000012010000}"/>
    <cellStyle name="style1498732067439" xfId="267" xr:uid="{00000000-0005-0000-0000-000013010000}"/>
    <cellStyle name="style1498732067469" xfId="268" xr:uid="{00000000-0005-0000-0000-000014010000}"/>
    <cellStyle name="style1498732067489" xfId="269" xr:uid="{00000000-0005-0000-0000-000015010000}"/>
    <cellStyle name="style1498732067519" xfId="270" xr:uid="{00000000-0005-0000-0000-000016010000}"/>
    <cellStyle name="style1498732067549" xfId="271" xr:uid="{00000000-0005-0000-0000-000017010000}"/>
    <cellStyle name="style1498732067569" xfId="272" xr:uid="{00000000-0005-0000-0000-000018010000}"/>
    <cellStyle name="style1498732067589" xfId="273" xr:uid="{00000000-0005-0000-0000-000019010000}"/>
    <cellStyle name="style1498732067609" xfId="274" xr:uid="{00000000-0005-0000-0000-00001A010000}"/>
    <cellStyle name="style1498732067629" xfId="275" xr:uid="{00000000-0005-0000-0000-00001B010000}"/>
    <cellStyle name="style1498732067679" xfId="276" xr:uid="{00000000-0005-0000-0000-00001C010000}"/>
    <cellStyle name="style1498732067699" xfId="277" xr:uid="{00000000-0005-0000-0000-00001D010000}"/>
    <cellStyle name="style1498732067719" xfId="278" xr:uid="{00000000-0005-0000-0000-00001E010000}"/>
    <cellStyle name="style1498732067749" xfId="279" xr:uid="{00000000-0005-0000-0000-00001F010000}"/>
    <cellStyle name="style1498732067769" xfId="280" xr:uid="{00000000-0005-0000-0000-000020010000}"/>
    <cellStyle name="style1498732067789" xfId="281" xr:uid="{00000000-0005-0000-0000-000021010000}"/>
    <cellStyle name="style1498732067819" xfId="282" xr:uid="{00000000-0005-0000-0000-000022010000}"/>
    <cellStyle name="style1498732067830" xfId="283" xr:uid="{00000000-0005-0000-0000-000023010000}"/>
    <cellStyle name="style1498732067870" xfId="284" xr:uid="{00000000-0005-0000-0000-000024010000}"/>
    <cellStyle name="style1498732067910" xfId="285" xr:uid="{00000000-0005-0000-0000-000025010000}"/>
    <cellStyle name="style1498732067950" xfId="286" xr:uid="{00000000-0005-0000-0000-000026010000}"/>
    <cellStyle name="style1498732067970" xfId="287" xr:uid="{00000000-0005-0000-0000-000027010000}"/>
    <cellStyle name="style1498732068000" xfId="288" xr:uid="{00000000-0005-0000-0000-000028010000}"/>
    <cellStyle name="style1498732068030" xfId="289" xr:uid="{00000000-0005-0000-0000-000029010000}"/>
    <cellStyle name="style1498732068060" xfId="290" xr:uid="{00000000-0005-0000-0000-00002A010000}"/>
    <cellStyle name="style1498732068090" xfId="291" xr:uid="{00000000-0005-0000-0000-00002B010000}"/>
    <cellStyle name="style1498732068110" xfId="292" xr:uid="{00000000-0005-0000-0000-00002C010000}"/>
    <cellStyle name="style1498732068170" xfId="293" xr:uid="{00000000-0005-0000-0000-00002D010000}"/>
    <cellStyle name="style1498732068260" xfId="294" xr:uid="{00000000-0005-0000-0000-00002E010000}"/>
    <cellStyle name="style1498732068280" xfId="295" xr:uid="{00000000-0005-0000-0000-00002F010000}"/>
    <cellStyle name="style1498732068300" xfId="296" xr:uid="{00000000-0005-0000-0000-000030010000}"/>
    <cellStyle name="style1498732068320" xfId="297" xr:uid="{00000000-0005-0000-0000-000031010000}"/>
    <cellStyle name="style1498732068340" xfId="298" xr:uid="{00000000-0005-0000-0000-000032010000}"/>
    <cellStyle name="style1498732068390" xfId="299" xr:uid="{00000000-0005-0000-0000-000033010000}"/>
    <cellStyle name="style1498732068410" xfId="300" xr:uid="{00000000-0005-0000-0000-000034010000}"/>
    <cellStyle name="style1498732068430" xfId="301" xr:uid="{00000000-0005-0000-0000-000035010000}"/>
    <cellStyle name="style1498732068902" xfId="302" xr:uid="{00000000-0005-0000-0000-000036010000}"/>
    <cellStyle name="style1498732068932" xfId="303" xr:uid="{00000000-0005-0000-0000-000037010000}"/>
    <cellStyle name="style1498732068952" xfId="304" xr:uid="{00000000-0005-0000-0000-000038010000}"/>
    <cellStyle name="style1498732068982" xfId="305" xr:uid="{00000000-0005-0000-0000-000039010000}"/>
    <cellStyle name="style1498732069002" xfId="306" xr:uid="{00000000-0005-0000-0000-00003A010000}"/>
    <cellStyle name="style1498732069052" xfId="307" xr:uid="{00000000-0005-0000-0000-00003B010000}"/>
    <cellStyle name="style1498820789192" xfId="308" xr:uid="{00000000-0005-0000-0000-00003C010000}"/>
    <cellStyle name="style1498820789192 2" xfId="648" xr:uid="{00000000-0005-0000-0000-00003D010000}"/>
    <cellStyle name="style1498820789223" xfId="309" xr:uid="{00000000-0005-0000-0000-00003E010000}"/>
    <cellStyle name="style1498820789223 2" xfId="649" xr:uid="{00000000-0005-0000-0000-00003F010000}"/>
    <cellStyle name="style1498820789239" xfId="310" xr:uid="{00000000-0005-0000-0000-000040010000}"/>
    <cellStyle name="style1498820789270" xfId="311" xr:uid="{00000000-0005-0000-0000-000041010000}"/>
    <cellStyle name="style1498820789286" xfId="312" xr:uid="{00000000-0005-0000-0000-000042010000}"/>
    <cellStyle name="style1498820789317" xfId="313" xr:uid="{00000000-0005-0000-0000-000043010000}"/>
    <cellStyle name="style1498820789317 2" xfId="650" xr:uid="{00000000-0005-0000-0000-000044010000}"/>
    <cellStyle name="style1498820789333" xfId="314" xr:uid="{00000000-0005-0000-0000-000045010000}"/>
    <cellStyle name="style1498820789348" xfId="315" xr:uid="{00000000-0005-0000-0000-000046010000}"/>
    <cellStyle name="style1498820789379" xfId="316" xr:uid="{00000000-0005-0000-0000-000047010000}"/>
    <cellStyle name="style1498820789379 2" xfId="651" xr:uid="{00000000-0005-0000-0000-000048010000}"/>
    <cellStyle name="style1498820789395" xfId="317" xr:uid="{00000000-0005-0000-0000-000049010000}"/>
    <cellStyle name="style1498820789395 2" xfId="673" xr:uid="{00000000-0005-0000-0000-00004A010000}"/>
    <cellStyle name="style1498820789426" xfId="318" xr:uid="{00000000-0005-0000-0000-00004B010000}"/>
    <cellStyle name="style1498820789426 2" xfId="652" xr:uid="{00000000-0005-0000-0000-00004C010000}"/>
    <cellStyle name="style1498820789442" xfId="319" xr:uid="{00000000-0005-0000-0000-00004D010000}"/>
    <cellStyle name="style1498820789442 2" xfId="674" xr:uid="{00000000-0005-0000-0000-00004E010000}"/>
    <cellStyle name="style1498820789489" xfId="320" xr:uid="{00000000-0005-0000-0000-00004F010000}"/>
    <cellStyle name="style1498820789489 2" xfId="653" xr:uid="{00000000-0005-0000-0000-000050010000}"/>
    <cellStyle name="style1498820789504" xfId="321" xr:uid="{00000000-0005-0000-0000-000051010000}"/>
    <cellStyle name="style1498820789504 2" xfId="654" xr:uid="{00000000-0005-0000-0000-000052010000}"/>
    <cellStyle name="style1498820789520" xfId="322" xr:uid="{00000000-0005-0000-0000-000053010000}"/>
    <cellStyle name="style1498820789551" xfId="323" xr:uid="{00000000-0005-0000-0000-000054010000}"/>
    <cellStyle name="style1498820789567" xfId="324" xr:uid="{00000000-0005-0000-0000-000055010000}"/>
    <cellStyle name="style1498820789567 2" xfId="655" xr:uid="{00000000-0005-0000-0000-000056010000}"/>
    <cellStyle name="style1498820789582" xfId="325" xr:uid="{00000000-0005-0000-0000-000057010000}"/>
    <cellStyle name="style1498820789582 2" xfId="659" xr:uid="{00000000-0005-0000-0000-000058010000}"/>
    <cellStyle name="style1498820789613" xfId="326" xr:uid="{00000000-0005-0000-0000-000059010000}"/>
    <cellStyle name="style1498820789613 2" xfId="663" xr:uid="{00000000-0005-0000-0000-00005A010000}"/>
    <cellStyle name="style1498820789629" xfId="327" xr:uid="{00000000-0005-0000-0000-00005B010000}"/>
    <cellStyle name="style1498820789629 2" xfId="656" xr:uid="{00000000-0005-0000-0000-00005C010000}"/>
    <cellStyle name="style1498820789645" xfId="328" xr:uid="{00000000-0005-0000-0000-00005D010000}"/>
    <cellStyle name="style1498820789645 2" xfId="657" xr:uid="{00000000-0005-0000-0000-00005E010000}"/>
    <cellStyle name="style1498820789676" xfId="329" xr:uid="{00000000-0005-0000-0000-00005F010000}"/>
    <cellStyle name="style1498820789676 2" xfId="658" xr:uid="{00000000-0005-0000-0000-000060010000}"/>
    <cellStyle name="style1498820789691" xfId="330" xr:uid="{00000000-0005-0000-0000-000061010000}"/>
    <cellStyle name="style1498820789691 2" xfId="660" xr:uid="{00000000-0005-0000-0000-000062010000}"/>
    <cellStyle name="style1498820789707" xfId="331" xr:uid="{00000000-0005-0000-0000-000063010000}"/>
    <cellStyle name="style1498820789707 2" xfId="661" xr:uid="{00000000-0005-0000-0000-000064010000}"/>
    <cellStyle name="style1498820789738" xfId="332" xr:uid="{00000000-0005-0000-0000-000065010000}"/>
    <cellStyle name="style1498820789738 2" xfId="662" xr:uid="{00000000-0005-0000-0000-000066010000}"/>
    <cellStyle name="style1498820789754" xfId="333" xr:uid="{00000000-0005-0000-0000-000067010000}"/>
    <cellStyle name="style1498820789754 2" xfId="664" xr:uid="{00000000-0005-0000-0000-000068010000}"/>
    <cellStyle name="style1498820789785" xfId="334" xr:uid="{00000000-0005-0000-0000-000069010000}"/>
    <cellStyle name="style1498820789785 2" xfId="665" xr:uid="{00000000-0005-0000-0000-00006A010000}"/>
    <cellStyle name="style1498820789801" xfId="335" xr:uid="{00000000-0005-0000-0000-00006B010000}"/>
    <cellStyle name="style1498820789801 2" xfId="666" xr:uid="{00000000-0005-0000-0000-00006C010000}"/>
    <cellStyle name="style1498820789832" xfId="336" xr:uid="{00000000-0005-0000-0000-00006D010000}"/>
    <cellStyle name="style1498820789847" xfId="337" xr:uid="{00000000-0005-0000-0000-00006E010000}"/>
    <cellStyle name="style1498820789879" xfId="338" xr:uid="{00000000-0005-0000-0000-00006F010000}"/>
    <cellStyle name="style1498820789879 2" xfId="667" xr:uid="{00000000-0005-0000-0000-000070010000}"/>
    <cellStyle name="style1498820789894" xfId="339" xr:uid="{00000000-0005-0000-0000-000071010000}"/>
    <cellStyle name="style1498820789894 2" xfId="668" xr:uid="{00000000-0005-0000-0000-000072010000}"/>
    <cellStyle name="style1498820789910" xfId="340" xr:uid="{00000000-0005-0000-0000-000073010000}"/>
    <cellStyle name="style1498820789988" xfId="341" xr:uid="{00000000-0005-0000-0000-000074010000}"/>
    <cellStyle name="style1498820790003" xfId="342" xr:uid="{00000000-0005-0000-0000-000075010000}"/>
    <cellStyle name="style1498820790019" xfId="343" xr:uid="{00000000-0005-0000-0000-000076010000}"/>
    <cellStyle name="style1498820790035" xfId="344" xr:uid="{00000000-0005-0000-0000-000077010000}"/>
    <cellStyle name="style1498820790035 2" xfId="669" xr:uid="{00000000-0005-0000-0000-000078010000}"/>
    <cellStyle name="style1498820790066" xfId="345" xr:uid="{00000000-0005-0000-0000-000079010000}"/>
    <cellStyle name="style1498820790066 2" xfId="670" xr:uid="{00000000-0005-0000-0000-00007A010000}"/>
    <cellStyle name="style1498820790081" xfId="346" xr:uid="{00000000-0005-0000-0000-00007B010000}"/>
    <cellStyle name="style1498820790081 2" xfId="671" xr:uid="{00000000-0005-0000-0000-00007C010000}"/>
    <cellStyle name="style1498820790097" xfId="347" xr:uid="{00000000-0005-0000-0000-00007D010000}"/>
    <cellStyle name="style1498820790097 2" xfId="675" xr:uid="{00000000-0005-0000-0000-00007E010000}"/>
    <cellStyle name="style1498820790128" xfId="348" xr:uid="{00000000-0005-0000-0000-00007F010000}"/>
    <cellStyle name="style1498820790128 2" xfId="672" xr:uid="{00000000-0005-0000-0000-000080010000}"/>
    <cellStyle name="style1498820790549" xfId="349" xr:uid="{00000000-0005-0000-0000-000081010000}"/>
    <cellStyle name="style1498820790549 2" xfId="676" xr:uid="{00000000-0005-0000-0000-000082010000}"/>
    <cellStyle name="style1498820790551" xfId="350" xr:uid="{00000000-0005-0000-0000-000083010000}"/>
    <cellStyle name="style1498820790598" xfId="351" xr:uid="{00000000-0005-0000-0000-000084010000}"/>
    <cellStyle name="style1498820790598 2" xfId="677" xr:uid="{00000000-0005-0000-0000-000085010000}"/>
    <cellStyle name="style1498820790614" xfId="352" xr:uid="{00000000-0005-0000-0000-000086010000}"/>
    <cellStyle name="style1498820790614 2" xfId="678" xr:uid="{00000000-0005-0000-0000-000087010000}"/>
    <cellStyle name="style1498820790645" xfId="353" xr:uid="{00000000-0005-0000-0000-000088010000}"/>
    <cellStyle name="style1498820790645 2" xfId="679" xr:uid="{00000000-0005-0000-0000-000089010000}"/>
    <cellStyle name="style1498820790661" xfId="354" xr:uid="{00000000-0005-0000-0000-00008A010000}"/>
    <cellStyle name="style1498820790661 2" xfId="680" xr:uid="{00000000-0005-0000-0000-00008B010000}"/>
    <cellStyle name="style1507626798728" xfId="355" xr:uid="{00000000-0005-0000-0000-00008C010000}"/>
    <cellStyle name="style1507626798728 2" xfId="681" xr:uid="{00000000-0005-0000-0000-00008D010000}"/>
    <cellStyle name="style1507626798853" xfId="356" xr:uid="{00000000-0005-0000-0000-00008E010000}"/>
    <cellStyle name="style1507626798853 2" xfId="682" xr:uid="{00000000-0005-0000-0000-00008F010000}"/>
    <cellStyle name="style1507626798884" xfId="357" xr:uid="{00000000-0005-0000-0000-000090010000}"/>
    <cellStyle name="style1507626798884 2" xfId="683" xr:uid="{00000000-0005-0000-0000-000091010000}"/>
    <cellStyle name="style1507626798915" xfId="358" xr:uid="{00000000-0005-0000-0000-000092010000}"/>
    <cellStyle name="style1507626798915 2" xfId="688" xr:uid="{00000000-0005-0000-0000-000093010000}"/>
    <cellStyle name="style1507626798947" xfId="359" xr:uid="{00000000-0005-0000-0000-000094010000}"/>
    <cellStyle name="style1507626798947 2" xfId="689" xr:uid="{00000000-0005-0000-0000-000095010000}"/>
    <cellStyle name="style1507626799118" xfId="360" xr:uid="{00000000-0005-0000-0000-000096010000}"/>
    <cellStyle name="style1507626799118 2" xfId="691" xr:uid="{00000000-0005-0000-0000-000097010000}"/>
    <cellStyle name="style1507626799149" xfId="361" xr:uid="{00000000-0005-0000-0000-000098010000}"/>
    <cellStyle name="style1507626799149 2" xfId="694" xr:uid="{00000000-0005-0000-0000-000099010000}"/>
    <cellStyle name="style1507626799165" xfId="362" xr:uid="{00000000-0005-0000-0000-00009A010000}"/>
    <cellStyle name="style1507626799165 2" xfId="697" xr:uid="{00000000-0005-0000-0000-00009B010000}"/>
    <cellStyle name="style1507626799196" xfId="363" xr:uid="{00000000-0005-0000-0000-00009C010000}"/>
    <cellStyle name="style1507626799196 2" xfId="692" xr:uid="{00000000-0005-0000-0000-00009D010000}"/>
    <cellStyle name="style1507626799212" xfId="364" xr:uid="{00000000-0005-0000-0000-00009E010000}"/>
    <cellStyle name="style1507626799212 2" xfId="695" xr:uid="{00000000-0005-0000-0000-00009F010000}"/>
    <cellStyle name="style1507626799228" xfId="365" xr:uid="{00000000-0005-0000-0000-0000A0010000}"/>
    <cellStyle name="style1507626799228 2" xfId="698" xr:uid="{00000000-0005-0000-0000-0000A1010000}"/>
    <cellStyle name="style1507626799634" xfId="366" xr:uid="{00000000-0005-0000-0000-0000A2010000}"/>
    <cellStyle name="style1507626799634 2" xfId="685" xr:uid="{00000000-0005-0000-0000-0000A3010000}"/>
    <cellStyle name="style1507626799705" xfId="367" xr:uid="{00000000-0005-0000-0000-0000A4010000}"/>
    <cellStyle name="style1507626799705 2" xfId="686" xr:uid="{00000000-0005-0000-0000-0000A5010000}"/>
    <cellStyle name="style1507626799987" xfId="368" xr:uid="{00000000-0005-0000-0000-0000A6010000}"/>
    <cellStyle name="style1507626799987 2" xfId="684" xr:uid="{00000000-0005-0000-0000-0000A7010000}"/>
    <cellStyle name="style1507626800050" xfId="369" xr:uid="{00000000-0005-0000-0000-0000A8010000}"/>
    <cellStyle name="style1507626800050 2" xfId="687" xr:uid="{00000000-0005-0000-0000-0000A9010000}"/>
    <cellStyle name="style1507626800065" xfId="370" xr:uid="{00000000-0005-0000-0000-0000AA010000}"/>
    <cellStyle name="style1507626800065 2" xfId="690" xr:uid="{00000000-0005-0000-0000-0000AB010000}"/>
    <cellStyle name="style1507626800096" xfId="371" xr:uid="{00000000-0005-0000-0000-0000AC010000}"/>
    <cellStyle name="style1507626800096 2" xfId="693" xr:uid="{00000000-0005-0000-0000-0000AD010000}"/>
    <cellStyle name="style1507626800128" xfId="372" xr:uid="{00000000-0005-0000-0000-0000AE010000}"/>
    <cellStyle name="style1507626800128 2" xfId="696" xr:uid="{00000000-0005-0000-0000-0000AF010000}"/>
    <cellStyle name="style1507626800143" xfId="373" xr:uid="{00000000-0005-0000-0000-0000B0010000}"/>
    <cellStyle name="style1507626800143 2" xfId="699" xr:uid="{00000000-0005-0000-0000-0000B1010000}"/>
    <cellStyle name="style1507626800330" xfId="374" xr:uid="{00000000-0005-0000-0000-0000B2010000}"/>
    <cellStyle name="style1507626800330 2" xfId="700" xr:uid="{00000000-0005-0000-0000-0000B3010000}"/>
    <cellStyle name="style1520325361661" xfId="375" xr:uid="{00000000-0005-0000-0000-0000B4010000}"/>
    <cellStyle name="style1520325361661 2" xfId="788" xr:uid="{00000000-0005-0000-0000-0000B5010000}"/>
    <cellStyle name="style1520325361723" xfId="376" xr:uid="{00000000-0005-0000-0000-0000B6010000}"/>
    <cellStyle name="style1520325361723 2" xfId="789" xr:uid="{00000000-0005-0000-0000-0000B7010000}"/>
    <cellStyle name="style1520325361754" xfId="377" xr:uid="{00000000-0005-0000-0000-0000B8010000}"/>
    <cellStyle name="style1520325361754 2" xfId="790" xr:uid="{00000000-0005-0000-0000-0000B9010000}"/>
    <cellStyle name="style1520325361786" xfId="378" xr:uid="{00000000-0005-0000-0000-0000BA010000}"/>
    <cellStyle name="style1520325361786 2" xfId="791" xr:uid="{00000000-0005-0000-0000-0000BB010000}"/>
    <cellStyle name="style1520325361802" xfId="379" xr:uid="{00000000-0005-0000-0000-0000BC010000}"/>
    <cellStyle name="style1520325361802 2" xfId="792" xr:uid="{00000000-0005-0000-0000-0000BD010000}"/>
    <cellStyle name="style1520325361835" xfId="380" xr:uid="{00000000-0005-0000-0000-0000BE010000}"/>
    <cellStyle name="style1520325361835 2" xfId="793" xr:uid="{00000000-0005-0000-0000-0000BF010000}"/>
    <cellStyle name="style1520325361882" xfId="381" xr:uid="{00000000-0005-0000-0000-0000C0010000}"/>
    <cellStyle name="style1520325361882 2" xfId="796" xr:uid="{00000000-0005-0000-0000-0000C1010000}"/>
    <cellStyle name="style1520325361913" xfId="382" xr:uid="{00000000-0005-0000-0000-0000C2010000}"/>
    <cellStyle name="style1520325361913 2" xfId="797" xr:uid="{00000000-0005-0000-0000-0000C3010000}"/>
    <cellStyle name="style1520325361945" xfId="383" xr:uid="{00000000-0005-0000-0000-0000C4010000}"/>
    <cellStyle name="style1520325361945 2" xfId="794" xr:uid="{00000000-0005-0000-0000-0000C5010000}"/>
    <cellStyle name="style1520325361976" xfId="384" xr:uid="{00000000-0005-0000-0000-0000C6010000}"/>
    <cellStyle name="style1520325361976 2" xfId="795" xr:uid="{00000000-0005-0000-0000-0000C7010000}"/>
    <cellStyle name="style1520325361991" xfId="385" xr:uid="{00000000-0005-0000-0000-0000C8010000}"/>
    <cellStyle name="style1520325361991 2" xfId="798" xr:uid="{00000000-0005-0000-0000-0000C9010000}"/>
    <cellStyle name="style1520325362023" xfId="386" xr:uid="{00000000-0005-0000-0000-0000CA010000}"/>
    <cellStyle name="style1520325362023 2" xfId="825" xr:uid="{00000000-0005-0000-0000-0000CB010000}"/>
    <cellStyle name="style1520325362038" xfId="387" xr:uid="{00000000-0005-0000-0000-0000CC010000}"/>
    <cellStyle name="style1520325362038 2" xfId="799" xr:uid="{00000000-0005-0000-0000-0000CD010000}"/>
    <cellStyle name="style1520325362069" xfId="388" xr:uid="{00000000-0005-0000-0000-0000CE010000}"/>
    <cellStyle name="style1520325362069 2" xfId="800" xr:uid="{00000000-0005-0000-0000-0000CF010000}"/>
    <cellStyle name="style1520325362085" xfId="389" xr:uid="{00000000-0005-0000-0000-0000D0010000}"/>
    <cellStyle name="style1520325362085 2" xfId="804" xr:uid="{00000000-0005-0000-0000-0000D1010000}"/>
    <cellStyle name="style1520325362116" xfId="390" xr:uid="{00000000-0005-0000-0000-0000D2010000}"/>
    <cellStyle name="style1520325362116 2" xfId="808" xr:uid="{00000000-0005-0000-0000-0000D3010000}"/>
    <cellStyle name="style1520325362132" xfId="391" xr:uid="{00000000-0005-0000-0000-0000D4010000}"/>
    <cellStyle name="style1520325362132 2" xfId="801" xr:uid="{00000000-0005-0000-0000-0000D5010000}"/>
    <cellStyle name="style1520325362179" xfId="392" xr:uid="{00000000-0005-0000-0000-0000D6010000}"/>
    <cellStyle name="style1520325362179 2" xfId="805" xr:uid="{00000000-0005-0000-0000-0000D7010000}"/>
    <cellStyle name="style1520325362194" xfId="393" xr:uid="{00000000-0005-0000-0000-0000D8010000}"/>
    <cellStyle name="style1520325362194 2" xfId="809" xr:uid="{00000000-0005-0000-0000-0000D9010000}"/>
    <cellStyle name="style1520325362225" xfId="394" xr:uid="{00000000-0005-0000-0000-0000DA010000}"/>
    <cellStyle name="style1520325362225 2" xfId="802" xr:uid="{00000000-0005-0000-0000-0000DB010000}"/>
    <cellStyle name="style1520325362241" xfId="395" xr:uid="{00000000-0005-0000-0000-0000DC010000}"/>
    <cellStyle name="style1520325362241 2" xfId="803" xr:uid="{00000000-0005-0000-0000-0000DD010000}"/>
    <cellStyle name="style1520325362272" xfId="396" xr:uid="{00000000-0005-0000-0000-0000DE010000}"/>
    <cellStyle name="style1520325362272 2" xfId="806" xr:uid="{00000000-0005-0000-0000-0000DF010000}"/>
    <cellStyle name="style1520325362288" xfId="397" xr:uid="{00000000-0005-0000-0000-0000E0010000}"/>
    <cellStyle name="style1520325362288 2" xfId="807" xr:uid="{00000000-0005-0000-0000-0000E1010000}"/>
    <cellStyle name="style1520325362319" xfId="398" xr:uid="{00000000-0005-0000-0000-0000E2010000}"/>
    <cellStyle name="style1520325362319 2" xfId="810" xr:uid="{00000000-0005-0000-0000-0000E3010000}"/>
    <cellStyle name="style1520325362335" xfId="399" xr:uid="{00000000-0005-0000-0000-0000E4010000}"/>
    <cellStyle name="style1520325362335 2" xfId="811" xr:uid="{00000000-0005-0000-0000-0000E5010000}"/>
    <cellStyle name="style1520325362366" xfId="400" xr:uid="{00000000-0005-0000-0000-0000E6010000}"/>
    <cellStyle name="style1520325362366 2" xfId="812" xr:uid="{00000000-0005-0000-0000-0000E7010000}"/>
    <cellStyle name="style1520325362397" xfId="401" xr:uid="{00000000-0005-0000-0000-0000E8010000}"/>
    <cellStyle name="style1520325362397 2" xfId="813" xr:uid="{00000000-0005-0000-0000-0000E9010000}"/>
    <cellStyle name="style1520325362459" xfId="402" xr:uid="{00000000-0005-0000-0000-0000EA010000}"/>
    <cellStyle name="style1520325362459 2" xfId="814" xr:uid="{00000000-0005-0000-0000-0000EB010000}"/>
    <cellStyle name="style1520325362475" xfId="403" xr:uid="{00000000-0005-0000-0000-0000EC010000}"/>
    <cellStyle name="style1520325362475 2" xfId="815" xr:uid="{00000000-0005-0000-0000-0000ED010000}"/>
    <cellStyle name="style1520325362523" xfId="404" xr:uid="{00000000-0005-0000-0000-0000EE010000}"/>
    <cellStyle name="style1520325362523 2" xfId="816" xr:uid="{00000000-0005-0000-0000-0000EF010000}"/>
    <cellStyle name="style1520325362585" xfId="405" xr:uid="{00000000-0005-0000-0000-0000F0010000}"/>
    <cellStyle name="style1520325362585 2" xfId="818" xr:uid="{00000000-0005-0000-0000-0000F1010000}"/>
    <cellStyle name="style1520325362601" xfId="406" xr:uid="{00000000-0005-0000-0000-0000F2010000}"/>
    <cellStyle name="style1520325362601 2" xfId="819" xr:uid="{00000000-0005-0000-0000-0000F3010000}"/>
    <cellStyle name="style1520325362616" xfId="407" xr:uid="{00000000-0005-0000-0000-0000F4010000}"/>
    <cellStyle name="style1520325362616 2" xfId="820" xr:uid="{00000000-0005-0000-0000-0000F5010000}"/>
    <cellStyle name="style1520325362632" xfId="408" xr:uid="{00000000-0005-0000-0000-0000F6010000}"/>
    <cellStyle name="style1520325362632 2" xfId="817" xr:uid="{00000000-0005-0000-0000-0000F7010000}"/>
    <cellStyle name="style1520325362663" xfId="409" xr:uid="{00000000-0005-0000-0000-0000F8010000}"/>
    <cellStyle name="style1520325362663 2" xfId="821" xr:uid="{00000000-0005-0000-0000-0000F9010000}"/>
    <cellStyle name="style1520325362679" xfId="410" xr:uid="{00000000-0005-0000-0000-0000FA010000}"/>
    <cellStyle name="style1520325362679 2" xfId="836" xr:uid="{00000000-0005-0000-0000-0000FB010000}"/>
    <cellStyle name="style1520325362710" xfId="411" xr:uid="{00000000-0005-0000-0000-0000FC010000}"/>
    <cellStyle name="style1520325362710 2" xfId="822" xr:uid="{00000000-0005-0000-0000-0000FD010000}"/>
    <cellStyle name="style1520325362741" xfId="412" xr:uid="{00000000-0005-0000-0000-0000FE010000}"/>
    <cellStyle name="style1520325362741 2" xfId="823" xr:uid="{00000000-0005-0000-0000-0000FF010000}"/>
    <cellStyle name="style1520325362772" xfId="413" xr:uid="{00000000-0005-0000-0000-000000020000}"/>
    <cellStyle name="style1520325362772 2" xfId="824" xr:uid="{00000000-0005-0000-0000-000001020000}"/>
    <cellStyle name="style1520325362804" xfId="414" xr:uid="{00000000-0005-0000-0000-000002020000}"/>
    <cellStyle name="style1520325362804 2" xfId="826" xr:uid="{00000000-0005-0000-0000-000003020000}"/>
    <cellStyle name="style1520325362835" xfId="415" xr:uid="{00000000-0005-0000-0000-000004020000}"/>
    <cellStyle name="style1520325362835 2" xfId="827" xr:uid="{00000000-0005-0000-0000-000005020000}"/>
    <cellStyle name="style1520325362866" xfId="416" xr:uid="{00000000-0005-0000-0000-000006020000}"/>
    <cellStyle name="style1520325362866 2" xfId="828" xr:uid="{00000000-0005-0000-0000-000007020000}"/>
    <cellStyle name="style1520325362897" xfId="417" xr:uid="{00000000-0005-0000-0000-000008020000}"/>
    <cellStyle name="style1520325362897 2" xfId="829" xr:uid="{00000000-0005-0000-0000-000009020000}"/>
    <cellStyle name="style1520325362944" xfId="418" xr:uid="{00000000-0005-0000-0000-00000A020000}"/>
    <cellStyle name="style1520325362944 2" xfId="830" xr:uid="{00000000-0005-0000-0000-00000B020000}"/>
    <cellStyle name="style1520325362975" xfId="419" xr:uid="{00000000-0005-0000-0000-00000C020000}"/>
    <cellStyle name="style1520325362975 2" xfId="831" xr:uid="{00000000-0005-0000-0000-00000D020000}"/>
    <cellStyle name="style1520325363006" xfId="420" xr:uid="{00000000-0005-0000-0000-00000E020000}"/>
    <cellStyle name="style1520325363006 2" xfId="832" xr:uid="{00000000-0005-0000-0000-00000F020000}"/>
    <cellStyle name="style1520325363038" xfId="421" xr:uid="{00000000-0005-0000-0000-000010020000}"/>
    <cellStyle name="style1520325363038 2" xfId="833" xr:uid="{00000000-0005-0000-0000-000011020000}"/>
    <cellStyle name="style1520325363053" xfId="422" xr:uid="{00000000-0005-0000-0000-000012020000}"/>
    <cellStyle name="style1520325363053 2" xfId="834" xr:uid="{00000000-0005-0000-0000-000013020000}"/>
    <cellStyle name="style1520325363162" xfId="423" xr:uid="{00000000-0005-0000-0000-000014020000}"/>
    <cellStyle name="style1520325363162 2" xfId="835" xr:uid="{00000000-0005-0000-0000-000015020000}"/>
    <cellStyle name="style1520325363209" xfId="424" xr:uid="{00000000-0005-0000-0000-000016020000}"/>
    <cellStyle name="style1520325363209 2" xfId="837" xr:uid="{00000000-0005-0000-0000-000017020000}"/>
    <cellStyle name="style1520325363225" xfId="425" xr:uid="{00000000-0005-0000-0000-000018020000}"/>
    <cellStyle name="style1520325363225 2" xfId="838" xr:uid="{00000000-0005-0000-0000-000019020000}"/>
    <cellStyle name="style1520325363240" xfId="426" xr:uid="{00000000-0005-0000-0000-00001A020000}"/>
    <cellStyle name="style1520325363240 2" xfId="839" xr:uid="{00000000-0005-0000-0000-00001B020000}"/>
    <cellStyle name="style1520325363256" xfId="427" xr:uid="{00000000-0005-0000-0000-00001C020000}"/>
    <cellStyle name="style1520325363256 2" xfId="840" xr:uid="{00000000-0005-0000-0000-00001D020000}"/>
    <cellStyle name="style1520325363287" xfId="428" xr:uid="{00000000-0005-0000-0000-00001E020000}"/>
    <cellStyle name="style1520325363287 2" xfId="841" xr:uid="{00000000-0005-0000-0000-00001F020000}"/>
    <cellStyle name="style1520325363318" xfId="429" xr:uid="{00000000-0005-0000-0000-000020020000}"/>
    <cellStyle name="style1520414532867" xfId="430" xr:uid="{00000000-0005-0000-0000-000021020000}"/>
    <cellStyle name="style1520414532867 2" xfId="842" xr:uid="{00000000-0005-0000-0000-000022020000}"/>
    <cellStyle name="style1520414533007" xfId="431" xr:uid="{00000000-0005-0000-0000-000023020000}"/>
    <cellStyle name="style1520414533007 2" xfId="843" xr:uid="{00000000-0005-0000-0000-000024020000}"/>
    <cellStyle name="style1520414533037" xfId="432" xr:uid="{00000000-0005-0000-0000-000025020000}"/>
    <cellStyle name="style1520414533037 2" xfId="844" xr:uid="{00000000-0005-0000-0000-000026020000}"/>
    <cellStyle name="style1520414533067" xfId="433" xr:uid="{00000000-0005-0000-0000-000027020000}"/>
    <cellStyle name="style1520414533067 2" xfId="849" xr:uid="{00000000-0005-0000-0000-000028020000}"/>
    <cellStyle name="style1520414533087" xfId="434" xr:uid="{00000000-0005-0000-0000-000029020000}"/>
    <cellStyle name="style1520414533087 2" xfId="850" xr:uid="{00000000-0005-0000-0000-00002A020000}"/>
    <cellStyle name="style1520414533257" xfId="435" xr:uid="{00000000-0005-0000-0000-00002B020000}"/>
    <cellStyle name="style1520414533257 2" xfId="852" xr:uid="{00000000-0005-0000-0000-00002C020000}"/>
    <cellStyle name="style1520414533277" xfId="436" xr:uid="{00000000-0005-0000-0000-00002D020000}"/>
    <cellStyle name="style1520414533277 2" xfId="855" xr:uid="{00000000-0005-0000-0000-00002E020000}"/>
    <cellStyle name="style1520414533307" xfId="437" xr:uid="{00000000-0005-0000-0000-00002F020000}"/>
    <cellStyle name="style1520414533307 2" xfId="858" xr:uid="{00000000-0005-0000-0000-000030020000}"/>
    <cellStyle name="style1520414533327" xfId="438" xr:uid="{00000000-0005-0000-0000-000031020000}"/>
    <cellStyle name="style1520414533327 2" xfId="853" xr:uid="{00000000-0005-0000-0000-000032020000}"/>
    <cellStyle name="style1520414533347" xfId="439" xr:uid="{00000000-0005-0000-0000-000033020000}"/>
    <cellStyle name="style1520414533347 2" xfId="856" xr:uid="{00000000-0005-0000-0000-000034020000}"/>
    <cellStyle name="style1520414533367" xfId="440" xr:uid="{00000000-0005-0000-0000-000035020000}"/>
    <cellStyle name="style1520414533367 2" xfId="859" xr:uid="{00000000-0005-0000-0000-000036020000}"/>
    <cellStyle name="style1520414533717" xfId="441" xr:uid="{00000000-0005-0000-0000-000037020000}"/>
    <cellStyle name="style1520414533717 2" xfId="846" xr:uid="{00000000-0005-0000-0000-000038020000}"/>
    <cellStyle name="style1520414533747" xfId="442" xr:uid="{00000000-0005-0000-0000-000039020000}"/>
    <cellStyle name="style1520414533747 2" xfId="847" xr:uid="{00000000-0005-0000-0000-00003A020000}"/>
    <cellStyle name="style1520414534021" xfId="443" xr:uid="{00000000-0005-0000-0000-00003B020000}"/>
    <cellStyle name="style1520414534021 2" xfId="845" xr:uid="{00000000-0005-0000-0000-00003C020000}"/>
    <cellStyle name="style1520414534071" xfId="444" xr:uid="{00000000-0005-0000-0000-00003D020000}"/>
    <cellStyle name="style1520414534071 2" xfId="848" xr:uid="{00000000-0005-0000-0000-00003E020000}"/>
    <cellStyle name="style1520414534091" xfId="445" xr:uid="{00000000-0005-0000-0000-00003F020000}"/>
    <cellStyle name="style1520414534091 2" xfId="851" xr:uid="{00000000-0005-0000-0000-000040020000}"/>
    <cellStyle name="style1520414534111" xfId="446" xr:uid="{00000000-0005-0000-0000-000041020000}"/>
    <cellStyle name="style1520414534111 2" xfId="854" xr:uid="{00000000-0005-0000-0000-000042020000}"/>
    <cellStyle name="style1520414534131" xfId="447" xr:uid="{00000000-0005-0000-0000-000043020000}"/>
    <cellStyle name="style1520414534131 2" xfId="857" xr:uid="{00000000-0005-0000-0000-000044020000}"/>
    <cellStyle name="style1520414534161" xfId="448" xr:uid="{00000000-0005-0000-0000-000045020000}"/>
    <cellStyle name="style1520414534161 2" xfId="860" xr:uid="{00000000-0005-0000-0000-000046020000}"/>
    <cellStyle name="style1520414534301" xfId="449" xr:uid="{00000000-0005-0000-0000-000047020000}"/>
    <cellStyle name="style1520414534301 2" xfId="861" xr:uid="{00000000-0005-0000-0000-000048020000}"/>
    <cellStyle name="style1581593853393" xfId="492" xr:uid="{00000000-0005-0000-0000-000049020000}"/>
    <cellStyle name="style1581593853456" xfId="493" xr:uid="{00000000-0005-0000-0000-00004A020000}"/>
    <cellStyle name="style1581593853502" xfId="494" xr:uid="{00000000-0005-0000-0000-00004B020000}"/>
    <cellStyle name="style1581593853534" xfId="497" xr:uid="{00000000-0005-0000-0000-00004C020000}"/>
    <cellStyle name="style1581593853565" xfId="498" xr:uid="{00000000-0005-0000-0000-00004D020000}"/>
    <cellStyle name="style1581593853596" xfId="495" xr:uid="{00000000-0005-0000-0000-00004E020000}"/>
    <cellStyle name="style1581593853627" xfId="496" xr:uid="{00000000-0005-0000-0000-00004F020000}"/>
    <cellStyle name="style1581593853658" xfId="499" xr:uid="{00000000-0005-0000-0000-000050020000}"/>
    <cellStyle name="style1581593853690" xfId="526" xr:uid="{00000000-0005-0000-0000-000051020000}"/>
    <cellStyle name="style1581593853721" xfId="500" xr:uid="{00000000-0005-0000-0000-000052020000}"/>
    <cellStyle name="style1581593853736" xfId="501" xr:uid="{00000000-0005-0000-0000-000053020000}"/>
    <cellStyle name="style1581593853783" xfId="505" xr:uid="{00000000-0005-0000-0000-000054020000}"/>
    <cellStyle name="style1581593853814" xfId="509" xr:uid="{00000000-0005-0000-0000-000055020000}"/>
    <cellStyle name="style1581593853846" xfId="502" xr:uid="{00000000-0005-0000-0000-000056020000}"/>
    <cellStyle name="style1581593853861" xfId="506" xr:uid="{00000000-0005-0000-0000-000057020000}"/>
    <cellStyle name="style1581593853892" xfId="510" xr:uid="{00000000-0005-0000-0000-000058020000}"/>
    <cellStyle name="style1581593853908" xfId="503" xr:uid="{00000000-0005-0000-0000-000059020000}"/>
    <cellStyle name="style1581593853939" xfId="504" xr:uid="{00000000-0005-0000-0000-00005A020000}"/>
    <cellStyle name="style1581593853970" xfId="507" xr:uid="{00000000-0005-0000-0000-00005B020000}"/>
    <cellStyle name="style1581593854002" xfId="508" xr:uid="{00000000-0005-0000-0000-00005C020000}"/>
    <cellStyle name="style1581593854033" xfId="511" xr:uid="{00000000-0005-0000-0000-00005D020000}"/>
    <cellStyle name="style1581593854064" xfId="512" xr:uid="{00000000-0005-0000-0000-00005E020000}"/>
    <cellStyle name="style1581593854095" xfId="513" xr:uid="{00000000-0005-0000-0000-00005F020000}"/>
    <cellStyle name="style1581593854126" xfId="514" xr:uid="{00000000-0005-0000-0000-000060020000}"/>
    <cellStyle name="style1581593854158" xfId="515" xr:uid="{00000000-0005-0000-0000-000061020000}"/>
    <cellStyle name="style1581593854204" xfId="516" xr:uid="{00000000-0005-0000-0000-000062020000}"/>
    <cellStyle name="style1581593854251" xfId="517" xr:uid="{00000000-0005-0000-0000-000063020000}"/>
    <cellStyle name="style1581593854298" xfId="519" xr:uid="{00000000-0005-0000-0000-000064020000}"/>
    <cellStyle name="style1581593854314" xfId="520" xr:uid="{00000000-0005-0000-0000-000065020000}"/>
    <cellStyle name="style1581593854329" xfId="521" xr:uid="{00000000-0005-0000-0000-000066020000}"/>
    <cellStyle name="style1581593854345" xfId="518" xr:uid="{00000000-0005-0000-0000-000067020000}"/>
    <cellStyle name="style1581593854376" xfId="522" xr:uid="{00000000-0005-0000-0000-000068020000}"/>
    <cellStyle name="style1581593854407" xfId="537" xr:uid="{00000000-0005-0000-0000-000069020000}"/>
    <cellStyle name="style1581593854423" xfId="523" xr:uid="{00000000-0005-0000-0000-00006A020000}"/>
    <cellStyle name="style1581593854454" xfId="538" xr:uid="{00000000-0005-0000-0000-00006B020000}"/>
    <cellStyle name="style1581593854470" xfId="524" xr:uid="{00000000-0005-0000-0000-00006C020000}"/>
    <cellStyle name="style1581593854501" xfId="525" xr:uid="{00000000-0005-0000-0000-00006D020000}"/>
    <cellStyle name="style1581593854563" xfId="527" xr:uid="{00000000-0005-0000-0000-00006E020000}"/>
    <cellStyle name="style1581593854594" xfId="528" xr:uid="{00000000-0005-0000-0000-00006F020000}"/>
    <cellStyle name="style1581593854641" xfId="529" xr:uid="{00000000-0005-0000-0000-000070020000}"/>
    <cellStyle name="style1581593854657" xfId="530" xr:uid="{00000000-0005-0000-0000-000071020000}"/>
    <cellStyle name="style1581593854719" xfId="531" xr:uid="{00000000-0005-0000-0000-000072020000}"/>
    <cellStyle name="style1581593854735" xfId="532" xr:uid="{00000000-0005-0000-0000-000073020000}"/>
    <cellStyle name="style1581593854766" xfId="533" xr:uid="{00000000-0005-0000-0000-000074020000}"/>
    <cellStyle name="style1581593854797" xfId="534" xr:uid="{00000000-0005-0000-0000-000075020000}"/>
    <cellStyle name="style1581593854813" xfId="535" xr:uid="{00000000-0005-0000-0000-000076020000}"/>
    <cellStyle name="style1581593854953" xfId="536" xr:uid="{00000000-0005-0000-0000-000077020000}"/>
    <cellStyle name="style1581593855016" xfId="539" xr:uid="{00000000-0005-0000-0000-000078020000}"/>
    <cellStyle name="style1581593855047" xfId="540" xr:uid="{00000000-0005-0000-0000-000079020000}"/>
    <cellStyle name="style1581593855062" xfId="541" xr:uid="{00000000-0005-0000-0000-00007A020000}"/>
    <cellStyle name="style1581593855094" xfId="542" xr:uid="{00000000-0005-0000-0000-00007B020000}"/>
    <cellStyle name="style1581593855125" xfId="543" xr:uid="{00000000-0005-0000-0000-00007C020000}"/>
    <cellStyle name="style1581946665542" xfId="559" xr:uid="{00000000-0005-0000-0000-00007D020000}"/>
    <cellStyle name="style1581946665713" xfId="558" xr:uid="{00000000-0005-0000-0000-00007E020000}"/>
    <cellStyle name="style1581946665745" xfId="557" xr:uid="{00000000-0005-0000-0000-00007F020000}"/>
    <cellStyle name="style1581946665776" xfId="555" xr:uid="{00000000-0005-0000-0000-000080020000}"/>
    <cellStyle name="style1581946665807" xfId="554" xr:uid="{00000000-0005-0000-0000-000081020000}"/>
    <cellStyle name="style1581946665838" xfId="586" xr:uid="{00000000-0005-0000-0000-000082020000}"/>
    <cellStyle name="style1581946665869" xfId="584" xr:uid="{00000000-0005-0000-0000-000083020000}"/>
    <cellStyle name="style1581946665901" xfId="579" xr:uid="{00000000-0005-0000-0000-000084020000}"/>
    <cellStyle name="style1581946665916" xfId="577" xr:uid="{00000000-0005-0000-0000-000085020000}"/>
    <cellStyle name="style1581946665947" xfId="595" xr:uid="{00000000-0005-0000-0000-000086020000}"/>
    <cellStyle name="style1581946665994" xfId="552" xr:uid="{00000000-0005-0000-0000-000087020000}"/>
    <cellStyle name="style1581946666025" xfId="549" xr:uid="{00000000-0005-0000-0000-000088020000}"/>
    <cellStyle name="style1581946666057" xfId="546" xr:uid="{00000000-0005-0000-0000-000089020000}"/>
    <cellStyle name="style1581946666072" xfId="551" xr:uid="{00000000-0005-0000-0000-00008A020000}"/>
    <cellStyle name="style1581946666088" xfId="548" xr:uid="{00000000-0005-0000-0000-00008B020000}"/>
    <cellStyle name="style1581946666119" xfId="545" xr:uid="{00000000-0005-0000-0000-00008C020000}"/>
    <cellStyle name="style1581946666150" xfId="576" xr:uid="{00000000-0005-0000-0000-00008D020000}"/>
    <cellStyle name="style1581946666166" xfId="574" xr:uid="{00000000-0005-0000-0000-00008E020000}"/>
    <cellStyle name="style1581946666197" xfId="573" xr:uid="{00000000-0005-0000-0000-00008F020000}"/>
    <cellStyle name="style1581946666228" xfId="571" xr:uid="{00000000-0005-0000-0000-000090020000}"/>
    <cellStyle name="style1581946666259" xfId="570" xr:uid="{00000000-0005-0000-0000-000091020000}"/>
    <cellStyle name="style1581946666291" xfId="568" xr:uid="{00000000-0005-0000-0000-000092020000}"/>
    <cellStyle name="style1581946666322" xfId="594" xr:uid="{00000000-0005-0000-0000-000093020000}"/>
    <cellStyle name="style1581946666337" xfId="590" xr:uid="{00000000-0005-0000-0000-000094020000}"/>
    <cellStyle name="style1581946666384" xfId="589" xr:uid="{00000000-0005-0000-0000-000095020000}"/>
    <cellStyle name="style1581946666400" xfId="588" xr:uid="{00000000-0005-0000-0000-000096020000}"/>
    <cellStyle name="style1581946666462" xfId="587" xr:uid="{00000000-0005-0000-0000-000097020000}"/>
    <cellStyle name="style1581946666509" xfId="563" xr:uid="{00000000-0005-0000-0000-000098020000}"/>
    <cellStyle name="style1581946666540" xfId="593" xr:uid="{00000000-0005-0000-0000-000099020000}"/>
    <cellStyle name="style1581946666556" xfId="562" xr:uid="{00000000-0005-0000-0000-00009A020000}"/>
    <cellStyle name="style1581946666587" xfId="585" xr:uid="{00000000-0005-0000-0000-00009B020000}"/>
    <cellStyle name="style1581946666603" xfId="582" xr:uid="{00000000-0005-0000-0000-00009C020000}"/>
    <cellStyle name="style1581946666634" xfId="581" xr:uid="{00000000-0005-0000-0000-00009D020000}"/>
    <cellStyle name="style1581946666649" xfId="592" xr:uid="{00000000-0005-0000-0000-00009E020000}"/>
    <cellStyle name="style1581946666681" xfId="580" xr:uid="{00000000-0005-0000-0000-00009F020000}"/>
    <cellStyle name="style1581946666696" xfId="591" xr:uid="{00000000-0005-0000-0000-0000A0020000}"/>
    <cellStyle name="style1581946666727" xfId="578" xr:uid="{00000000-0005-0000-0000-0000A1020000}"/>
    <cellStyle name="style1581946666774" xfId="575" xr:uid="{00000000-0005-0000-0000-0000A2020000}"/>
    <cellStyle name="style1581946666790" xfId="572" xr:uid="{00000000-0005-0000-0000-0000A3020000}"/>
    <cellStyle name="style1581946666837" xfId="569" xr:uid="{00000000-0005-0000-0000-0000A4020000}"/>
    <cellStyle name="style1581946666899" xfId="556" xr:uid="{00000000-0005-0000-0000-0000A5020000}"/>
    <cellStyle name="style1581946666946" xfId="561" xr:uid="{00000000-0005-0000-0000-0000A6020000}"/>
    <cellStyle name="style1581946666961" xfId="560" xr:uid="{00000000-0005-0000-0000-0000A7020000}"/>
    <cellStyle name="style1581946666993" xfId="550" xr:uid="{00000000-0005-0000-0000-0000A8020000}"/>
    <cellStyle name="style1581946667024" xfId="547" xr:uid="{00000000-0005-0000-0000-0000A9020000}"/>
    <cellStyle name="style1581946667039" xfId="544" xr:uid="{00000000-0005-0000-0000-0000AA020000}"/>
    <cellStyle name="style1581946667117" xfId="583" xr:uid="{00000000-0005-0000-0000-0000AB020000}"/>
    <cellStyle name="style1581946667180" xfId="553" xr:uid="{00000000-0005-0000-0000-0000AC020000}"/>
    <cellStyle name="style1581946667227" xfId="567" xr:uid="{00000000-0005-0000-0000-0000AD020000}"/>
    <cellStyle name="style1581946667242" xfId="566" xr:uid="{00000000-0005-0000-0000-0000AE020000}"/>
    <cellStyle name="style1581946667258" xfId="565" xr:uid="{00000000-0005-0000-0000-0000AF020000}"/>
    <cellStyle name="style1581946667289" xfId="564" xr:uid="{00000000-0005-0000-0000-0000B0020000}"/>
    <cellStyle name="style1582024633306" xfId="596" xr:uid="{00000000-0005-0000-0000-0000B1020000}"/>
    <cellStyle name="style1582024633384" xfId="597" xr:uid="{00000000-0005-0000-0000-0000B2020000}"/>
    <cellStyle name="style1582024633416" xfId="598" xr:uid="{00000000-0005-0000-0000-0000B3020000}"/>
    <cellStyle name="style1582024633447" xfId="601" xr:uid="{00000000-0005-0000-0000-0000B4020000}"/>
    <cellStyle name="style1582024633478" xfId="602" xr:uid="{00000000-0005-0000-0000-0000B5020000}"/>
    <cellStyle name="style1582024633509" xfId="599" xr:uid="{00000000-0005-0000-0000-0000B6020000}"/>
    <cellStyle name="style1582024633540" xfId="600" xr:uid="{00000000-0005-0000-0000-0000B7020000}"/>
    <cellStyle name="style1582024633587" xfId="603" xr:uid="{00000000-0005-0000-0000-0000B8020000}"/>
    <cellStyle name="style1582024633618" xfId="630" xr:uid="{00000000-0005-0000-0000-0000B9020000}"/>
    <cellStyle name="style1582024633650" xfId="604" xr:uid="{00000000-0005-0000-0000-0000BA020000}"/>
    <cellStyle name="style1582024633681" xfId="605" xr:uid="{00000000-0005-0000-0000-0000BB020000}"/>
    <cellStyle name="style1582024633696" xfId="609" xr:uid="{00000000-0005-0000-0000-0000BC020000}"/>
    <cellStyle name="style1582024633728" xfId="613" xr:uid="{00000000-0005-0000-0000-0000BD020000}"/>
    <cellStyle name="style1582024633759" xfId="606" xr:uid="{00000000-0005-0000-0000-0000BE020000}"/>
    <cellStyle name="style1582024633790" xfId="610" xr:uid="{00000000-0005-0000-0000-0000BF020000}"/>
    <cellStyle name="style1582024633806" xfId="614" xr:uid="{00000000-0005-0000-0000-0000C0020000}"/>
    <cellStyle name="style1582024633837" xfId="607" xr:uid="{00000000-0005-0000-0000-0000C1020000}"/>
    <cellStyle name="style1582024633868" xfId="608" xr:uid="{00000000-0005-0000-0000-0000C2020000}"/>
    <cellStyle name="style1582024633884" xfId="611" xr:uid="{00000000-0005-0000-0000-0000C3020000}"/>
    <cellStyle name="style1582024633946" xfId="612" xr:uid="{00000000-0005-0000-0000-0000C4020000}"/>
    <cellStyle name="style1582024633962" xfId="615" xr:uid="{00000000-0005-0000-0000-0000C5020000}"/>
    <cellStyle name="style1582024633993" xfId="616" xr:uid="{00000000-0005-0000-0000-0000C6020000}"/>
    <cellStyle name="style1582024634024" xfId="617" xr:uid="{00000000-0005-0000-0000-0000C7020000}"/>
    <cellStyle name="style1582024634055" xfId="618" xr:uid="{00000000-0005-0000-0000-0000C8020000}"/>
    <cellStyle name="style1582024634086" xfId="619" xr:uid="{00000000-0005-0000-0000-0000C9020000}"/>
    <cellStyle name="style1582024634118" xfId="620" xr:uid="{00000000-0005-0000-0000-0000CA020000}"/>
    <cellStyle name="style1582024634164" xfId="621" xr:uid="{00000000-0005-0000-0000-0000CB020000}"/>
    <cellStyle name="style1582024634227" xfId="623" xr:uid="{00000000-0005-0000-0000-0000CC020000}"/>
    <cellStyle name="style1582024634258" xfId="624" xr:uid="{00000000-0005-0000-0000-0000CD020000}"/>
    <cellStyle name="style1582024634274" xfId="625" xr:uid="{00000000-0005-0000-0000-0000CE020000}"/>
    <cellStyle name="style1582024634305" xfId="622" xr:uid="{00000000-0005-0000-0000-0000CF020000}"/>
    <cellStyle name="style1582024634320" xfId="626" xr:uid="{00000000-0005-0000-0000-0000D0020000}"/>
    <cellStyle name="style1582024634352" xfId="641" xr:uid="{00000000-0005-0000-0000-0000D1020000}"/>
    <cellStyle name="style1582024634383" xfId="627" xr:uid="{00000000-0005-0000-0000-0000D2020000}"/>
    <cellStyle name="style1582024634398" xfId="642" xr:uid="{00000000-0005-0000-0000-0000D3020000}"/>
    <cellStyle name="style1582024634430" xfId="628" xr:uid="{00000000-0005-0000-0000-0000D4020000}"/>
    <cellStyle name="style1582024634445" xfId="629" xr:uid="{00000000-0005-0000-0000-0000D5020000}"/>
    <cellStyle name="style1582024634508" xfId="631" xr:uid="{00000000-0005-0000-0000-0000D6020000}"/>
    <cellStyle name="style1582024634539" xfId="632" xr:uid="{00000000-0005-0000-0000-0000D7020000}"/>
    <cellStyle name="style1582024634586" xfId="633" xr:uid="{00000000-0005-0000-0000-0000D8020000}"/>
    <cellStyle name="style1582024634617" xfId="634" xr:uid="{00000000-0005-0000-0000-0000D9020000}"/>
    <cellStyle name="style1582024634664" xfId="635" xr:uid="{00000000-0005-0000-0000-0000DA020000}"/>
    <cellStyle name="style1582024634695" xfId="636" xr:uid="{00000000-0005-0000-0000-0000DB020000}"/>
    <cellStyle name="style1582024634710" xfId="637" xr:uid="{00000000-0005-0000-0000-0000DC020000}"/>
    <cellStyle name="style1582024634757" xfId="638" xr:uid="{00000000-0005-0000-0000-0000DD020000}"/>
    <cellStyle name="style1582024634788" xfId="639" xr:uid="{00000000-0005-0000-0000-0000DE020000}"/>
    <cellStyle name="style1582024634866" xfId="640" xr:uid="{00000000-0005-0000-0000-0000DF020000}"/>
    <cellStyle name="style1582024634944" xfId="643" xr:uid="{00000000-0005-0000-0000-0000E0020000}"/>
    <cellStyle name="style1582024634960" xfId="644" xr:uid="{00000000-0005-0000-0000-0000E1020000}"/>
    <cellStyle name="style1582024634991" xfId="645" xr:uid="{00000000-0005-0000-0000-0000E2020000}"/>
    <cellStyle name="style1582024635007" xfId="646" xr:uid="{00000000-0005-0000-0000-0000E3020000}"/>
    <cellStyle name="style1582024635022" xfId="647" xr:uid="{00000000-0005-0000-0000-0000E4020000}"/>
    <cellStyle name="style1583757027065" xfId="701" xr:uid="{00000000-0005-0000-0000-0000E5020000}"/>
    <cellStyle name="style1583757027085" xfId="705" xr:uid="{00000000-0005-0000-0000-0000E6020000}"/>
    <cellStyle name="style1583757027111" xfId="709" xr:uid="{00000000-0005-0000-0000-0000E7020000}"/>
    <cellStyle name="style1583757027159" xfId="702" xr:uid="{00000000-0005-0000-0000-0000E8020000}"/>
    <cellStyle name="style1583757027185" xfId="704" xr:uid="{00000000-0005-0000-0000-0000E9020000}"/>
    <cellStyle name="style1583757027210" xfId="706" xr:uid="{00000000-0005-0000-0000-0000EA020000}"/>
    <cellStyle name="style1583757027236" xfId="708" xr:uid="{00000000-0005-0000-0000-0000EB020000}"/>
    <cellStyle name="style1583757027263" xfId="710" xr:uid="{00000000-0005-0000-0000-0000EC020000}"/>
    <cellStyle name="style1583757027288" xfId="712" xr:uid="{00000000-0005-0000-0000-0000ED020000}"/>
    <cellStyle name="style1583757027723" xfId="703" xr:uid="{00000000-0005-0000-0000-0000EE020000}"/>
    <cellStyle name="style1583757027749" xfId="707" xr:uid="{00000000-0005-0000-0000-0000EF020000}"/>
    <cellStyle name="style1583757027787" xfId="711" xr:uid="{00000000-0005-0000-0000-0000F0020000}"/>
    <cellStyle name="style1583760834940" xfId="721" xr:uid="{00000000-0005-0000-0000-0000F1020000}"/>
    <cellStyle name="style1583760834969" xfId="722" xr:uid="{00000000-0005-0000-0000-0000F2020000}"/>
    <cellStyle name="style1583760834994" xfId="723" xr:uid="{00000000-0005-0000-0000-0000F3020000}"/>
    <cellStyle name="style1583760835019" xfId="726" xr:uid="{00000000-0005-0000-0000-0000F4020000}"/>
    <cellStyle name="style1583760835044" xfId="727" xr:uid="{00000000-0005-0000-0000-0000F5020000}"/>
    <cellStyle name="style1583760835069" xfId="724" xr:uid="{00000000-0005-0000-0000-0000F6020000}"/>
    <cellStyle name="style1583760835095" xfId="725" xr:uid="{00000000-0005-0000-0000-0000F7020000}"/>
    <cellStyle name="style1583760835129" xfId="728" xr:uid="{00000000-0005-0000-0000-0000F8020000}"/>
    <cellStyle name="style1583760835154" xfId="749" xr:uid="{00000000-0005-0000-0000-0000F9020000}"/>
    <cellStyle name="style1583760835179" xfId="729" xr:uid="{00000000-0005-0000-0000-0000FA020000}"/>
    <cellStyle name="style1583760835199" xfId="730" xr:uid="{00000000-0005-0000-0000-0000FB020000}"/>
    <cellStyle name="style1583760835218" xfId="734" xr:uid="{00000000-0005-0000-0000-0000FC020000}"/>
    <cellStyle name="style1583760835243" xfId="735" xr:uid="{00000000-0005-0000-0000-0000FD020000}"/>
    <cellStyle name="style1583760835263" xfId="731" xr:uid="{00000000-0005-0000-0000-0000FE020000}"/>
    <cellStyle name="style1583760835282" xfId="713" xr:uid="{00000000-0005-0000-0000-0000FF020000}"/>
    <cellStyle name="style1583760835338" xfId="717" xr:uid="{00000000-0005-0000-0000-000000030000}"/>
    <cellStyle name="style1583760835358" xfId="732" xr:uid="{00000000-0005-0000-0000-000001030000}"/>
    <cellStyle name="style1583760835384" xfId="733" xr:uid="{00000000-0005-0000-0000-000002030000}"/>
    <cellStyle name="style1583760835409" xfId="714" xr:uid="{00000000-0005-0000-0000-000003030000}"/>
    <cellStyle name="style1583760835434" xfId="716" xr:uid="{00000000-0005-0000-0000-000004030000}"/>
    <cellStyle name="style1583760835459" xfId="718" xr:uid="{00000000-0005-0000-0000-000005030000}"/>
    <cellStyle name="style1583760835506" xfId="720" xr:uid="{00000000-0005-0000-0000-000006030000}"/>
    <cellStyle name="style1583760835537" xfId="736" xr:uid="{00000000-0005-0000-0000-000007030000}"/>
    <cellStyle name="style1583760835553" xfId="737" xr:uid="{00000000-0005-0000-0000-000008030000}"/>
    <cellStyle name="style1583760835584" xfId="738" xr:uid="{00000000-0005-0000-0000-000009030000}"/>
    <cellStyle name="style1583760835599" xfId="739" xr:uid="{00000000-0005-0000-0000-00000A030000}"/>
    <cellStyle name="style1583760835631" xfId="740" xr:uid="{00000000-0005-0000-0000-00000B030000}"/>
    <cellStyle name="style1583760835709" xfId="742" xr:uid="{00000000-0005-0000-0000-00000C030000}"/>
    <cellStyle name="style1583760835724" xfId="743" xr:uid="{00000000-0005-0000-0000-00000D030000}"/>
    <cellStyle name="style1583760835740" xfId="744" xr:uid="{00000000-0005-0000-0000-00000E030000}"/>
    <cellStyle name="style1583760835755" xfId="741" xr:uid="{00000000-0005-0000-0000-00000F030000}"/>
    <cellStyle name="style1583760835787" xfId="745" xr:uid="{00000000-0005-0000-0000-000010030000}"/>
    <cellStyle name="style1583760835802" xfId="758" xr:uid="{00000000-0005-0000-0000-000011030000}"/>
    <cellStyle name="style1583760835833" xfId="746" xr:uid="{00000000-0005-0000-0000-000012030000}"/>
    <cellStyle name="style1583760835849" xfId="759" xr:uid="{00000000-0005-0000-0000-000013030000}"/>
    <cellStyle name="style1583760835865" xfId="747" xr:uid="{00000000-0005-0000-0000-000014030000}"/>
    <cellStyle name="style1583760835896" xfId="748" xr:uid="{00000000-0005-0000-0000-000015030000}"/>
    <cellStyle name="style1583760835927" xfId="750" xr:uid="{00000000-0005-0000-0000-000016030000}"/>
    <cellStyle name="style1583760835943" xfId="715" xr:uid="{00000000-0005-0000-0000-000017030000}"/>
    <cellStyle name="style1583760835974" xfId="719" xr:uid="{00000000-0005-0000-0000-000018030000}"/>
    <cellStyle name="style1583760836005" xfId="751" xr:uid="{00000000-0005-0000-0000-000019030000}"/>
    <cellStyle name="style1583760836052" xfId="752" xr:uid="{00000000-0005-0000-0000-00001A030000}"/>
    <cellStyle name="style1583760836083" xfId="753" xr:uid="{00000000-0005-0000-0000-00001B030000}"/>
    <cellStyle name="style1583760836099" xfId="754" xr:uid="{00000000-0005-0000-0000-00001C030000}"/>
    <cellStyle name="style1583760836161" xfId="755" xr:uid="{00000000-0005-0000-0000-00001D030000}"/>
    <cellStyle name="style1583760836192" xfId="756" xr:uid="{00000000-0005-0000-0000-00001E030000}"/>
    <cellStyle name="style1583760836239" xfId="757" xr:uid="{00000000-0005-0000-0000-00001F030000}"/>
    <cellStyle name="style1583760836286" xfId="760" xr:uid="{00000000-0005-0000-0000-000020030000}"/>
    <cellStyle name="style1583760836317" xfId="761" xr:uid="{00000000-0005-0000-0000-000021030000}"/>
    <cellStyle name="style1583760836333" xfId="762" xr:uid="{00000000-0005-0000-0000-000022030000}"/>
    <cellStyle name="style1583760836348" xfId="763" xr:uid="{00000000-0005-0000-0000-000023030000}"/>
    <cellStyle name="style1583760836379" xfId="764" xr:uid="{00000000-0005-0000-0000-000024030000}"/>
    <cellStyle name="style1583760836532" xfId="765" xr:uid="{00000000-0005-0000-0000-000025030000}"/>
    <cellStyle name="style1583760836551" xfId="766" xr:uid="{00000000-0005-0000-0000-000026030000}"/>
    <cellStyle name="style1594386369917" xfId="767" xr:uid="{00000000-0005-0000-0000-000027030000}"/>
    <cellStyle name="style1594386369948" xfId="768" xr:uid="{00000000-0005-0000-0000-000028030000}"/>
    <cellStyle name="style1594386369979" xfId="782" xr:uid="{00000000-0005-0000-0000-000029030000}"/>
    <cellStyle name="style1594386369995" xfId="783" xr:uid="{00000000-0005-0000-0000-00002A030000}"/>
    <cellStyle name="style1594386370026" xfId="770" xr:uid="{00000000-0005-0000-0000-00002B030000}"/>
    <cellStyle name="style1594386370042" xfId="771" xr:uid="{00000000-0005-0000-0000-00002C030000}"/>
    <cellStyle name="style1594386370073" xfId="769" xr:uid="{00000000-0005-0000-0000-00002D030000}"/>
    <cellStyle name="style1594386370120" xfId="784" xr:uid="{00000000-0005-0000-0000-00002E030000}"/>
    <cellStyle name="style1594386370151" xfId="785" xr:uid="{00000000-0005-0000-0000-00002F030000}"/>
    <cellStyle name="style1594386370167" xfId="773" xr:uid="{00000000-0005-0000-0000-000030030000}"/>
    <cellStyle name="style1594386370182" xfId="776" xr:uid="{00000000-0005-0000-0000-000031030000}"/>
    <cellStyle name="style1594386370213" xfId="779" xr:uid="{00000000-0005-0000-0000-000032030000}"/>
    <cellStyle name="style1594386370229" xfId="774" xr:uid="{00000000-0005-0000-0000-000033030000}"/>
    <cellStyle name="style1594386370245" xfId="777" xr:uid="{00000000-0005-0000-0000-000034030000}"/>
    <cellStyle name="style1594386370276" xfId="780" xr:uid="{00000000-0005-0000-0000-000035030000}"/>
    <cellStyle name="style1594386370323" xfId="775" xr:uid="{00000000-0005-0000-0000-000036030000}"/>
    <cellStyle name="style1594386370354" xfId="778" xr:uid="{00000000-0005-0000-0000-000037030000}"/>
    <cellStyle name="style1594386370369" xfId="781" xr:uid="{00000000-0005-0000-0000-000038030000}"/>
    <cellStyle name="style1594386370401" xfId="772" xr:uid="{00000000-0005-0000-0000-000039030000}"/>
    <cellStyle name="style1698652982497" xfId="866" xr:uid="{00000000-0005-0000-0000-00003A030000}"/>
    <cellStyle name="style1698652982575" xfId="867" xr:uid="{00000000-0005-0000-0000-00003B030000}"/>
    <cellStyle name="style1698652982638" xfId="865" xr:uid="{00000000-0005-0000-0000-00003C030000}"/>
    <cellStyle name="style1698652982716" xfId="868" xr:uid="{00000000-0005-0000-0000-00003D030000}"/>
    <cellStyle name="style1698652982779" xfId="869" xr:uid="{00000000-0005-0000-0000-00003E030000}"/>
    <cellStyle name="style1698652982825" xfId="872" xr:uid="{00000000-0005-0000-0000-00003F030000}"/>
    <cellStyle name="style1698652982904" xfId="873" xr:uid="{00000000-0005-0000-0000-000040030000}"/>
    <cellStyle name="style1698652982966" xfId="893" xr:uid="{00000000-0005-0000-0000-000041030000}"/>
    <cellStyle name="style1698652983029" xfId="871" xr:uid="{00000000-0005-0000-0000-000042030000}"/>
    <cellStyle name="style1698652983107" xfId="870" xr:uid="{00000000-0005-0000-0000-000043030000}"/>
    <cellStyle name="style1698652983185" xfId="874" xr:uid="{00000000-0005-0000-0000-000044030000}"/>
    <cellStyle name="style1698652983263" xfId="902" xr:uid="{00000000-0005-0000-0000-000045030000}"/>
    <cellStyle name="style1698652983325" xfId="875" xr:uid="{00000000-0005-0000-0000-000046030000}"/>
    <cellStyle name="style1698652983388" xfId="876" xr:uid="{00000000-0005-0000-0000-000047030000}"/>
    <cellStyle name="style1698652983513" xfId="880" xr:uid="{00000000-0005-0000-0000-000048030000}"/>
    <cellStyle name="style1698652983591" xfId="884" xr:uid="{00000000-0005-0000-0000-000049030000}"/>
    <cellStyle name="style1698652983653" xfId="877" xr:uid="{00000000-0005-0000-0000-00004A030000}"/>
    <cellStyle name="style1698652983716" xfId="881" xr:uid="{00000000-0005-0000-0000-00004B030000}"/>
    <cellStyle name="style1698652983794" xfId="885" xr:uid="{00000000-0005-0000-0000-00004C030000}"/>
    <cellStyle name="style1698652983857" xfId="878" xr:uid="{00000000-0005-0000-0000-00004D030000}"/>
    <cellStyle name="style1698652983935" xfId="879" xr:uid="{00000000-0005-0000-0000-00004E030000}"/>
    <cellStyle name="style1698652983997" xfId="882" xr:uid="{00000000-0005-0000-0000-00004F030000}"/>
    <cellStyle name="style1698652984060" xfId="883" xr:uid="{00000000-0005-0000-0000-000050030000}"/>
    <cellStyle name="style1698652984138" xfId="886" xr:uid="{00000000-0005-0000-0000-000051030000}"/>
    <cellStyle name="style1698652984200" xfId="887" xr:uid="{00000000-0005-0000-0000-000052030000}"/>
    <cellStyle name="style1698652984278" xfId="888" xr:uid="{00000000-0005-0000-0000-000053030000}"/>
    <cellStyle name="style1698652984325" xfId="889" xr:uid="{00000000-0005-0000-0000-000054030000}"/>
    <cellStyle name="style1698652984403" xfId="890" xr:uid="{00000000-0005-0000-0000-000055030000}"/>
    <cellStyle name="style1698652984466" xfId="891" xr:uid="{00000000-0005-0000-0000-000056030000}"/>
    <cellStyle name="style1698652984575" xfId="892" xr:uid="{00000000-0005-0000-0000-000057030000}"/>
    <cellStyle name="style1698652984669" xfId="895" xr:uid="{00000000-0005-0000-0000-000058030000}"/>
    <cellStyle name="style1698652984732" xfId="896" xr:uid="{00000000-0005-0000-0000-000059030000}"/>
    <cellStyle name="style1698652984794" xfId="897" xr:uid="{00000000-0005-0000-0000-00005A030000}"/>
    <cellStyle name="style1698652984857" xfId="894" xr:uid="{00000000-0005-0000-0000-00005B030000}"/>
    <cellStyle name="style1698652984919" xfId="898" xr:uid="{00000000-0005-0000-0000-00005C030000}"/>
    <cellStyle name="style1698652984982" xfId="914" xr:uid="{00000000-0005-0000-0000-00005D030000}"/>
    <cellStyle name="style1698652985044" xfId="899" xr:uid="{00000000-0005-0000-0000-00005E030000}"/>
    <cellStyle name="style1698652985091" xfId="916" xr:uid="{00000000-0005-0000-0000-00005F030000}"/>
    <cellStyle name="style1698652985169" xfId="900" xr:uid="{00000000-0005-0000-0000-000060030000}"/>
    <cellStyle name="style1698652985216" xfId="901" xr:uid="{00000000-0005-0000-0000-000061030000}"/>
    <cellStyle name="style1698652985310" xfId="903" xr:uid="{00000000-0005-0000-0000-000062030000}"/>
    <cellStyle name="style1698652985388" xfId="904" xr:uid="{00000000-0005-0000-0000-000063030000}"/>
    <cellStyle name="style1698652985466" xfId="905" xr:uid="{00000000-0005-0000-0000-000064030000}"/>
    <cellStyle name="style1698652985528" xfId="906" xr:uid="{00000000-0005-0000-0000-000065030000}"/>
    <cellStyle name="style1698652985653" xfId="907" xr:uid="{00000000-0005-0000-0000-000066030000}"/>
    <cellStyle name="style1698652985716" xfId="908" xr:uid="{00000000-0005-0000-0000-000067030000}"/>
    <cellStyle name="style1698652985778" xfId="909" xr:uid="{00000000-0005-0000-0000-000068030000}"/>
    <cellStyle name="style1698652985841" xfId="910" xr:uid="{00000000-0005-0000-0000-000069030000}"/>
    <cellStyle name="style1698652985903" xfId="911" xr:uid="{00000000-0005-0000-0000-00006A030000}"/>
    <cellStyle name="style1698652986044" xfId="912" xr:uid="{00000000-0005-0000-0000-00006B030000}"/>
    <cellStyle name="style1698652986106" xfId="915" xr:uid="{00000000-0005-0000-0000-00006C030000}"/>
    <cellStyle name="style1698652986185" xfId="913" xr:uid="{00000000-0005-0000-0000-00006D030000}"/>
    <cellStyle name="style1698652986231" xfId="917" xr:uid="{00000000-0005-0000-0000-00006E030000}"/>
    <cellStyle name="style1698652986294" xfId="918" xr:uid="{00000000-0005-0000-0000-00006F030000}"/>
    <cellStyle name="style1698652986372" xfId="919" xr:uid="{00000000-0005-0000-0000-000070030000}"/>
    <cellStyle name="style1698652986450" xfId="920" xr:uid="{00000000-0005-0000-0000-000071030000}"/>
    <cellStyle name="style1698652986528" xfId="921" xr:uid="{00000000-0005-0000-0000-000072030000}"/>
    <cellStyle name="style1698652986575" xfId="922" xr:uid="{00000000-0005-0000-0000-000073030000}"/>
    <cellStyle name="style1698652986622" xfId="923" xr:uid="{00000000-0005-0000-0000-000074030000}"/>
    <cellStyle name="style1698652986685" xfId="924" xr:uid="{00000000-0005-0000-0000-000075030000}"/>
    <cellStyle name="style1698652986747" xfId="925" xr:uid="{00000000-0005-0000-0000-000076030000}"/>
    <cellStyle name="style1698652986810" xfId="926" xr:uid="{00000000-0005-0000-0000-000077030000}"/>
    <cellStyle name="style1698652986872" xfId="927" xr:uid="{00000000-0005-0000-0000-000078030000}"/>
    <cellStyle name="style1698652986934" xfId="928" xr:uid="{00000000-0005-0000-0000-000079030000}"/>
    <cellStyle name="style1698652986997" xfId="929" xr:uid="{00000000-0005-0000-0000-00007A030000}"/>
    <cellStyle name="style1698652987075" xfId="930" xr:uid="{00000000-0005-0000-0000-00007B030000}"/>
    <cellStyle name="style1698652987138" xfId="931" xr:uid="{00000000-0005-0000-0000-00007C030000}"/>
    <cellStyle name="style1698652987294" xfId="932" xr:uid="{00000000-0005-0000-0000-00007D030000}"/>
    <cellStyle name="style1698652987341" xfId="933" xr:uid="{00000000-0005-0000-0000-00007E030000}"/>
    <cellStyle name="style1698652987388" xfId="934" xr:uid="{00000000-0005-0000-0000-00007F030000}"/>
    <cellStyle name="style1698652987497" xfId="935" xr:uid="{00000000-0005-0000-0000-000080030000}"/>
    <cellStyle name="style1698652987544" xfId="936" xr:uid="{00000000-0005-0000-0000-000081030000}"/>
    <cellStyle name="style1698652987747" xfId="937" xr:uid="{00000000-0005-0000-0000-000082030000}"/>
    <cellStyle name="style1698652987809" xfId="938" xr:uid="{00000000-0005-0000-0000-000083030000}"/>
    <cellStyle name="Texto de advertencia 2" xfId="450" xr:uid="{00000000-0005-0000-0000-000084030000}"/>
    <cellStyle name="Texto de advertencia 3" xfId="451" xr:uid="{00000000-0005-0000-0000-000085030000}"/>
    <cellStyle name="Texto de advertencia 4" xfId="452" xr:uid="{00000000-0005-0000-0000-000086030000}"/>
    <cellStyle name="Texto de advertencia 5" xfId="453" xr:uid="{00000000-0005-0000-0000-000087030000}"/>
    <cellStyle name="Texto de advertencia 6" xfId="454" xr:uid="{00000000-0005-0000-0000-000088030000}"/>
    <cellStyle name="Texto de advertencia 7" xfId="455" xr:uid="{00000000-0005-0000-0000-000089030000}"/>
    <cellStyle name="Texto explicativo 2" xfId="456" xr:uid="{00000000-0005-0000-0000-00008A030000}"/>
    <cellStyle name="Texto explicativo 3" xfId="457" xr:uid="{00000000-0005-0000-0000-00008B030000}"/>
    <cellStyle name="Texto explicativo 4" xfId="458" xr:uid="{00000000-0005-0000-0000-00008C030000}"/>
    <cellStyle name="Texto explicativo 5" xfId="459" xr:uid="{00000000-0005-0000-0000-00008D030000}"/>
    <cellStyle name="Texto explicativo 6" xfId="460" xr:uid="{00000000-0005-0000-0000-00008E030000}"/>
    <cellStyle name="Texto explicativo 7" xfId="461" xr:uid="{00000000-0005-0000-0000-00008F030000}"/>
    <cellStyle name="Título 1 2" xfId="462" xr:uid="{00000000-0005-0000-0000-000090030000}"/>
    <cellStyle name="Título 1 3" xfId="463" xr:uid="{00000000-0005-0000-0000-000091030000}"/>
    <cellStyle name="Título 1 4" xfId="464" xr:uid="{00000000-0005-0000-0000-000092030000}"/>
    <cellStyle name="Título 1 5" xfId="465" xr:uid="{00000000-0005-0000-0000-000093030000}"/>
    <cellStyle name="Título 1 6" xfId="466" xr:uid="{00000000-0005-0000-0000-000094030000}"/>
    <cellStyle name="Título 1 7" xfId="467" xr:uid="{00000000-0005-0000-0000-000095030000}"/>
    <cellStyle name="Título 2 2" xfId="468" xr:uid="{00000000-0005-0000-0000-000096030000}"/>
    <cellStyle name="Título 2 3" xfId="469" xr:uid="{00000000-0005-0000-0000-000097030000}"/>
    <cellStyle name="Título 2 4" xfId="470" xr:uid="{00000000-0005-0000-0000-000098030000}"/>
    <cellStyle name="Título 2 5" xfId="471" xr:uid="{00000000-0005-0000-0000-000099030000}"/>
    <cellStyle name="Título 2 6" xfId="472" xr:uid="{00000000-0005-0000-0000-00009A030000}"/>
    <cellStyle name="Título 2 7" xfId="473" xr:uid="{00000000-0005-0000-0000-00009B030000}"/>
    <cellStyle name="Título 3 2" xfId="474" xr:uid="{00000000-0005-0000-0000-00009C030000}"/>
    <cellStyle name="Título 3 3" xfId="475" xr:uid="{00000000-0005-0000-0000-00009D030000}"/>
    <cellStyle name="Título 3 4" xfId="476" xr:uid="{00000000-0005-0000-0000-00009E030000}"/>
    <cellStyle name="Título 3 5" xfId="477" xr:uid="{00000000-0005-0000-0000-00009F030000}"/>
    <cellStyle name="Título 3 6" xfId="478" xr:uid="{00000000-0005-0000-0000-0000A0030000}"/>
    <cellStyle name="Título 3 7" xfId="479" xr:uid="{00000000-0005-0000-0000-0000A1030000}"/>
    <cellStyle name="Título 4" xfId="480" xr:uid="{00000000-0005-0000-0000-0000A2030000}"/>
    <cellStyle name="Título 5" xfId="481" xr:uid="{00000000-0005-0000-0000-0000A3030000}"/>
    <cellStyle name="Título 6" xfId="482" xr:uid="{00000000-0005-0000-0000-0000A4030000}"/>
    <cellStyle name="Título 7" xfId="483" xr:uid="{00000000-0005-0000-0000-0000A5030000}"/>
    <cellStyle name="Título 8" xfId="484" xr:uid="{00000000-0005-0000-0000-0000A6030000}"/>
    <cellStyle name="Título 9" xfId="485" xr:uid="{00000000-0005-0000-0000-0000A7030000}"/>
    <cellStyle name="Total 2" xfId="486" xr:uid="{00000000-0005-0000-0000-0000A8030000}"/>
    <cellStyle name="Total 3" xfId="487" xr:uid="{00000000-0005-0000-0000-0000A9030000}"/>
    <cellStyle name="Total 4" xfId="488" xr:uid="{00000000-0005-0000-0000-0000AA030000}"/>
    <cellStyle name="Total 5" xfId="489" xr:uid="{00000000-0005-0000-0000-0000AB030000}"/>
    <cellStyle name="Total 6" xfId="490" xr:uid="{00000000-0005-0000-0000-0000AC030000}"/>
    <cellStyle name="Total 7" xfId="491" xr:uid="{00000000-0005-0000-0000-0000AD030000}"/>
  </cellStyles>
  <dxfs count="0"/>
  <tableStyles count="0" defaultTableStyle="TableStyleMedium9" defaultPivotStyle="PivotStyleLight16"/>
  <colors>
    <mruColors>
      <color rgb="FFCC0099"/>
      <color rgb="FFCCCCFF"/>
      <color rgb="FF60497A"/>
      <color rgb="FFCC99FF"/>
      <color rgb="FFA29ECC"/>
      <color rgb="FF9999FF"/>
      <color rgb="FFB7B7FF"/>
      <color rgb="FFA7A7FF"/>
      <color rgb="FF333399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3</xdr:col>
      <xdr:colOff>0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762000" y="771525"/>
          <a:ext cx="2571750" cy="5619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753192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7253D2-9963-2A13-6AEE-6BFA974B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877392" cy="26763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745932</xdr:colOff>
      <xdr:row>3</xdr:row>
      <xdr:rowOff>0</xdr:rowOff>
    </xdr:from>
    <xdr:to>
      <xdr:col>3</xdr:col>
      <xdr:colOff>15858</xdr:colOff>
      <xdr:row>5</xdr:row>
      <xdr:rowOff>0</xdr:rowOff>
    </xdr:to>
    <xdr:cxnSp macro="">
      <xdr:nvCxnSpPr>
        <xdr:cNvPr id="5" name="1 Conector rect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745932" y="571500"/>
          <a:ext cx="3270426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8</xdr:col>
      <xdr:colOff>27903</xdr:colOff>
      <xdr:row>24</xdr:row>
      <xdr:rowOff>6351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18E671-C675-AE37-004E-16168DAE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1"/>
          <a:ext cx="5438103" cy="40068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8</xdr:col>
      <xdr:colOff>21807</xdr:colOff>
      <xdr:row>24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5805C3-CA19-3763-4118-E8934B529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1"/>
          <a:ext cx="5432007" cy="4000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9525</xdr:colOff>
      <xdr:row>4</xdr:row>
      <xdr:rowOff>180975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CxnSpPr/>
      </xdr:nvCxnSpPr>
      <xdr:spPr>
        <a:xfrm>
          <a:off x="771525" y="571500"/>
          <a:ext cx="246697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3976</xdr:colOff>
      <xdr:row>3</xdr:row>
      <xdr:rowOff>7951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830912" y="580445"/>
          <a:ext cx="2500685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4763</xdr:colOff>
      <xdr:row>4</xdr:row>
      <xdr:rowOff>185738</xdr:rowOff>
    </xdr:to>
    <xdr:cxnSp macro="">
      <xdr:nvCxnSpPr>
        <xdr:cNvPr id="3" name="1 Conector recto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CxnSpPr/>
      </xdr:nvCxnSpPr>
      <xdr:spPr>
        <a:xfrm>
          <a:off x="771525" y="571500"/>
          <a:ext cx="2462213" cy="37623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4763</xdr:colOff>
      <xdr:row>4</xdr:row>
      <xdr:rowOff>185738</xdr:rowOff>
    </xdr:to>
    <xdr:cxnSp macro="">
      <xdr:nvCxnSpPr>
        <xdr:cNvPr id="3" name="1 Conector recto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CxnSpPr/>
      </xdr:nvCxnSpPr>
      <xdr:spPr>
        <a:xfrm>
          <a:off x="771525" y="571500"/>
          <a:ext cx="2443163" cy="37623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3976</xdr:colOff>
      <xdr:row>3</xdr:row>
      <xdr:rowOff>7951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CxnSpPr/>
      </xdr:nvCxnSpPr>
      <xdr:spPr>
        <a:xfrm>
          <a:off x="830912" y="580445"/>
          <a:ext cx="2500685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47625</xdr:rowOff>
    </xdr:from>
    <xdr:to>
      <xdr:col>2</xdr:col>
      <xdr:colOff>371475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CxnSpPr/>
      </xdr:nvCxnSpPr>
      <xdr:spPr>
        <a:xfrm>
          <a:off x="781050" y="619125"/>
          <a:ext cx="2238375" cy="3333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753324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F5CB06-F2B1-801D-D17C-AA8D81BD7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401524" cy="267637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47625</xdr:rowOff>
    </xdr:from>
    <xdr:to>
      <xdr:col>2</xdr:col>
      <xdr:colOff>352425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CxnSpPr/>
      </xdr:nvCxnSpPr>
      <xdr:spPr>
        <a:xfrm>
          <a:off x="790575" y="619125"/>
          <a:ext cx="2209800" cy="3333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9525</xdr:rowOff>
    </xdr:from>
    <xdr:to>
      <xdr:col>3</xdr:col>
      <xdr:colOff>28575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CxnSpPr/>
      </xdr:nvCxnSpPr>
      <xdr:spPr>
        <a:xfrm>
          <a:off x="809625" y="581025"/>
          <a:ext cx="2247900" cy="36385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771525" y="571500"/>
          <a:ext cx="2286000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4763</xdr:colOff>
      <xdr:row>28</xdr:row>
      <xdr:rowOff>4763</xdr:rowOff>
    </xdr:from>
    <xdr:to>
      <xdr:col>3</xdr:col>
      <xdr:colOff>0</xdr:colOff>
      <xdr:row>30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766763" y="5338763"/>
          <a:ext cx="2290762" cy="37623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371475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771525" y="571500"/>
          <a:ext cx="1952625" cy="37338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3</xdr:col>
      <xdr:colOff>19050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781050" y="600075"/>
          <a:ext cx="1971675" cy="3524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3</xdr:row>
      <xdr:rowOff>9525</xdr:rowOff>
    </xdr:from>
    <xdr:to>
      <xdr:col>3</xdr:col>
      <xdr:colOff>0</xdr:colOff>
      <xdr:row>4</xdr:row>
      <xdr:rowOff>180975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776288" y="581025"/>
          <a:ext cx="1957387" cy="361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12428</xdr:colOff>
      <xdr:row>27</xdr:row>
      <xdr:rowOff>6493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42FBD9-65BE-6AF1-F5A0-1C0E5C54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7578" cy="45784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3</xdr:row>
      <xdr:rowOff>12700</xdr:rowOff>
    </xdr:from>
    <xdr:to>
      <xdr:col>3</xdr:col>
      <xdr:colOff>6350</xdr:colOff>
      <xdr:row>4</xdr:row>
      <xdr:rowOff>182880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819150" y="584200"/>
          <a:ext cx="2228850" cy="36068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750735</xdr:colOff>
      <xdr:row>4</xdr:row>
      <xdr:rowOff>13501</xdr:rowOff>
    </xdr:from>
    <xdr:to>
      <xdr:col>3</xdr:col>
      <xdr:colOff>9525</xdr:colOff>
      <xdr:row>6</xdr:row>
      <xdr:rowOff>9525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50735" y="775501"/>
          <a:ext cx="2287740" cy="56752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D39"/>
  <sheetViews>
    <sheetView tabSelected="1" zoomScaleNormal="100" workbookViewId="0"/>
  </sheetViews>
  <sheetFormatPr baseColWidth="10" defaultRowHeight="12.75" x14ac:dyDescent="0.2"/>
  <cols>
    <col min="1" max="1" width="3.85546875" style="276" customWidth="1"/>
    <col min="2" max="2" width="12.85546875" style="276" customWidth="1"/>
    <col min="3" max="3" width="115.85546875" style="276" customWidth="1"/>
    <col min="4" max="4" width="3.85546875" style="276" customWidth="1"/>
    <col min="5" max="256" width="11.42578125" style="276"/>
    <col min="257" max="257" width="3.85546875" style="276" customWidth="1"/>
    <col min="258" max="258" width="12.85546875" style="276" customWidth="1"/>
    <col min="259" max="259" width="115.85546875" style="276" customWidth="1"/>
    <col min="260" max="260" width="3.85546875" style="276" customWidth="1"/>
    <col min="261" max="512" width="11.42578125" style="276"/>
    <col min="513" max="513" width="3.85546875" style="276" customWidth="1"/>
    <col min="514" max="514" width="12.85546875" style="276" customWidth="1"/>
    <col min="515" max="515" width="115.85546875" style="276" customWidth="1"/>
    <col min="516" max="516" width="3.85546875" style="276" customWidth="1"/>
    <col min="517" max="768" width="11.42578125" style="276"/>
    <col min="769" max="769" width="3.85546875" style="276" customWidth="1"/>
    <col min="770" max="770" width="12.85546875" style="276" customWidth="1"/>
    <col min="771" max="771" width="115.85546875" style="276" customWidth="1"/>
    <col min="772" max="772" width="3.85546875" style="276" customWidth="1"/>
    <col min="773" max="1024" width="11.42578125" style="276"/>
    <col min="1025" max="1025" width="3.85546875" style="276" customWidth="1"/>
    <col min="1026" max="1026" width="12.85546875" style="276" customWidth="1"/>
    <col min="1027" max="1027" width="115.85546875" style="276" customWidth="1"/>
    <col min="1028" max="1028" width="3.85546875" style="276" customWidth="1"/>
    <col min="1029" max="1280" width="11.42578125" style="276"/>
    <col min="1281" max="1281" width="3.85546875" style="276" customWidth="1"/>
    <col min="1282" max="1282" width="12.85546875" style="276" customWidth="1"/>
    <col min="1283" max="1283" width="115.85546875" style="276" customWidth="1"/>
    <col min="1284" max="1284" width="3.85546875" style="276" customWidth="1"/>
    <col min="1285" max="1536" width="11.42578125" style="276"/>
    <col min="1537" max="1537" width="3.85546875" style="276" customWidth="1"/>
    <col min="1538" max="1538" width="12.85546875" style="276" customWidth="1"/>
    <col min="1539" max="1539" width="115.85546875" style="276" customWidth="1"/>
    <col min="1540" max="1540" width="3.85546875" style="276" customWidth="1"/>
    <col min="1541" max="1792" width="11.42578125" style="276"/>
    <col min="1793" max="1793" width="3.85546875" style="276" customWidth="1"/>
    <col min="1794" max="1794" width="12.85546875" style="276" customWidth="1"/>
    <col min="1795" max="1795" width="115.85546875" style="276" customWidth="1"/>
    <col min="1796" max="1796" width="3.85546875" style="276" customWidth="1"/>
    <col min="1797" max="2048" width="11.42578125" style="276"/>
    <col min="2049" max="2049" width="3.85546875" style="276" customWidth="1"/>
    <col min="2050" max="2050" width="12.85546875" style="276" customWidth="1"/>
    <col min="2051" max="2051" width="115.85546875" style="276" customWidth="1"/>
    <col min="2052" max="2052" width="3.85546875" style="276" customWidth="1"/>
    <col min="2053" max="2304" width="11.42578125" style="276"/>
    <col min="2305" max="2305" width="3.85546875" style="276" customWidth="1"/>
    <col min="2306" max="2306" width="12.85546875" style="276" customWidth="1"/>
    <col min="2307" max="2307" width="115.85546875" style="276" customWidth="1"/>
    <col min="2308" max="2308" width="3.85546875" style="276" customWidth="1"/>
    <col min="2309" max="2560" width="11.42578125" style="276"/>
    <col min="2561" max="2561" width="3.85546875" style="276" customWidth="1"/>
    <col min="2562" max="2562" width="12.85546875" style="276" customWidth="1"/>
    <col min="2563" max="2563" width="115.85546875" style="276" customWidth="1"/>
    <col min="2564" max="2564" width="3.85546875" style="276" customWidth="1"/>
    <col min="2565" max="2816" width="11.42578125" style="276"/>
    <col min="2817" max="2817" width="3.85546875" style="276" customWidth="1"/>
    <col min="2818" max="2818" width="12.85546875" style="276" customWidth="1"/>
    <col min="2819" max="2819" width="115.85546875" style="276" customWidth="1"/>
    <col min="2820" max="2820" width="3.85546875" style="276" customWidth="1"/>
    <col min="2821" max="3072" width="11.42578125" style="276"/>
    <col min="3073" max="3073" width="3.85546875" style="276" customWidth="1"/>
    <col min="3074" max="3074" width="12.85546875" style="276" customWidth="1"/>
    <col min="3075" max="3075" width="115.85546875" style="276" customWidth="1"/>
    <col min="3076" max="3076" width="3.85546875" style="276" customWidth="1"/>
    <col min="3077" max="3328" width="11.42578125" style="276"/>
    <col min="3329" max="3329" width="3.85546875" style="276" customWidth="1"/>
    <col min="3330" max="3330" width="12.85546875" style="276" customWidth="1"/>
    <col min="3331" max="3331" width="115.85546875" style="276" customWidth="1"/>
    <col min="3332" max="3332" width="3.85546875" style="276" customWidth="1"/>
    <col min="3333" max="3584" width="11.42578125" style="276"/>
    <col min="3585" max="3585" width="3.85546875" style="276" customWidth="1"/>
    <col min="3586" max="3586" width="12.85546875" style="276" customWidth="1"/>
    <col min="3587" max="3587" width="115.85546875" style="276" customWidth="1"/>
    <col min="3588" max="3588" width="3.85546875" style="276" customWidth="1"/>
    <col min="3589" max="3840" width="11.42578125" style="276"/>
    <col min="3841" max="3841" width="3.85546875" style="276" customWidth="1"/>
    <col min="3842" max="3842" width="12.85546875" style="276" customWidth="1"/>
    <col min="3843" max="3843" width="115.85546875" style="276" customWidth="1"/>
    <col min="3844" max="3844" width="3.85546875" style="276" customWidth="1"/>
    <col min="3845" max="4096" width="11.42578125" style="276"/>
    <col min="4097" max="4097" width="3.85546875" style="276" customWidth="1"/>
    <col min="4098" max="4098" width="12.85546875" style="276" customWidth="1"/>
    <col min="4099" max="4099" width="115.85546875" style="276" customWidth="1"/>
    <col min="4100" max="4100" width="3.85546875" style="276" customWidth="1"/>
    <col min="4101" max="4352" width="11.42578125" style="276"/>
    <col min="4353" max="4353" width="3.85546875" style="276" customWidth="1"/>
    <col min="4354" max="4354" width="12.85546875" style="276" customWidth="1"/>
    <col min="4355" max="4355" width="115.85546875" style="276" customWidth="1"/>
    <col min="4356" max="4356" width="3.85546875" style="276" customWidth="1"/>
    <col min="4357" max="4608" width="11.42578125" style="276"/>
    <col min="4609" max="4609" width="3.85546875" style="276" customWidth="1"/>
    <col min="4610" max="4610" width="12.85546875" style="276" customWidth="1"/>
    <col min="4611" max="4611" width="115.85546875" style="276" customWidth="1"/>
    <col min="4612" max="4612" width="3.85546875" style="276" customWidth="1"/>
    <col min="4613" max="4864" width="11.42578125" style="276"/>
    <col min="4865" max="4865" width="3.85546875" style="276" customWidth="1"/>
    <col min="4866" max="4866" width="12.85546875" style="276" customWidth="1"/>
    <col min="4867" max="4867" width="115.85546875" style="276" customWidth="1"/>
    <col min="4868" max="4868" width="3.85546875" style="276" customWidth="1"/>
    <col min="4869" max="5120" width="11.42578125" style="276"/>
    <col min="5121" max="5121" width="3.85546875" style="276" customWidth="1"/>
    <col min="5122" max="5122" width="12.85546875" style="276" customWidth="1"/>
    <col min="5123" max="5123" width="115.85546875" style="276" customWidth="1"/>
    <col min="5124" max="5124" width="3.85546875" style="276" customWidth="1"/>
    <col min="5125" max="5376" width="11.42578125" style="276"/>
    <col min="5377" max="5377" width="3.85546875" style="276" customWidth="1"/>
    <col min="5378" max="5378" width="12.85546875" style="276" customWidth="1"/>
    <col min="5379" max="5379" width="115.85546875" style="276" customWidth="1"/>
    <col min="5380" max="5380" width="3.85546875" style="276" customWidth="1"/>
    <col min="5381" max="5632" width="11.42578125" style="276"/>
    <col min="5633" max="5633" width="3.85546875" style="276" customWidth="1"/>
    <col min="5634" max="5634" width="12.85546875" style="276" customWidth="1"/>
    <col min="5635" max="5635" width="115.85546875" style="276" customWidth="1"/>
    <col min="5636" max="5636" width="3.85546875" style="276" customWidth="1"/>
    <col min="5637" max="5888" width="11.42578125" style="276"/>
    <col min="5889" max="5889" width="3.85546875" style="276" customWidth="1"/>
    <col min="5890" max="5890" width="12.85546875" style="276" customWidth="1"/>
    <col min="5891" max="5891" width="115.85546875" style="276" customWidth="1"/>
    <col min="5892" max="5892" width="3.85546875" style="276" customWidth="1"/>
    <col min="5893" max="6144" width="11.42578125" style="276"/>
    <col min="6145" max="6145" width="3.85546875" style="276" customWidth="1"/>
    <col min="6146" max="6146" width="12.85546875" style="276" customWidth="1"/>
    <col min="6147" max="6147" width="115.85546875" style="276" customWidth="1"/>
    <col min="6148" max="6148" width="3.85546875" style="276" customWidth="1"/>
    <col min="6149" max="6400" width="11.42578125" style="276"/>
    <col min="6401" max="6401" width="3.85546875" style="276" customWidth="1"/>
    <col min="6402" max="6402" width="12.85546875" style="276" customWidth="1"/>
    <col min="6403" max="6403" width="115.85546875" style="276" customWidth="1"/>
    <col min="6404" max="6404" width="3.85546875" style="276" customWidth="1"/>
    <col min="6405" max="6656" width="11.42578125" style="276"/>
    <col min="6657" max="6657" width="3.85546875" style="276" customWidth="1"/>
    <col min="6658" max="6658" width="12.85546875" style="276" customWidth="1"/>
    <col min="6659" max="6659" width="115.85546875" style="276" customWidth="1"/>
    <col min="6660" max="6660" width="3.85546875" style="276" customWidth="1"/>
    <col min="6661" max="6912" width="11.42578125" style="276"/>
    <col min="6913" max="6913" width="3.85546875" style="276" customWidth="1"/>
    <col min="6914" max="6914" width="12.85546875" style="276" customWidth="1"/>
    <col min="6915" max="6915" width="115.85546875" style="276" customWidth="1"/>
    <col min="6916" max="6916" width="3.85546875" style="276" customWidth="1"/>
    <col min="6917" max="7168" width="11.42578125" style="276"/>
    <col min="7169" max="7169" width="3.85546875" style="276" customWidth="1"/>
    <col min="7170" max="7170" width="12.85546875" style="276" customWidth="1"/>
    <col min="7171" max="7171" width="115.85546875" style="276" customWidth="1"/>
    <col min="7172" max="7172" width="3.85546875" style="276" customWidth="1"/>
    <col min="7173" max="7424" width="11.42578125" style="276"/>
    <col min="7425" max="7425" width="3.85546875" style="276" customWidth="1"/>
    <col min="7426" max="7426" width="12.85546875" style="276" customWidth="1"/>
    <col min="7427" max="7427" width="115.85546875" style="276" customWidth="1"/>
    <col min="7428" max="7428" width="3.85546875" style="276" customWidth="1"/>
    <col min="7429" max="7680" width="11.42578125" style="276"/>
    <col min="7681" max="7681" width="3.85546875" style="276" customWidth="1"/>
    <col min="7682" max="7682" width="12.85546875" style="276" customWidth="1"/>
    <col min="7683" max="7683" width="115.85546875" style="276" customWidth="1"/>
    <col min="7684" max="7684" width="3.85546875" style="276" customWidth="1"/>
    <col min="7685" max="7936" width="11.42578125" style="276"/>
    <col min="7937" max="7937" width="3.85546875" style="276" customWidth="1"/>
    <col min="7938" max="7938" width="12.85546875" style="276" customWidth="1"/>
    <col min="7939" max="7939" width="115.85546875" style="276" customWidth="1"/>
    <col min="7940" max="7940" width="3.85546875" style="276" customWidth="1"/>
    <col min="7941" max="8192" width="11.42578125" style="276"/>
    <col min="8193" max="8193" width="3.85546875" style="276" customWidth="1"/>
    <col min="8194" max="8194" width="12.85546875" style="276" customWidth="1"/>
    <col min="8195" max="8195" width="115.85546875" style="276" customWidth="1"/>
    <col min="8196" max="8196" width="3.85546875" style="276" customWidth="1"/>
    <col min="8197" max="8448" width="11.42578125" style="276"/>
    <col min="8449" max="8449" width="3.85546875" style="276" customWidth="1"/>
    <col min="8450" max="8450" width="12.85546875" style="276" customWidth="1"/>
    <col min="8451" max="8451" width="115.85546875" style="276" customWidth="1"/>
    <col min="8452" max="8452" width="3.85546875" style="276" customWidth="1"/>
    <col min="8453" max="8704" width="11.42578125" style="276"/>
    <col min="8705" max="8705" width="3.85546875" style="276" customWidth="1"/>
    <col min="8706" max="8706" width="12.85546875" style="276" customWidth="1"/>
    <col min="8707" max="8707" width="115.85546875" style="276" customWidth="1"/>
    <col min="8708" max="8708" width="3.85546875" style="276" customWidth="1"/>
    <col min="8709" max="8960" width="11.42578125" style="276"/>
    <col min="8961" max="8961" width="3.85546875" style="276" customWidth="1"/>
    <col min="8962" max="8962" width="12.85546875" style="276" customWidth="1"/>
    <col min="8963" max="8963" width="115.85546875" style="276" customWidth="1"/>
    <col min="8964" max="8964" width="3.85546875" style="276" customWidth="1"/>
    <col min="8965" max="9216" width="11.42578125" style="276"/>
    <col min="9217" max="9217" width="3.85546875" style="276" customWidth="1"/>
    <col min="9218" max="9218" width="12.85546875" style="276" customWidth="1"/>
    <col min="9219" max="9219" width="115.85546875" style="276" customWidth="1"/>
    <col min="9220" max="9220" width="3.85546875" style="276" customWidth="1"/>
    <col min="9221" max="9472" width="11.42578125" style="276"/>
    <col min="9473" max="9473" width="3.85546875" style="276" customWidth="1"/>
    <col min="9474" max="9474" width="12.85546875" style="276" customWidth="1"/>
    <col min="9475" max="9475" width="115.85546875" style="276" customWidth="1"/>
    <col min="9476" max="9476" width="3.85546875" style="276" customWidth="1"/>
    <col min="9477" max="9728" width="11.42578125" style="276"/>
    <col min="9729" max="9729" width="3.85546875" style="276" customWidth="1"/>
    <col min="9730" max="9730" width="12.85546875" style="276" customWidth="1"/>
    <col min="9731" max="9731" width="115.85546875" style="276" customWidth="1"/>
    <col min="9732" max="9732" width="3.85546875" style="276" customWidth="1"/>
    <col min="9733" max="9984" width="11.42578125" style="276"/>
    <col min="9985" max="9985" width="3.85546875" style="276" customWidth="1"/>
    <col min="9986" max="9986" width="12.85546875" style="276" customWidth="1"/>
    <col min="9987" max="9987" width="115.85546875" style="276" customWidth="1"/>
    <col min="9988" max="9988" width="3.85546875" style="276" customWidth="1"/>
    <col min="9989" max="10240" width="11.42578125" style="276"/>
    <col min="10241" max="10241" width="3.85546875" style="276" customWidth="1"/>
    <col min="10242" max="10242" width="12.85546875" style="276" customWidth="1"/>
    <col min="10243" max="10243" width="115.85546875" style="276" customWidth="1"/>
    <col min="10244" max="10244" width="3.85546875" style="276" customWidth="1"/>
    <col min="10245" max="10496" width="11.42578125" style="276"/>
    <col min="10497" max="10497" width="3.85546875" style="276" customWidth="1"/>
    <col min="10498" max="10498" width="12.85546875" style="276" customWidth="1"/>
    <col min="10499" max="10499" width="115.85546875" style="276" customWidth="1"/>
    <col min="10500" max="10500" width="3.85546875" style="276" customWidth="1"/>
    <col min="10501" max="10752" width="11.42578125" style="276"/>
    <col min="10753" max="10753" width="3.85546875" style="276" customWidth="1"/>
    <col min="10754" max="10754" width="12.85546875" style="276" customWidth="1"/>
    <col min="10755" max="10755" width="115.85546875" style="276" customWidth="1"/>
    <col min="10756" max="10756" width="3.85546875" style="276" customWidth="1"/>
    <col min="10757" max="11008" width="11.42578125" style="276"/>
    <col min="11009" max="11009" width="3.85546875" style="276" customWidth="1"/>
    <col min="11010" max="11010" width="12.85546875" style="276" customWidth="1"/>
    <col min="11011" max="11011" width="115.85546875" style="276" customWidth="1"/>
    <col min="11012" max="11012" width="3.85546875" style="276" customWidth="1"/>
    <col min="11013" max="11264" width="11.42578125" style="276"/>
    <col min="11265" max="11265" width="3.85546875" style="276" customWidth="1"/>
    <col min="11266" max="11266" width="12.85546875" style="276" customWidth="1"/>
    <col min="11267" max="11267" width="115.85546875" style="276" customWidth="1"/>
    <col min="11268" max="11268" width="3.85546875" style="276" customWidth="1"/>
    <col min="11269" max="11520" width="11.42578125" style="276"/>
    <col min="11521" max="11521" width="3.85546875" style="276" customWidth="1"/>
    <col min="11522" max="11522" width="12.85546875" style="276" customWidth="1"/>
    <col min="11523" max="11523" width="115.85546875" style="276" customWidth="1"/>
    <col min="11524" max="11524" width="3.85546875" style="276" customWidth="1"/>
    <col min="11525" max="11776" width="11.42578125" style="276"/>
    <col min="11777" max="11777" width="3.85546875" style="276" customWidth="1"/>
    <col min="11778" max="11778" width="12.85546875" style="276" customWidth="1"/>
    <col min="11779" max="11779" width="115.85546875" style="276" customWidth="1"/>
    <col min="11780" max="11780" width="3.85546875" style="276" customWidth="1"/>
    <col min="11781" max="12032" width="11.42578125" style="276"/>
    <col min="12033" max="12033" width="3.85546875" style="276" customWidth="1"/>
    <col min="12034" max="12034" width="12.85546875" style="276" customWidth="1"/>
    <col min="12035" max="12035" width="115.85546875" style="276" customWidth="1"/>
    <col min="12036" max="12036" width="3.85546875" style="276" customWidth="1"/>
    <col min="12037" max="12288" width="11.42578125" style="276"/>
    <col min="12289" max="12289" width="3.85546875" style="276" customWidth="1"/>
    <col min="12290" max="12290" width="12.85546875" style="276" customWidth="1"/>
    <col min="12291" max="12291" width="115.85546875" style="276" customWidth="1"/>
    <col min="12292" max="12292" width="3.85546875" style="276" customWidth="1"/>
    <col min="12293" max="12544" width="11.42578125" style="276"/>
    <col min="12545" max="12545" width="3.85546875" style="276" customWidth="1"/>
    <col min="12546" max="12546" width="12.85546875" style="276" customWidth="1"/>
    <col min="12547" max="12547" width="115.85546875" style="276" customWidth="1"/>
    <col min="12548" max="12548" width="3.85546875" style="276" customWidth="1"/>
    <col min="12549" max="12800" width="11.42578125" style="276"/>
    <col min="12801" max="12801" width="3.85546875" style="276" customWidth="1"/>
    <col min="12802" max="12802" width="12.85546875" style="276" customWidth="1"/>
    <col min="12803" max="12803" width="115.85546875" style="276" customWidth="1"/>
    <col min="12804" max="12804" width="3.85546875" style="276" customWidth="1"/>
    <col min="12805" max="13056" width="11.42578125" style="276"/>
    <col min="13057" max="13057" width="3.85546875" style="276" customWidth="1"/>
    <col min="13058" max="13058" width="12.85546875" style="276" customWidth="1"/>
    <col min="13059" max="13059" width="115.85546875" style="276" customWidth="1"/>
    <col min="13060" max="13060" width="3.85546875" style="276" customWidth="1"/>
    <col min="13061" max="13312" width="11.42578125" style="276"/>
    <col min="13313" max="13313" width="3.85546875" style="276" customWidth="1"/>
    <col min="13314" max="13314" width="12.85546875" style="276" customWidth="1"/>
    <col min="13315" max="13315" width="115.85546875" style="276" customWidth="1"/>
    <col min="13316" max="13316" width="3.85546875" style="276" customWidth="1"/>
    <col min="13317" max="13568" width="11.42578125" style="276"/>
    <col min="13569" max="13569" width="3.85546875" style="276" customWidth="1"/>
    <col min="13570" max="13570" width="12.85546875" style="276" customWidth="1"/>
    <col min="13571" max="13571" width="115.85546875" style="276" customWidth="1"/>
    <col min="13572" max="13572" width="3.85546875" style="276" customWidth="1"/>
    <col min="13573" max="13824" width="11.42578125" style="276"/>
    <col min="13825" max="13825" width="3.85546875" style="276" customWidth="1"/>
    <col min="13826" max="13826" width="12.85546875" style="276" customWidth="1"/>
    <col min="13827" max="13827" width="115.85546875" style="276" customWidth="1"/>
    <col min="13828" max="13828" width="3.85546875" style="276" customWidth="1"/>
    <col min="13829" max="14080" width="11.42578125" style="276"/>
    <col min="14081" max="14081" width="3.85546875" style="276" customWidth="1"/>
    <col min="14082" max="14082" width="12.85546875" style="276" customWidth="1"/>
    <col min="14083" max="14083" width="115.85546875" style="276" customWidth="1"/>
    <col min="14084" max="14084" width="3.85546875" style="276" customWidth="1"/>
    <col min="14085" max="14336" width="11.42578125" style="276"/>
    <col min="14337" max="14337" width="3.85546875" style="276" customWidth="1"/>
    <col min="14338" max="14338" width="12.85546875" style="276" customWidth="1"/>
    <col min="14339" max="14339" width="115.85546875" style="276" customWidth="1"/>
    <col min="14340" max="14340" width="3.85546875" style="276" customWidth="1"/>
    <col min="14341" max="14592" width="11.42578125" style="276"/>
    <col min="14593" max="14593" width="3.85546875" style="276" customWidth="1"/>
    <col min="14594" max="14594" width="12.85546875" style="276" customWidth="1"/>
    <col min="14595" max="14595" width="115.85546875" style="276" customWidth="1"/>
    <col min="14596" max="14596" width="3.85546875" style="276" customWidth="1"/>
    <col min="14597" max="14848" width="11.42578125" style="276"/>
    <col min="14849" max="14849" width="3.85546875" style="276" customWidth="1"/>
    <col min="14850" max="14850" width="12.85546875" style="276" customWidth="1"/>
    <col min="14851" max="14851" width="115.85546875" style="276" customWidth="1"/>
    <col min="14852" max="14852" width="3.85546875" style="276" customWidth="1"/>
    <col min="14853" max="15104" width="11.42578125" style="276"/>
    <col min="15105" max="15105" width="3.85546875" style="276" customWidth="1"/>
    <col min="15106" max="15106" width="12.85546875" style="276" customWidth="1"/>
    <col min="15107" max="15107" width="115.85546875" style="276" customWidth="1"/>
    <col min="15108" max="15108" width="3.85546875" style="276" customWidth="1"/>
    <col min="15109" max="15360" width="11.42578125" style="276"/>
    <col min="15361" max="15361" width="3.85546875" style="276" customWidth="1"/>
    <col min="15362" max="15362" width="12.85546875" style="276" customWidth="1"/>
    <col min="15363" max="15363" width="115.85546875" style="276" customWidth="1"/>
    <col min="15364" max="15364" width="3.85546875" style="276" customWidth="1"/>
    <col min="15365" max="15616" width="11.42578125" style="276"/>
    <col min="15617" max="15617" width="3.85546875" style="276" customWidth="1"/>
    <col min="15618" max="15618" width="12.85546875" style="276" customWidth="1"/>
    <col min="15619" max="15619" width="115.85546875" style="276" customWidth="1"/>
    <col min="15620" max="15620" width="3.85546875" style="276" customWidth="1"/>
    <col min="15621" max="15872" width="11.42578125" style="276"/>
    <col min="15873" max="15873" width="3.85546875" style="276" customWidth="1"/>
    <col min="15874" max="15874" width="12.85546875" style="276" customWidth="1"/>
    <col min="15875" max="15875" width="115.85546875" style="276" customWidth="1"/>
    <col min="15876" max="15876" width="3.85546875" style="276" customWidth="1"/>
    <col min="15877" max="16128" width="11.42578125" style="276"/>
    <col min="16129" max="16129" width="3.85546875" style="276" customWidth="1"/>
    <col min="16130" max="16130" width="12.85546875" style="276" customWidth="1"/>
    <col min="16131" max="16131" width="115.85546875" style="276" customWidth="1"/>
    <col min="16132" max="16132" width="3.85546875" style="276" customWidth="1"/>
    <col min="16133" max="16384" width="11.42578125" style="276"/>
  </cols>
  <sheetData>
    <row r="1" spans="2:4" ht="13.5" customHeight="1" x14ac:dyDescent="0.2"/>
    <row r="2" spans="2:4" ht="21.75" customHeight="1" x14ac:dyDescent="0.2">
      <c r="B2" s="287" t="s">
        <v>275</v>
      </c>
      <c r="C2" s="287"/>
    </row>
    <row r="3" spans="2:4" s="277" customFormat="1" ht="34.5" customHeight="1" x14ac:dyDescent="0.2">
      <c r="B3" s="529" t="s">
        <v>274</v>
      </c>
      <c r="C3" s="529"/>
    </row>
    <row r="4" spans="2:4" s="284" customFormat="1" ht="15" x14ac:dyDescent="0.2">
      <c r="B4" s="286"/>
      <c r="C4" s="286"/>
      <c r="D4" s="286"/>
    </row>
    <row r="5" spans="2:4" s="284" customFormat="1" ht="14.25" customHeight="1" x14ac:dyDescent="0.2">
      <c r="B5" s="285" t="s">
        <v>208</v>
      </c>
      <c r="C5" s="285"/>
      <c r="D5" s="285"/>
    </row>
    <row r="6" spans="2:4" s="284" customFormat="1" ht="15" x14ac:dyDescent="0.2">
      <c r="B6" s="528" t="s">
        <v>209</v>
      </c>
      <c r="C6" s="528"/>
      <c r="D6" s="283"/>
    </row>
    <row r="7" spans="2:4" ht="15" x14ac:dyDescent="0.2">
      <c r="B7" s="283"/>
      <c r="C7" s="283"/>
      <c r="D7" s="282"/>
    </row>
    <row r="8" spans="2:4" ht="16.5" thickBot="1" x14ac:dyDescent="0.25">
      <c r="B8" s="281"/>
      <c r="C8" s="281"/>
    </row>
    <row r="9" spans="2:4" s="277" customFormat="1" ht="30.75" thickTop="1" x14ac:dyDescent="0.2">
      <c r="B9" s="288" t="str">
        <f>LEFT('T.11.1'!B$1,11)</f>
        <v>Tabla 11.1.</v>
      </c>
      <c r="C9" s="280" t="str">
        <f>CONCATENATE(MID('T.11.1'!B$1,13,200)," ",'T.11.1'!B$2)</f>
        <v>Solicitudes de autorización de residencia temporal y de trabajo a causa de violencia doméstica o en la pareja o expareja, por tipo de violencia y persona beneficiaria. Periodo 2005-2024.</v>
      </c>
    </row>
    <row r="10" spans="2:4" s="277" customFormat="1" ht="30" x14ac:dyDescent="0.2">
      <c r="B10" s="289" t="str">
        <f>LEFT('T.11.2'!B$1,11)</f>
        <v>Tabla 11.2.</v>
      </c>
      <c r="C10" s="279" t="str">
        <f>CONCATENATE(MID('T.11.2'!B$1,13,200)," ",'T.11.2'!B$2)</f>
        <v>Solicitudes de autorización de residencia temporal y de trabajo a causa de violencia en la pareja o expareja, por estado de tramitación en el año de entrada de la solicitud¹ y persona beneficiaria. Año 2024 y periodo 2011-2024.</v>
      </c>
    </row>
    <row r="11" spans="2:4" s="277" customFormat="1" ht="30" x14ac:dyDescent="0.2">
      <c r="B11" s="289" t="str">
        <f>LEFT('G.11.1'!B$1,13)</f>
        <v>Gráfico 11.1.</v>
      </c>
      <c r="C11" s="279" t="str">
        <f>CONCATENATE(MID('G.11.1'!B$1,15,200)," ",'G.11.1'!B$2)</f>
        <v>Distribución porcentual de las solicitudes de autorización de residencia temporal y de trabajo a causa de violencia en la pareja o expareja resueltas en el año de entrada de la solicitud, por tipo de  Periodo 2011-2024.</v>
      </c>
    </row>
    <row r="12" spans="2:4" s="277" customFormat="1" ht="45" x14ac:dyDescent="0.2">
      <c r="B12" s="289" t="str">
        <f>LEFT('T.11.3'!B$1,11)</f>
        <v>Tabla 11.3.</v>
      </c>
      <c r="C12" s="279" t="str">
        <f>CONCATENATE(MID('T.11.3'!B$1,13,250)," ",'T.11.3'!B$2)</f>
        <v>Solicitudes de autorización de residencia temporal y de trabajo a causa de violencia doméstica o en la pareja o expareja, por tipo de violencia, persona beneficiaria y estado de tramitación en el año de entrada de la solicitud¹. Último quinquenio, año 2011 y periodo 2011-2024.</v>
      </c>
    </row>
    <row r="13" spans="2:4" s="277" customFormat="1" ht="30" x14ac:dyDescent="0.2">
      <c r="B13" s="289" t="str">
        <f>LEFT('T.11.4'!B$1,11)</f>
        <v>Tabla 11.4.</v>
      </c>
      <c r="C13" s="279" t="str">
        <f>CONCATENATE(MID('T.11.4'!B$1,13,200)," ",'T.11.4'!B$2)</f>
        <v>Autorizaciones de residencia temporal y de trabajo por circunstancias excepcionales a causa de violencia doméstica o en la pareja o expareja concedidas, por tipo de violencia y persona beneficiaria. Periodo 2005-2024.</v>
      </c>
    </row>
    <row r="14" spans="2:4" s="277" customFormat="1" ht="30" x14ac:dyDescent="0.2">
      <c r="B14" s="289" t="str">
        <f>LEFT('T.11.5'!B$1,11)</f>
        <v>Tabla 11.5.</v>
      </c>
      <c r="C14" s="279" t="str">
        <f>CONCATENATE(MID('T.11.5'!B$1,13,200)," ",'T.11.5'!B$2)</f>
        <v>Solicitudes de autorización de residencia temporal y de trabajo a causa de violencia en la pareja o expareja, por comunidad autónoma. Último quinquenio, año 2011 y periodo 2011-2024.</v>
      </c>
    </row>
    <row r="15" spans="2:4" s="277" customFormat="1" ht="30" x14ac:dyDescent="0.2">
      <c r="B15" s="289" t="str">
        <f>LEFT('T.11.6'!B$1,11)</f>
        <v>Tabla 11.6.</v>
      </c>
      <c r="C15" s="279" t="str">
        <f>CONCATENATE(MID('T.11.6'!B$1,13,200)," ",'T.11.6'!B$2)</f>
        <v>Solicitudes resueltas de autorización de residencia temporal y de trabajo a causa de violencia en la pareja o expareja, por comunidad autónoma. Último quinquenio, año 2011 y periodo 2011-2024.</v>
      </c>
    </row>
    <row r="16" spans="2:4" s="277" customFormat="1" ht="45" x14ac:dyDescent="0.2">
      <c r="B16" s="289" t="str">
        <f>LEFT('T.11.7'!B$1,11)</f>
        <v>Tabla 11.7.</v>
      </c>
      <c r="C16" s="279" t="str">
        <f>CONCATENATE(MID('T.11.7'!B$1,13,250)," ",'T.11.7'!B$2)</f>
        <v>Autorizaciones de residencia temporal y de trabajo por circunstancias excepcionales concedidas a mujeres víctimas de violencia en la pareja o expareja y a sus hijas e hijos menores y/o con discapacidad, por comunidad autónoma. Último quinquenio, año 2011 y periodo 2011-2024.</v>
      </c>
    </row>
    <row r="17" spans="2:3" s="277" customFormat="1" ht="30" x14ac:dyDescent="0.2">
      <c r="B17" s="289" t="str">
        <f>LEFT('G.11.2'!B$1,13)</f>
        <v>Gráfico 11.2.</v>
      </c>
      <c r="C17" s="279" t="str">
        <f>CONCATENATE(MID('G.11.2'!B$1,15,200)," ",'G.11.2'!B$2)</f>
        <v>Autorizaciones de residencia temporal y de trabajo por circunstancias excepcionales concedidas a mujeres víctimas de violencia en la pareja o expareja y a sus hijas e hijos menores y/o con discapacida Años 2023 y 2024.</v>
      </c>
    </row>
    <row r="18" spans="2:3" s="277" customFormat="1" ht="45" x14ac:dyDescent="0.2">
      <c r="B18" s="289" t="str">
        <f>LEFT('T.11.8'!B$1,11)</f>
        <v>Tabla 11.8.</v>
      </c>
      <c r="C18" s="279" t="str">
        <f>CONCATENATE(MID('T.11.8'!B$1,13,270)," ",'T.11.8'!B$2)</f>
        <v>Porcentaje de autorizaciones de residencia temporal y de trabajo por circunstancias excepcionales concedidas a mujeres víctimas de violencia en la pareja o expareja y a sus hijas e hijos menores y/o con discapacidad sobre las resueltas en el año de referencia, por comun Último quinquenio, año 2011 y periodo 2011-2024.</v>
      </c>
    </row>
    <row r="19" spans="2:3" s="277" customFormat="1" ht="45" x14ac:dyDescent="0.2">
      <c r="B19" s="289" t="str">
        <f>LEFT('T.11.9'!B$1,11)</f>
        <v>Tabla 11.9.</v>
      </c>
      <c r="C19" s="279" t="str">
        <f>CONCATENATE(MID('T.11.9'!B$1,13,250)," ",'T.11.9'!B$2)</f>
        <v>Autorizaciones de residencia temporal y de trabajo por circunstancias excepcionales concedidas a mujeres víctimas de violencia en la pareja o expareja y a sus hijas e hijos menores y/o con discapacidad, por comunidad autónoma y persona autorizada. Año 2024 y periodo 2011-2024.</v>
      </c>
    </row>
    <row r="20" spans="2:3" s="277" customFormat="1" ht="30" customHeight="1" x14ac:dyDescent="0.2">
      <c r="B20" s="289" t="str">
        <f>LEFT('T.11.10'!B$1,12)</f>
        <v>Tabla 11.10.</v>
      </c>
      <c r="C20" s="279" t="str">
        <f>CONCATENATE(MID('T.11.10'!B$1,14,250)," ",'T.11.10'!B$2)</f>
        <v>Solicitudes de autorización de residencia temporal y de trabajo a causa de violencia en la pareja o expareja, por grupo de edad de las personas beneficiarias. Periodo 2011-2024.</v>
      </c>
    </row>
    <row r="21" spans="2:3" s="277" customFormat="1" ht="30" x14ac:dyDescent="0.2">
      <c r="B21" s="289" t="str">
        <f>LEFT('G.11.3'!B$1,13)</f>
        <v>Gráfico 11.3.</v>
      </c>
      <c r="C21" s="279" t="str">
        <f>CONCATENATE(MID('G.11.3'!B$1,15,200)," ",'G.11.3'!B$2)</f>
        <v>Distribución porcentual de las solicitudes de autorización de residencia temporal y de trabajo de mujeres víctimas de violencia en la pareja o expareja según el grupo de edad de las mujeres beneficiar Año 2024.</v>
      </c>
    </row>
    <row r="22" spans="2:3" s="277" customFormat="1" ht="30" x14ac:dyDescent="0.2">
      <c r="B22" s="289" t="str">
        <f>LEFT('T.11.11'!B$1,12)</f>
        <v>Tabla 11.11.</v>
      </c>
      <c r="C22" s="279" t="str">
        <f>CONCATENATE(MID('T.11.11'!B$1,14,200)," ",'T.11.11'!B$2)</f>
        <v>Edad media de las mujeres víctimas de violencia en la pareja o expareja con solicitud de autorización de residencia temporal y de trabajo.  Último quinquenio, año 2011 y periodo 2011-2024.</v>
      </c>
    </row>
    <row r="23" spans="2:3" s="277" customFormat="1" ht="30" x14ac:dyDescent="0.2">
      <c r="B23" s="289" t="str">
        <f>LEFT('T.11.12'!B$1,12)</f>
        <v>Tabla 11.12.</v>
      </c>
      <c r="C23" s="279" t="str">
        <f>CONCATENATE(MID('T.11.12'!B$1,14,200)," ",'T.11.12'!B$2)</f>
        <v>Autorizaciones de residencia temporal y de trabajo solicitadas, resueltas y concedidas a causa de violencia en la pareja o expareja según la región geográfica de nacionalidad de las personas benficiar Año 2024.</v>
      </c>
    </row>
    <row r="24" spans="2:3" s="277" customFormat="1" ht="45" x14ac:dyDescent="0.2">
      <c r="B24" s="289" t="str">
        <f>LEFT('T.11.13'!B$1,12)</f>
        <v>Tabla 11.13.</v>
      </c>
      <c r="C24" s="279" t="str">
        <f>CONCATENATE(MID('T.11.13'!B$1,14,200)," ",'T.11.13'!B$2)</f>
        <v>Autorizaciones de residencia temporal y de trabajo solicitadas, resueltas y concedidas a causa de violencia en la pareja o expareja, por región geográfica de nacionalidad de las personas beneficiarias Último quinquenio, año 2011 y periodo 2011-2024.</v>
      </c>
    </row>
    <row r="25" spans="2:3" s="277" customFormat="1" ht="30" x14ac:dyDescent="0.2">
      <c r="B25" s="289" t="str">
        <f>LEFT('T.11.14'!B$1,12)</f>
        <v>Tabla 11.14.</v>
      </c>
      <c r="C25" s="279" t="str">
        <f>CONCATENATE(MID('T.11.14'!B$1,14,200)," ",'T.11.14'!B$2)</f>
        <v>Autorizaciones de residencia temporal y de trabajo solicitadas, resueltas y concedidas a causa de violencia en la pareja o expareja según el país de nacionalidad de las personas beneficiarias. Periodo 2011-2024.</v>
      </c>
    </row>
    <row r="26" spans="2:3" s="277" customFormat="1" ht="30" x14ac:dyDescent="0.2">
      <c r="B26" s="493" t="str">
        <f>LEFT('G.11.4'!B$1,13)</f>
        <v>Gráfico 11.4.</v>
      </c>
      <c r="C26" s="279" t="str">
        <f>CONCATENATE(MID('G.11.4'!B$1,15,200)," ",'G.11.4'!B$2)</f>
        <v>Autorizaciones de residencia temporal y de trabajo concedidas por circunstancias excepcionales a causa de violencia en la pareja o expareja, por comunidad autónoma. Año 2024.</v>
      </c>
    </row>
    <row r="27" spans="2:3" s="277" customFormat="1" ht="30" x14ac:dyDescent="0.2">
      <c r="B27" s="289" t="str">
        <f>LEFT('G.11.5'!B$1,13)</f>
        <v>Gráfico 11.5.</v>
      </c>
      <c r="C27" s="279" t="str">
        <f>CONCATENATE(MID('G.11.5'!B$1,15,200)," ",'G.11.5'!B$2)</f>
        <v>Autorizaciones de residencia temporal y de trabajo concedidas por circunstancias excepcionales a causa de violencia en la pareja o expareja, por provincia. Año 2024.</v>
      </c>
    </row>
    <row r="28" spans="2:3" s="277" customFormat="1" ht="30" x14ac:dyDescent="0.2">
      <c r="B28" s="289" t="str">
        <f>LEFT('T.11.15'!B$1,12)</f>
        <v>Tabla 11.15.</v>
      </c>
      <c r="C28" s="279" t="str">
        <f>CONCATENATE(MID('T.11.15'!B$1,14,200)," ",'T.11.15'!B$2)</f>
        <v>Autorizaciones de residencia temporal y de trabajo concedidas por circunstancias excepcionales a mujeres víctimas de violencia en la pareja o expareja y a sus hijas e hijos menores y/o con discapacida Periodo 2011-2024.</v>
      </c>
    </row>
    <row r="29" spans="2:3" s="277" customFormat="1" ht="30" x14ac:dyDescent="0.2">
      <c r="B29" s="289" t="str">
        <f>LEFT('T.11.16'!B$1,12)</f>
        <v>Tabla 11.16.</v>
      </c>
      <c r="C29" s="279" t="str">
        <f>CONCATENATE(MID('T.11.16'!B$1,14,250)," ",'T.11.16'!B$2)</f>
        <v>Autorizaciones de residencia temporal y de trabajo concedidas por circunstancias excepcionales a mujeres víctimas de violencia en la pareja o expareja, por comunidad autónoma y provincia. Periodo 2011-2024.</v>
      </c>
    </row>
    <row r="30" spans="2:3" s="277" customFormat="1" ht="30" x14ac:dyDescent="0.2">
      <c r="B30" s="289" t="str">
        <f>LEFT('T.11.17'!B$1,12)</f>
        <v>Tabla 11.17.</v>
      </c>
      <c r="C30" s="279" t="str">
        <f>CONCATENATE(MID('T.11.17'!B$1,14,200)," ",'T.11.17'!B$2)</f>
        <v>Autorizaciones de residencia temporal y de trabajo concedidas por circunstancias excepcionales a mujeres víctimas de violencia doméstica o en la pareja o expareja, por comunidad autónoma y provincia. Periodo 2005-2010.</v>
      </c>
    </row>
    <row r="31" spans="2:3" s="277" customFormat="1" ht="45" x14ac:dyDescent="0.2">
      <c r="B31" s="289" t="str">
        <f>LEFT('T.11.18'!B$1,12)</f>
        <v>Tabla 11.18.</v>
      </c>
      <c r="C31" s="279" t="str">
        <f>CONCATENATE(MID('T.11.18'!B$1,14,250)," ",'T.11.18'!B$2)</f>
        <v>Autorizaciones de residencia temporal y de trabajo concedidas por circunstancias excepcionales a hijas menores y/o con discapacidad de mujeres víctimas de violencia en la pareja o expareja, por comunidad autónoma y provincia. Periodo 2011-2024.</v>
      </c>
    </row>
    <row r="32" spans="2:3" s="277" customFormat="1" ht="45" x14ac:dyDescent="0.2">
      <c r="B32" s="289" t="str">
        <f>LEFT('T.11.19'!B$1,12)</f>
        <v>Tabla 11.19.</v>
      </c>
      <c r="C32" s="279" t="str">
        <f>CONCATENATE(MID('T.11.19'!B$1,14,250)," ",'T.11.19'!B$2)</f>
        <v>Autorizaciones de residencia temporal y de trabajo concedidas por circunstancias excepcionales a hijos menores y/o con discapacidad de mujeres víctimas de violencia en la pareja o expareja, por comunidad autónoma y provincia. Periodo 2011-2024.</v>
      </c>
    </row>
    <row r="33" spans="2:3" s="277" customFormat="1" ht="45" x14ac:dyDescent="0.2">
      <c r="B33" s="289" t="str">
        <f>LEFT('T.11.20'!B$1,12)</f>
        <v>Tabla 11.20.</v>
      </c>
      <c r="C33" s="279" t="str">
        <f>CONCATENATE(MID('T.11.20'!B$1,14,250)," ",'T.11.20'!B$2)</f>
        <v>Solicitud de autorizaciones de residencia temporal y de trabajo por circunstancias excepcionales para mujeres víctimas de violencia en la pareja o expareja y sus hijas e hijos menores y/o con discapacidad, por comunidad autónoma y provincia. Periodo 2011-2024.</v>
      </c>
    </row>
    <row r="34" spans="2:3" s="277" customFormat="1" ht="45" x14ac:dyDescent="0.2">
      <c r="B34" s="289" t="str">
        <f>LEFT('T.11.21'!B$1,12)</f>
        <v>Tabla 11.21.</v>
      </c>
      <c r="C34" s="279" t="str">
        <f>CONCATENATE(MID('T.11.21'!B$1,14,250)," ",'T.11.21'!B$2)</f>
        <v>Solicitudes resueltas¹ de autorizaciones de residencia temporal y de trabajo por circunstancias excepcionales para mujeres víctimas de violencia en la pareja o expareja y sus hijas e hijos menores y/o con discapacidad, por comunidad autónoma y provin Periodo 2011-2024.</v>
      </c>
    </row>
    <row r="35" spans="2:3" s="277" customFormat="1" ht="45" x14ac:dyDescent="0.2">
      <c r="B35" s="289" t="str">
        <f>LEFT('T.11.22'!B$1,12)</f>
        <v>Tabla 11.22.</v>
      </c>
      <c r="C35" s="279" t="str">
        <f>CONCATENATE(MID('T.11.22'!B$1,14,280)," ",'T.11.22'!B$2)</f>
        <v>Porcentaje de autorizaciones de residencia temporal y de trabajo concedidas de las resueltas en el año de referencia por circunstancias excepcionales a mujeres víctimas de violencia en la pareja o expareja y a sus hijas e hijos menores y/o con discapacidad, por comunidad autónoma Periodo 2011-2024.</v>
      </c>
    </row>
    <row r="36" spans="2:3" s="277" customFormat="1" ht="45" x14ac:dyDescent="0.2">
      <c r="B36" s="289" t="str">
        <f>LEFT('T.11.23'!B$1,12)</f>
        <v>Tabla 11.23.</v>
      </c>
      <c r="C36" s="279" t="str">
        <f>CONCATENATE(MID('T.11.23'!B$1,14,250)," ",'T.11.23'!B$2)</f>
        <v>Autorizaciones de residencia temporal y de trabajo por circunstancias excepcionales solicitadas para mujeres víctimas de violencia en la pareja o expareja y para sus hijas e hijos menores y/o con discapacidad, por su país de nacionalidad. Periodo 2011-2024.</v>
      </c>
    </row>
    <row r="37" spans="2:3" s="277" customFormat="1" ht="30.75" customHeight="1" x14ac:dyDescent="0.2">
      <c r="B37" s="289" t="str">
        <f>LEFT('T.11.24'!B$1,12)</f>
        <v>Tabla 11.24.</v>
      </c>
      <c r="C37" s="279" t="str">
        <f>CONCATENATE(MID('T.11.24'!B$1,14,250)," ",'T.11.24'!B$2)</f>
        <v>Solicitudes resueltas de autorización de residencia temporal y de trabajo a causa de violencia en la pareja o expareja, por país de nacionalidad de las solicitantes y de sus hijas e hijos menores y/o con discapacidad. Periodo 2011-2024.</v>
      </c>
    </row>
    <row r="38" spans="2:3" s="277" customFormat="1" ht="45.75" thickBot="1" x14ac:dyDescent="0.25">
      <c r="B38" s="290" t="str">
        <f>LEFT('T.11.25'!B$1,12)</f>
        <v>Tabla 11.25.</v>
      </c>
      <c r="C38" s="278" t="str">
        <f>CONCATENATE(MID('T.11.25'!B$1,14,250)," ",'T.11.25'!B$2)</f>
        <v>Autorizaciones de residencia temporal y de trabajo por circunstancias excepcionales concedidas a mujeres víctimas de violencia en la pareja o expareja y a sus hijas e hijos menores y/o con discapacidad, por su país de nacionalidad. Periodo 2011-2024.</v>
      </c>
    </row>
    <row r="39" spans="2:3" ht="13.5" thickTop="1" x14ac:dyDescent="0.2"/>
  </sheetData>
  <mergeCells count="2">
    <mergeCell ref="B6:C6"/>
    <mergeCell ref="B3:C3"/>
  </mergeCells>
  <hyperlinks>
    <hyperlink ref="B9" location="T.11.1!B1" display="T.11.1!B1" xr:uid="{00000000-0004-0000-0200-000000000000}"/>
    <hyperlink ref="B10" location="T.11.2!B1" display="T.11.2!B1" xr:uid="{00000000-0004-0000-0200-000001000000}"/>
    <hyperlink ref="B11" location="G.11.1!B1" display="G.11.1!B1" xr:uid="{00000000-0004-0000-0200-000002000000}"/>
    <hyperlink ref="B12" location="T.11.3!B1" display="T.11.3!B1" xr:uid="{00000000-0004-0000-0200-000003000000}"/>
    <hyperlink ref="B13" location="T.11.4!B1" display="T.11.4!B1" xr:uid="{00000000-0004-0000-0200-000004000000}"/>
    <hyperlink ref="B14" location="T.11.5!B1" display="T.11.5!B1" xr:uid="{00000000-0004-0000-0200-000005000000}"/>
    <hyperlink ref="B15" location="T.11.6!B1" display="T.11.6!B1" xr:uid="{00000000-0004-0000-0200-000006000000}"/>
    <hyperlink ref="B16" location="T.11.7!B1" display="T.11.7!B1" xr:uid="{00000000-0004-0000-0200-000007000000}"/>
    <hyperlink ref="B17" location="G.11.2!B1" display="G.11.2!B1" xr:uid="{00000000-0004-0000-0200-000008000000}"/>
    <hyperlink ref="B18" location="T.11.8!B1" display="T.11.8!B1" xr:uid="{00000000-0004-0000-0200-000009000000}"/>
    <hyperlink ref="B19" location="T.11.9!B1" display="T.11.9!B1" xr:uid="{00000000-0004-0000-0200-00000A000000}"/>
    <hyperlink ref="B20" location="T.11.10!B1" display="T.11.10!B1" xr:uid="{00000000-0004-0000-0200-00000B000000}"/>
    <hyperlink ref="B21" location="G.11.3!B1" display="G.11.3!B1" xr:uid="{00000000-0004-0000-0200-00000C000000}"/>
    <hyperlink ref="B22" location="T.11.11!B1" display="T.11.11!B1" xr:uid="{00000000-0004-0000-0200-00000D000000}"/>
    <hyperlink ref="B23" location="T.11.12!B1" display="T.11.12!B1" xr:uid="{00000000-0004-0000-0200-00000E000000}"/>
    <hyperlink ref="B24" location="T.11.13!B1" display="T.11.13!B1" xr:uid="{00000000-0004-0000-0200-00000F000000}"/>
    <hyperlink ref="B25" location="T.11.14!B1" display="T.11.14!B1" xr:uid="{00000000-0004-0000-0200-000010000000}"/>
    <hyperlink ref="B27" location="G.11.5!B1" display="G.11.5!B1" xr:uid="{00000000-0004-0000-0200-000012000000}"/>
    <hyperlink ref="B28" location="T.11.15!B1" display="T.11.15!B1" xr:uid="{00000000-0004-0000-0200-000013000000}"/>
    <hyperlink ref="B29" location="T.11.16!B1" display="T.11.16!B1" xr:uid="{00000000-0004-0000-0200-000014000000}"/>
    <hyperlink ref="B30" location="T.11.17!B1" display="T.11.17!B1" xr:uid="{00000000-0004-0000-0200-000015000000}"/>
    <hyperlink ref="B31" location="T.11.18!B1" display="T.11.18!B1" xr:uid="{00000000-0004-0000-0200-000016000000}"/>
    <hyperlink ref="B32" location="T.11.19!B1" display="T.11.19!B1" xr:uid="{00000000-0004-0000-0200-000017000000}"/>
    <hyperlink ref="B33" location="T.11.20!B1" display="T.11.20!B1" xr:uid="{00000000-0004-0000-0200-000018000000}"/>
    <hyperlink ref="B34" location="T.11.21!B1" display="T.11.21!B1" xr:uid="{00000000-0004-0000-0200-000019000000}"/>
    <hyperlink ref="B35" location="T.11.22!B1" display="T.11.22!B1" xr:uid="{00000000-0004-0000-0200-00001A000000}"/>
    <hyperlink ref="B36" location="T.11.23!B1" display="T.11.23!B1" xr:uid="{00000000-0004-0000-0200-00001B000000}"/>
    <hyperlink ref="B37" location="T.11.24!B1" display="T.11.24!B1" xr:uid="{00000000-0004-0000-0200-00001C000000}"/>
    <hyperlink ref="B38" location="T.11.25!B1" display="T.11.25!B1" xr:uid="{00000000-0004-0000-0200-00001D000000}"/>
    <hyperlink ref="B26" location="G.11.4!B1" display="G.11.4!B1" xr:uid="{53EE1749-FAE3-40EE-B218-081B6FA0A1F3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L28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3.85546875" style="16" customWidth="1"/>
    <col min="3" max="3" width="5.85546875" style="16" customWidth="1"/>
    <col min="4" max="9" width="8.5703125" style="16" customWidth="1"/>
    <col min="10" max="10" width="9.85546875" style="16" customWidth="1"/>
    <col min="11" max="16384" width="11.5703125" style="16"/>
  </cols>
  <sheetData>
    <row r="1" spans="1:12" ht="15" customHeight="1" x14ac:dyDescent="0.2">
      <c r="B1" s="230" t="s">
        <v>245</v>
      </c>
      <c r="C1" s="24"/>
    </row>
    <row r="2" spans="1:12" ht="15" customHeight="1" x14ac:dyDescent="0.2">
      <c r="B2" s="25" t="s">
        <v>264</v>
      </c>
      <c r="C2" s="25"/>
    </row>
    <row r="3" spans="1:12" ht="15" customHeight="1" x14ac:dyDescent="0.25">
      <c r="D3" s="31"/>
    </row>
    <row r="4" spans="1:12" ht="15" customHeight="1" x14ac:dyDescent="0.25">
      <c r="B4" s="72"/>
      <c r="C4" s="127" t="s">
        <v>146</v>
      </c>
      <c r="D4" s="590">
        <v>2024</v>
      </c>
      <c r="E4" s="586">
        <v>2023</v>
      </c>
      <c r="F4" s="586">
        <v>2022</v>
      </c>
      <c r="G4" s="586">
        <v>2021</v>
      </c>
      <c r="H4" s="588">
        <v>2020</v>
      </c>
      <c r="I4" s="580">
        <v>2011</v>
      </c>
      <c r="J4" s="582" t="s">
        <v>252</v>
      </c>
      <c r="L4" s="494"/>
    </row>
    <row r="5" spans="1:12" x14ac:dyDescent="0.25">
      <c r="B5" s="68" t="s">
        <v>177</v>
      </c>
      <c r="C5" s="128"/>
      <c r="D5" s="591"/>
      <c r="E5" s="587" t="e">
        <v>#REF!</v>
      </c>
      <c r="F5" s="587" t="e">
        <v>#REF!</v>
      </c>
      <c r="G5" s="587" t="e">
        <v>#REF!</v>
      </c>
      <c r="H5" s="589" t="e">
        <v>#REF!</v>
      </c>
      <c r="I5" s="581"/>
      <c r="J5" s="583"/>
    </row>
    <row r="6" spans="1:12" ht="15" customHeight="1" x14ac:dyDescent="0.2">
      <c r="A6" s="256"/>
      <c r="B6" s="56" t="s">
        <v>0</v>
      </c>
      <c r="C6" s="132"/>
      <c r="D6" s="48">
        <v>700</v>
      </c>
      <c r="E6" s="48">
        <v>611</v>
      </c>
      <c r="F6" s="48">
        <v>575</v>
      </c>
      <c r="G6" s="48">
        <v>498</v>
      </c>
      <c r="H6" s="48">
        <v>387</v>
      </c>
      <c r="I6" s="306">
        <v>86</v>
      </c>
      <c r="J6" s="178">
        <v>4779</v>
      </c>
    </row>
    <row r="7" spans="1:12" ht="15" customHeight="1" x14ac:dyDescent="0.2">
      <c r="A7" s="256"/>
      <c r="B7" s="57" t="s">
        <v>1</v>
      </c>
      <c r="C7" s="129"/>
      <c r="D7" s="49">
        <v>146</v>
      </c>
      <c r="E7" s="49">
        <v>138</v>
      </c>
      <c r="F7" s="49">
        <v>103</v>
      </c>
      <c r="G7" s="49">
        <v>59</v>
      </c>
      <c r="H7" s="49">
        <v>64</v>
      </c>
      <c r="I7" s="307">
        <v>9</v>
      </c>
      <c r="J7" s="179">
        <v>725</v>
      </c>
    </row>
    <row r="8" spans="1:12" ht="15" customHeight="1" x14ac:dyDescent="0.2">
      <c r="A8" s="256"/>
      <c r="B8" s="56" t="s">
        <v>57</v>
      </c>
      <c r="C8" s="132"/>
      <c r="D8" s="48">
        <v>126</v>
      </c>
      <c r="E8" s="48">
        <v>71</v>
      </c>
      <c r="F8" s="48">
        <v>68</v>
      </c>
      <c r="G8" s="48">
        <v>64</v>
      </c>
      <c r="H8" s="48">
        <v>39</v>
      </c>
      <c r="I8" s="306">
        <v>1</v>
      </c>
      <c r="J8" s="178">
        <v>435</v>
      </c>
    </row>
    <row r="9" spans="1:12" ht="15" customHeight="1" x14ac:dyDescent="0.2">
      <c r="A9" s="256"/>
      <c r="B9" s="57" t="s">
        <v>55</v>
      </c>
      <c r="C9" s="129"/>
      <c r="D9" s="49">
        <v>272</v>
      </c>
      <c r="E9" s="49">
        <v>168</v>
      </c>
      <c r="F9" s="49">
        <v>187</v>
      </c>
      <c r="G9" s="49">
        <v>150</v>
      </c>
      <c r="H9" s="49">
        <v>124</v>
      </c>
      <c r="I9" s="307">
        <v>12</v>
      </c>
      <c r="J9" s="179">
        <v>1185</v>
      </c>
    </row>
    <row r="10" spans="1:12" ht="15" customHeight="1" x14ac:dyDescent="0.2">
      <c r="A10" s="256"/>
      <c r="B10" s="56" t="s">
        <v>2</v>
      </c>
      <c r="C10" s="132"/>
      <c r="D10" s="48">
        <v>165</v>
      </c>
      <c r="E10" s="48">
        <v>159</v>
      </c>
      <c r="F10" s="48">
        <v>148</v>
      </c>
      <c r="G10" s="48">
        <v>139</v>
      </c>
      <c r="H10" s="48">
        <v>118</v>
      </c>
      <c r="I10" s="306">
        <v>29</v>
      </c>
      <c r="J10" s="178">
        <v>1134</v>
      </c>
    </row>
    <row r="11" spans="1:12" ht="15" customHeight="1" x14ac:dyDescent="0.2">
      <c r="A11" s="256"/>
      <c r="B11" s="57" t="s">
        <v>3</v>
      </c>
      <c r="C11" s="129"/>
      <c r="D11" s="49">
        <v>46</v>
      </c>
      <c r="E11" s="49">
        <v>38</v>
      </c>
      <c r="F11" s="49">
        <v>42</v>
      </c>
      <c r="G11" s="49">
        <v>37</v>
      </c>
      <c r="H11" s="49">
        <v>21</v>
      </c>
      <c r="I11" s="307">
        <v>4</v>
      </c>
      <c r="J11" s="179">
        <v>242</v>
      </c>
    </row>
    <row r="12" spans="1:12" ht="15" customHeight="1" x14ac:dyDescent="0.2">
      <c r="A12" s="256"/>
      <c r="B12" s="56" t="s">
        <v>5</v>
      </c>
      <c r="C12" s="132"/>
      <c r="D12" s="48">
        <v>131</v>
      </c>
      <c r="E12" s="48">
        <v>170</v>
      </c>
      <c r="F12" s="48">
        <v>69</v>
      </c>
      <c r="G12" s="48">
        <v>73</v>
      </c>
      <c r="H12" s="48">
        <v>77</v>
      </c>
      <c r="I12" s="306">
        <v>19</v>
      </c>
      <c r="J12" s="178">
        <v>694</v>
      </c>
    </row>
    <row r="13" spans="1:12" ht="15" customHeight="1" x14ac:dyDescent="0.2">
      <c r="A13" s="256"/>
      <c r="B13" s="57" t="s">
        <v>4</v>
      </c>
      <c r="C13" s="129"/>
      <c r="D13" s="49">
        <v>276</v>
      </c>
      <c r="E13" s="49">
        <v>248</v>
      </c>
      <c r="F13" s="49">
        <v>194</v>
      </c>
      <c r="G13" s="49">
        <v>159</v>
      </c>
      <c r="H13" s="49">
        <v>128</v>
      </c>
      <c r="I13" s="307">
        <v>31</v>
      </c>
      <c r="J13" s="179">
        <v>1342</v>
      </c>
    </row>
    <row r="14" spans="1:12" ht="15" customHeight="1" x14ac:dyDescent="0.2">
      <c r="A14" s="256"/>
      <c r="B14" s="56" t="s">
        <v>6</v>
      </c>
      <c r="C14" s="132"/>
      <c r="D14" s="48">
        <v>770</v>
      </c>
      <c r="E14" s="48">
        <v>788</v>
      </c>
      <c r="F14" s="48">
        <v>731</v>
      </c>
      <c r="G14" s="48">
        <v>601</v>
      </c>
      <c r="H14" s="48">
        <v>435</v>
      </c>
      <c r="I14" s="306">
        <v>138</v>
      </c>
      <c r="J14" s="178">
        <v>4799</v>
      </c>
    </row>
    <row r="15" spans="1:12" ht="15" customHeight="1" x14ac:dyDescent="0.2">
      <c r="A15" s="256"/>
      <c r="B15" s="57" t="s">
        <v>58</v>
      </c>
      <c r="C15" s="129"/>
      <c r="D15" s="49">
        <v>1056</v>
      </c>
      <c r="E15" s="49">
        <v>803</v>
      </c>
      <c r="F15" s="49">
        <v>717</v>
      </c>
      <c r="G15" s="49">
        <v>571</v>
      </c>
      <c r="H15" s="49">
        <v>391</v>
      </c>
      <c r="I15" s="307">
        <v>127</v>
      </c>
      <c r="J15" s="179">
        <v>5099</v>
      </c>
    </row>
    <row r="16" spans="1:12" ht="15" customHeight="1" x14ac:dyDescent="0.2">
      <c r="A16" s="256"/>
      <c r="B16" s="56" t="s">
        <v>7</v>
      </c>
      <c r="C16" s="132"/>
      <c r="D16" s="48">
        <v>75</v>
      </c>
      <c r="E16" s="48">
        <v>61</v>
      </c>
      <c r="F16" s="48">
        <v>46</v>
      </c>
      <c r="G16" s="48">
        <v>36</v>
      </c>
      <c r="H16" s="48">
        <v>32</v>
      </c>
      <c r="I16" s="306">
        <v>13</v>
      </c>
      <c r="J16" s="178">
        <v>347</v>
      </c>
    </row>
    <row r="17" spans="1:11" ht="15" customHeight="1" x14ac:dyDescent="0.2">
      <c r="A17" s="256"/>
      <c r="B17" s="57" t="s">
        <v>8</v>
      </c>
      <c r="C17" s="129"/>
      <c r="D17" s="49">
        <v>184</v>
      </c>
      <c r="E17" s="49">
        <v>163</v>
      </c>
      <c r="F17" s="49">
        <v>122</v>
      </c>
      <c r="G17" s="49">
        <v>125</v>
      </c>
      <c r="H17" s="49">
        <v>105</v>
      </c>
      <c r="I17" s="307">
        <v>28</v>
      </c>
      <c r="J17" s="179">
        <v>1005</v>
      </c>
    </row>
    <row r="18" spans="1:11" ht="15" customHeight="1" x14ac:dyDescent="0.2">
      <c r="A18" s="256"/>
      <c r="B18" s="56" t="s">
        <v>59</v>
      </c>
      <c r="C18" s="132"/>
      <c r="D18" s="48">
        <v>518</v>
      </c>
      <c r="E18" s="48">
        <v>615</v>
      </c>
      <c r="F18" s="48">
        <v>468</v>
      </c>
      <c r="G18" s="48">
        <v>343</v>
      </c>
      <c r="H18" s="48">
        <v>255</v>
      </c>
      <c r="I18" s="306">
        <v>130</v>
      </c>
      <c r="J18" s="178">
        <v>3535</v>
      </c>
    </row>
    <row r="19" spans="1:11" ht="15" customHeight="1" x14ac:dyDescent="0.2">
      <c r="A19" s="256"/>
      <c r="B19" s="57" t="s">
        <v>60</v>
      </c>
      <c r="C19" s="129"/>
      <c r="D19" s="49">
        <v>466</v>
      </c>
      <c r="E19" s="49">
        <v>426</v>
      </c>
      <c r="F19" s="49">
        <v>384</v>
      </c>
      <c r="G19" s="49">
        <v>356</v>
      </c>
      <c r="H19" s="49">
        <v>169</v>
      </c>
      <c r="I19" s="307">
        <v>29</v>
      </c>
      <c r="J19" s="179">
        <v>2340</v>
      </c>
    </row>
    <row r="20" spans="1:11" ht="15" customHeight="1" x14ac:dyDescent="0.2">
      <c r="A20" s="256"/>
      <c r="B20" s="56" t="s">
        <v>61</v>
      </c>
      <c r="C20" s="132"/>
      <c r="D20" s="48">
        <v>94</v>
      </c>
      <c r="E20" s="48">
        <v>68</v>
      </c>
      <c r="F20" s="48">
        <v>77</v>
      </c>
      <c r="G20" s="48">
        <v>42</v>
      </c>
      <c r="H20" s="48">
        <v>23</v>
      </c>
      <c r="I20" s="306">
        <v>0</v>
      </c>
      <c r="J20" s="178">
        <v>354</v>
      </c>
    </row>
    <row r="21" spans="1:11" ht="15" customHeight="1" x14ac:dyDescent="0.2">
      <c r="A21" s="256"/>
      <c r="B21" s="57" t="s">
        <v>9</v>
      </c>
      <c r="C21" s="129"/>
      <c r="D21" s="49">
        <v>313</v>
      </c>
      <c r="E21" s="49">
        <v>372</v>
      </c>
      <c r="F21" s="49">
        <v>276</v>
      </c>
      <c r="G21" s="49">
        <v>255</v>
      </c>
      <c r="H21" s="49">
        <v>167</v>
      </c>
      <c r="I21" s="307">
        <v>61</v>
      </c>
      <c r="J21" s="179">
        <v>2398</v>
      </c>
    </row>
    <row r="22" spans="1:11" ht="15" customHeight="1" x14ac:dyDescent="0.2">
      <c r="A22" s="256"/>
      <c r="B22" s="56" t="s">
        <v>56</v>
      </c>
      <c r="C22" s="132"/>
      <c r="D22" s="48">
        <v>48</v>
      </c>
      <c r="E22" s="48">
        <v>41</v>
      </c>
      <c r="F22" s="48">
        <v>39</v>
      </c>
      <c r="G22" s="48">
        <v>34</v>
      </c>
      <c r="H22" s="48">
        <v>21</v>
      </c>
      <c r="I22" s="306">
        <v>5</v>
      </c>
      <c r="J22" s="178">
        <v>258</v>
      </c>
    </row>
    <row r="23" spans="1:11" ht="15" customHeight="1" x14ac:dyDescent="0.2">
      <c r="A23" s="256"/>
      <c r="B23" s="57" t="s">
        <v>46</v>
      </c>
      <c r="C23" s="129"/>
      <c r="D23" s="49">
        <v>9</v>
      </c>
      <c r="E23" s="49">
        <v>4</v>
      </c>
      <c r="F23" s="49">
        <v>4</v>
      </c>
      <c r="G23" s="49">
        <v>3</v>
      </c>
      <c r="H23" s="49">
        <v>9</v>
      </c>
      <c r="I23" s="307">
        <v>2</v>
      </c>
      <c r="J23" s="179">
        <v>55</v>
      </c>
      <c r="K23" s="452"/>
    </row>
    <row r="24" spans="1:11" ht="15" customHeight="1" x14ac:dyDescent="0.2">
      <c r="A24" s="256"/>
      <c r="B24" s="130" t="s">
        <v>10</v>
      </c>
      <c r="C24" s="131"/>
      <c r="D24" s="90">
        <v>9</v>
      </c>
      <c r="E24" s="90">
        <v>11</v>
      </c>
      <c r="F24" s="90">
        <v>16</v>
      </c>
      <c r="G24" s="90">
        <v>27</v>
      </c>
      <c r="H24" s="90">
        <v>27</v>
      </c>
      <c r="I24" s="308">
        <v>0</v>
      </c>
      <c r="J24" s="178">
        <v>114</v>
      </c>
      <c r="K24" s="452"/>
    </row>
    <row r="25" spans="1:11" ht="15" customHeight="1" x14ac:dyDescent="0.2">
      <c r="A25" s="256"/>
      <c r="B25" s="57" t="s">
        <v>134</v>
      </c>
      <c r="C25" s="129"/>
      <c r="D25" s="49">
        <v>13</v>
      </c>
      <c r="E25" s="49">
        <v>1</v>
      </c>
      <c r="F25" s="49">
        <v>4</v>
      </c>
      <c r="G25" s="49">
        <v>9</v>
      </c>
      <c r="H25" s="49">
        <v>1</v>
      </c>
      <c r="I25" s="307">
        <v>0</v>
      </c>
      <c r="J25" s="179">
        <v>29</v>
      </c>
    </row>
    <row r="26" spans="1:11" ht="15" customHeight="1" x14ac:dyDescent="0.2">
      <c r="A26" s="256"/>
      <c r="B26" s="58" t="s">
        <v>176</v>
      </c>
      <c r="C26" s="133"/>
      <c r="D26" s="71">
        <v>5417</v>
      </c>
      <c r="E26" s="71">
        <v>4956</v>
      </c>
      <c r="F26" s="71">
        <v>4270</v>
      </c>
      <c r="G26" s="71">
        <v>3581</v>
      </c>
      <c r="H26" s="71">
        <v>2593</v>
      </c>
      <c r="I26" s="310">
        <v>724</v>
      </c>
      <c r="J26" s="60">
        <v>30869</v>
      </c>
    </row>
    <row r="27" spans="1:11" s="328" customFormat="1" ht="15" customHeight="1" x14ac:dyDescent="0.2"/>
    <row r="28" spans="1:11" s="328" customFormat="1" ht="15" customHeight="1" x14ac:dyDescent="0.2">
      <c r="B28" s="327" t="s">
        <v>203</v>
      </c>
    </row>
  </sheetData>
  <mergeCells count="7">
    <mergeCell ref="D4:D5"/>
    <mergeCell ref="I4:I5"/>
    <mergeCell ref="J4:J5"/>
    <mergeCell ref="E4:E5"/>
    <mergeCell ref="F4:F5"/>
    <mergeCell ref="G4:G5"/>
    <mergeCell ref="H4:H5"/>
  </mergeCells>
  <phoneticPr fontId="68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07AF-2224-440C-9282-7423E92E1A66}">
  <sheetPr codeName="Hoja15"/>
  <dimension ref="B1:P30"/>
  <sheetViews>
    <sheetView zoomScaleNormal="100" workbookViewId="0"/>
  </sheetViews>
  <sheetFormatPr baseColWidth="10" defaultColWidth="11.5703125" defaultRowHeight="15" customHeight="1" x14ac:dyDescent="0.3"/>
  <cols>
    <col min="1" max="16384" width="11.5703125" style="2"/>
  </cols>
  <sheetData>
    <row r="1" spans="2:16" ht="15" customHeight="1" x14ac:dyDescent="0.3">
      <c r="B1" s="7" t="s">
        <v>244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</row>
    <row r="2" spans="2:16" ht="15" customHeight="1" x14ac:dyDescent="0.3">
      <c r="B2" s="25" t="s">
        <v>266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6"/>
      <c r="N2" s="6"/>
      <c r="O2" s="6"/>
      <c r="P2" s="6"/>
    </row>
    <row r="3" spans="2:16" ht="15" customHeight="1" x14ac:dyDescent="0.3">
      <c r="B3" s="8"/>
    </row>
    <row r="4" spans="2:16" ht="15" customHeight="1" x14ac:dyDescent="0.3">
      <c r="B4" s="5"/>
      <c r="C4" s="5"/>
      <c r="D4" s="5"/>
      <c r="E4" s="5"/>
      <c r="F4" s="5"/>
      <c r="G4" s="5"/>
      <c r="H4" s="5"/>
      <c r="I4" s="26"/>
      <c r="J4" s="494"/>
      <c r="K4" s="5"/>
      <c r="L4" s="5"/>
      <c r="M4" s="6"/>
      <c r="N4" s="6"/>
      <c r="O4" s="6"/>
      <c r="P4" s="6"/>
    </row>
    <row r="5" spans="2:16" ht="15" customHeight="1" x14ac:dyDescent="0.3">
      <c r="I5" s="6"/>
      <c r="J5" s="494"/>
      <c r="K5" s="6"/>
      <c r="L5" s="6"/>
      <c r="M5" s="6"/>
      <c r="N5" s="6"/>
      <c r="O5" s="6"/>
      <c r="P5" s="6"/>
    </row>
    <row r="6" spans="2:16" ht="15" customHeight="1" x14ac:dyDescent="0.3">
      <c r="I6" s="12"/>
      <c r="J6" s="73"/>
      <c r="K6" s="508"/>
      <c r="L6" s="508"/>
      <c r="M6" s="6"/>
      <c r="N6" s="6"/>
      <c r="O6" s="6"/>
      <c r="P6" s="6"/>
    </row>
    <row r="7" spans="2:16" ht="15" customHeight="1" x14ac:dyDescent="0.3">
      <c r="J7" s="73"/>
    </row>
    <row r="10" spans="2:16" ht="15" customHeight="1" x14ac:dyDescent="0.3">
      <c r="H10"/>
    </row>
    <row r="11" spans="2:16" ht="15" customHeight="1" x14ac:dyDescent="0.3">
      <c r="H11"/>
    </row>
    <row r="12" spans="2:16" ht="15" customHeight="1" x14ac:dyDescent="0.3">
      <c r="H12"/>
    </row>
    <row r="13" spans="2:16" ht="15" customHeight="1" x14ac:dyDescent="0.3">
      <c r="H13"/>
    </row>
    <row r="14" spans="2:16" ht="15" customHeight="1" x14ac:dyDescent="0.3">
      <c r="H14"/>
    </row>
    <row r="15" spans="2:16" ht="15" customHeight="1" x14ac:dyDescent="0.3">
      <c r="H15"/>
    </row>
    <row r="16" spans="2:16" ht="15" customHeight="1" x14ac:dyDescent="0.3">
      <c r="H16"/>
    </row>
    <row r="17" spans="2:8" ht="15" customHeight="1" x14ac:dyDescent="0.3">
      <c r="H17"/>
    </row>
    <row r="18" spans="2:8" ht="15" customHeight="1" x14ac:dyDescent="0.3">
      <c r="H18"/>
    </row>
    <row r="19" spans="2:8" ht="15" customHeight="1" x14ac:dyDescent="0.3">
      <c r="H19"/>
    </row>
    <row r="20" spans="2:8" ht="15" customHeight="1" x14ac:dyDescent="0.3">
      <c r="H20"/>
    </row>
    <row r="21" spans="2:8" ht="15" customHeight="1" x14ac:dyDescent="0.3">
      <c r="H21"/>
    </row>
    <row r="22" spans="2:8" ht="15" customHeight="1" x14ac:dyDescent="0.3">
      <c r="H22"/>
    </row>
    <row r="23" spans="2:8" ht="15" customHeight="1" x14ac:dyDescent="0.3">
      <c r="H23"/>
    </row>
    <row r="24" spans="2:8" ht="15" customHeight="1" x14ac:dyDescent="0.3">
      <c r="H24"/>
    </row>
    <row r="25" spans="2:8" ht="15" customHeight="1" x14ac:dyDescent="0.3">
      <c r="B25"/>
      <c r="C25"/>
      <c r="D25"/>
      <c r="E25"/>
      <c r="F25"/>
      <c r="H25"/>
    </row>
    <row r="26" spans="2:8" ht="15" customHeight="1" x14ac:dyDescent="0.3">
      <c r="B26"/>
      <c r="C26"/>
      <c r="D26"/>
      <c r="E26"/>
      <c r="F26"/>
      <c r="G26" s="3"/>
      <c r="H26"/>
    </row>
    <row r="27" spans="2:8" ht="15" customHeight="1" x14ac:dyDescent="0.3">
      <c r="B27"/>
      <c r="C27"/>
      <c r="D27"/>
      <c r="E27"/>
      <c r="F27"/>
      <c r="H27"/>
    </row>
    <row r="28" spans="2:8" ht="15" customHeight="1" x14ac:dyDescent="0.3">
      <c r="B28" s="525" t="s">
        <v>267</v>
      </c>
      <c r="C28"/>
      <c r="D28"/>
      <c r="E28"/>
      <c r="F28"/>
      <c r="H28"/>
    </row>
    <row r="29" spans="2:8" s="329" customFormat="1" ht="15" customHeight="1" x14ac:dyDescent="0.2">
      <c r="H29" s="326"/>
    </row>
    <row r="30" spans="2:8" s="329" customFormat="1" ht="15" customHeight="1" x14ac:dyDescent="0.2">
      <c r="B30" s="327" t="s">
        <v>203</v>
      </c>
      <c r="H30" s="326"/>
    </row>
  </sheetData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/>
  <dimension ref="B1:K27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6.140625" style="16" customWidth="1"/>
    <col min="3" max="3" width="5.85546875" style="16" customWidth="1"/>
    <col min="4" max="9" width="7.85546875" style="16" customWidth="1"/>
    <col min="10" max="10" width="9.85546875" style="16" customWidth="1"/>
    <col min="11" max="16384" width="11.5703125" style="16"/>
  </cols>
  <sheetData>
    <row r="1" spans="2:11" ht="15" customHeight="1" x14ac:dyDescent="0.2">
      <c r="B1" s="230" t="s">
        <v>243</v>
      </c>
      <c r="C1" s="24"/>
    </row>
    <row r="2" spans="2:11" ht="15" customHeight="1" x14ac:dyDescent="0.2">
      <c r="B2" s="324" t="s">
        <v>264</v>
      </c>
      <c r="C2" s="25"/>
    </row>
    <row r="4" spans="2:11" ht="15" customHeight="1" x14ac:dyDescent="0.25">
      <c r="B4" s="72"/>
      <c r="C4" s="127" t="s">
        <v>146</v>
      </c>
      <c r="D4" s="578">
        <v>2024</v>
      </c>
      <c r="E4" s="584">
        <v>2023</v>
      </c>
      <c r="F4" s="586">
        <v>2022</v>
      </c>
      <c r="G4" s="586">
        <v>2021</v>
      </c>
      <c r="H4" s="588">
        <v>2020</v>
      </c>
      <c r="I4" s="580">
        <v>2011</v>
      </c>
      <c r="J4" s="582" t="s">
        <v>252</v>
      </c>
      <c r="K4" s="26"/>
    </row>
    <row r="5" spans="2:11" x14ac:dyDescent="0.25">
      <c r="B5" s="68" t="s">
        <v>177</v>
      </c>
      <c r="C5" s="128"/>
      <c r="D5" s="579"/>
      <c r="E5" s="585" t="e">
        <v>#REF!</v>
      </c>
      <c r="F5" s="587" t="e">
        <v>#REF!</v>
      </c>
      <c r="G5" s="587" t="e">
        <v>#REF!</v>
      </c>
      <c r="H5" s="589" t="e">
        <v>#REF!</v>
      </c>
      <c r="I5" s="581"/>
      <c r="J5" s="583"/>
    </row>
    <row r="6" spans="2:11" ht="15" customHeight="1" x14ac:dyDescent="0.2">
      <c r="B6" s="56" t="s">
        <v>0</v>
      </c>
      <c r="C6" s="132"/>
      <c r="D6" s="76">
        <v>62.166962699822378</v>
      </c>
      <c r="E6" s="76">
        <v>63.912133891213387</v>
      </c>
      <c r="F6" s="77">
        <v>63.81798002219756</v>
      </c>
      <c r="G6" s="77">
        <v>68.97506925207756</v>
      </c>
      <c r="H6" s="313">
        <v>60.468750000000007</v>
      </c>
      <c r="I6" s="316">
        <v>90.526315789473685</v>
      </c>
      <c r="J6" s="184">
        <v>69.634270727087284</v>
      </c>
    </row>
    <row r="7" spans="2:11" ht="15" customHeight="1" x14ac:dyDescent="0.2">
      <c r="B7" s="57" t="s">
        <v>1</v>
      </c>
      <c r="C7" s="129"/>
      <c r="D7" s="79">
        <v>71.568627450980387</v>
      </c>
      <c r="E7" s="79">
        <v>75.824175824175825</v>
      </c>
      <c r="F7" s="80">
        <v>73.049645390070921</v>
      </c>
      <c r="G7" s="80">
        <v>59</v>
      </c>
      <c r="H7" s="314">
        <v>83.116883116883116</v>
      </c>
      <c r="I7" s="317">
        <v>100</v>
      </c>
      <c r="J7" s="185">
        <v>74.9741468459152</v>
      </c>
    </row>
    <row r="8" spans="2:11" ht="15" customHeight="1" x14ac:dyDescent="0.2">
      <c r="B8" s="56" t="s">
        <v>57</v>
      </c>
      <c r="C8" s="132"/>
      <c r="D8" s="76">
        <v>92.64705882352942</v>
      </c>
      <c r="E8" s="76">
        <v>83.529411764705884</v>
      </c>
      <c r="F8" s="77">
        <v>90.666666666666657</v>
      </c>
      <c r="G8" s="77">
        <v>88.888888888888886</v>
      </c>
      <c r="H8" s="313">
        <v>70.909090909090907</v>
      </c>
      <c r="I8" s="316">
        <v>50</v>
      </c>
      <c r="J8" s="184">
        <v>85.798816568047343</v>
      </c>
    </row>
    <row r="9" spans="2:11" ht="15" customHeight="1" x14ac:dyDescent="0.2">
      <c r="B9" s="57" t="s">
        <v>55</v>
      </c>
      <c r="C9" s="129"/>
      <c r="D9" s="79">
        <v>75.555555555555557</v>
      </c>
      <c r="E9" s="79">
        <v>87.958115183246079</v>
      </c>
      <c r="F9" s="80">
        <v>76.954732510288068</v>
      </c>
      <c r="G9" s="80">
        <v>78.94736842105263</v>
      </c>
      <c r="H9" s="314">
        <v>86.713286713286706</v>
      </c>
      <c r="I9" s="317">
        <v>60</v>
      </c>
      <c r="J9" s="185">
        <v>80.23019634394042</v>
      </c>
    </row>
    <row r="10" spans="2:11" ht="15" customHeight="1" x14ac:dyDescent="0.2">
      <c r="B10" s="56" t="s">
        <v>2</v>
      </c>
      <c r="C10" s="132"/>
      <c r="D10" s="76">
        <v>85.9375</v>
      </c>
      <c r="E10" s="76">
        <v>91.907514450867055</v>
      </c>
      <c r="F10" s="77">
        <v>87.058823529411768</v>
      </c>
      <c r="G10" s="77">
        <v>94.557823129251702</v>
      </c>
      <c r="H10" s="313">
        <v>88.721804511278194</v>
      </c>
      <c r="I10" s="316">
        <v>96.666666666666671</v>
      </c>
      <c r="J10" s="184">
        <v>88.386593920498839</v>
      </c>
    </row>
    <row r="11" spans="2:11" ht="15" customHeight="1" x14ac:dyDescent="0.2">
      <c r="B11" s="57" t="s">
        <v>3</v>
      </c>
      <c r="C11" s="129"/>
      <c r="D11" s="79">
        <v>82.142857142857139</v>
      </c>
      <c r="E11" s="79">
        <v>76</v>
      </c>
      <c r="F11" s="80">
        <v>87.5</v>
      </c>
      <c r="G11" s="80">
        <v>90.243902439024396</v>
      </c>
      <c r="H11" s="314">
        <v>95.454545454545453</v>
      </c>
      <c r="I11" s="317">
        <v>100</v>
      </c>
      <c r="J11" s="185">
        <v>84.027777777777786</v>
      </c>
    </row>
    <row r="12" spans="2:11" ht="15" customHeight="1" x14ac:dyDescent="0.2">
      <c r="B12" s="56" t="s">
        <v>5</v>
      </c>
      <c r="C12" s="132"/>
      <c r="D12" s="76">
        <v>68.586387434554979</v>
      </c>
      <c r="E12" s="76">
        <v>72.961373390557938</v>
      </c>
      <c r="F12" s="77">
        <v>64.485981308411212</v>
      </c>
      <c r="G12" s="77">
        <v>70.192307692307693</v>
      </c>
      <c r="H12" s="313">
        <v>80.208333333333343</v>
      </c>
      <c r="I12" s="316">
        <v>90.476190476190482</v>
      </c>
      <c r="J12" s="184">
        <v>70.888661899897855</v>
      </c>
    </row>
    <row r="13" spans="2:11" ht="15" customHeight="1" x14ac:dyDescent="0.2">
      <c r="B13" s="57" t="s">
        <v>4</v>
      </c>
      <c r="C13" s="129"/>
      <c r="D13" s="79">
        <v>75</v>
      </c>
      <c r="E13" s="79">
        <v>80.781758957654731</v>
      </c>
      <c r="F13" s="80">
        <v>73.20754716981132</v>
      </c>
      <c r="G13" s="80">
        <v>73.611111111111114</v>
      </c>
      <c r="H13" s="314">
        <v>84.768211920529808</v>
      </c>
      <c r="I13" s="317">
        <v>91.17647058823529</v>
      </c>
      <c r="J13" s="185">
        <v>76.467236467236461</v>
      </c>
    </row>
    <row r="14" spans="2:11" ht="15" customHeight="1" x14ac:dyDescent="0.2">
      <c r="B14" s="56" t="s">
        <v>6</v>
      </c>
      <c r="C14" s="132"/>
      <c r="D14" s="76">
        <v>60.725552050473183</v>
      </c>
      <c r="E14" s="76">
        <v>70.927092709270923</v>
      </c>
      <c r="F14" s="77">
        <v>73.838383838383834</v>
      </c>
      <c r="G14" s="77">
        <v>75.59748427672956</v>
      </c>
      <c r="H14" s="313">
        <v>80.406654343807759</v>
      </c>
      <c r="I14" s="316">
        <v>82.634730538922156</v>
      </c>
      <c r="J14" s="184">
        <v>71.043671354552188</v>
      </c>
    </row>
    <row r="15" spans="2:11" ht="15" customHeight="1" x14ac:dyDescent="0.2">
      <c r="B15" s="57" t="s">
        <v>58</v>
      </c>
      <c r="C15" s="129"/>
      <c r="D15" s="79">
        <v>74.053295932678822</v>
      </c>
      <c r="E15" s="79">
        <v>74.767225325884539</v>
      </c>
      <c r="F15" s="80">
        <v>68.942307692307693</v>
      </c>
      <c r="G15" s="80">
        <v>69.128329297820827</v>
      </c>
      <c r="H15" s="314">
        <v>67.881944444444443</v>
      </c>
      <c r="I15" s="317">
        <v>86.394557823129247</v>
      </c>
      <c r="J15" s="185">
        <v>71.404565186948616</v>
      </c>
    </row>
    <row r="16" spans="2:11" ht="15" customHeight="1" x14ac:dyDescent="0.2">
      <c r="B16" s="56" t="s">
        <v>7</v>
      </c>
      <c r="C16" s="132"/>
      <c r="D16" s="76">
        <v>94.936708860759495</v>
      </c>
      <c r="E16" s="76">
        <v>79.220779220779221</v>
      </c>
      <c r="F16" s="77">
        <v>82.142857142857139</v>
      </c>
      <c r="G16" s="77">
        <v>92.307692307692307</v>
      </c>
      <c r="H16" s="313">
        <v>78.048780487804876</v>
      </c>
      <c r="I16" s="316">
        <v>86.666666666666671</v>
      </c>
      <c r="J16" s="184">
        <v>83.213429256594722</v>
      </c>
    </row>
    <row r="17" spans="2:10" ht="15" customHeight="1" x14ac:dyDescent="0.2">
      <c r="B17" s="57" t="s">
        <v>8</v>
      </c>
      <c r="C17" s="129"/>
      <c r="D17" s="79">
        <v>72.156862745098039</v>
      </c>
      <c r="E17" s="79">
        <v>59.92647058823529</v>
      </c>
      <c r="F17" s="80">
        <v>59.803921568627452</v>
      </c>
      <c r="G17" s="80">
        <v>73.964497041420117</v>
      </c>
      <c r="H17" s="314">
        <v>68.627450980392155</v>
      </c>
      <c r="I17" s="317">
        <v>82.35294117647058</v>
      </c>
      <c r="J17" s="185">
        <v>65.259740259740255</v>
      </c>
    </row>
    <row r="18" spans="2:10" ht="15" customHeight="1" x14ac:dyDescent="0.2">
      <c r="B18" s="56" t="s">
        <v>59</v>
      </c>
      <c r="C18" s="132"/>
      <c r="D18" s="76">
        <v>69.158878504672899</v>
      </c>
      <c r="E18" s="76">
        <v>76.208178438661704</v>
      </c>
      <c r="F18" s="77">
        <v>65.363128491620117</v>
      </c>
      <c r="G18" s="77">
        <v>67.254901960784323</v>
      </c>
      <c r="H18" s="313">
        <v>71.428571428571431</v>
      </c>
      <c r="I18" s="316">
        <v>75.144508670520224</v>
      </c>
      <c r="J18" s="184">
        <v>68.335588633288225</v>
      </c>
    </row>
    <row r="19" spans="2:10" ht="15" customHeight="1" x14ac:dyDescent="0.2">
      <c r="B19" s="57" t="s">
        <v>60</v>
      </c>
      <c r="C19" s="129"/>
      <c r="D19" s="79">
        <v>76.268412438625205</v>
      </c>
      <c r="E19" s="79">
        <v>84.023668639053255</v>
      </c>
      <c r="F19" s="80">
        <v>92.53012048192771</v>
      </c>
      <c r="G19" s="80">
        <v>88.778054862842893</v>
      </c>
      <c r="H19" s="314">
        <v>81.642512077294683</v>
      </c>
      <c r="I19" s="317">
        <v>85.294117647058826</v>
      </c>
      <c r="J19" s="185">
        <v>83.067092651757193</v>
      </c>
    </row>
    <row r="20" spans="2:10" ht="15" customHeight="1" x14ac:dyDescent="0.2">
      <c r="B20" s="56" t="s">
        <v>61</v>
      </c>
      <c r="C20" s="132"/>
      <c r="D20" s="76">
        <v>55.952380952380956</v>
      </c>
      <c r="E20" s="76">
        <v>66.666666666666657</v>
      </c>
      <c r="F20" s="77">
        <v>76.237623762376245</v>
      </c>
      <c r="G20" s="77">
        <v>77.777777777777786</v>
      </c>
      <c r="H20" s="313">
        <v>82.142857142857139</v>
      </c>
      <c r="I20" s="316" t="s">
        <v>11</v>
      </c>
      <c r="J20" s="184">
        <v>67.300380228136873</v>
      </c>
    </row>
    <row r="21" spans="2:10" ht="15" customHeight="1" x14ac:dyDescent="0.2">
      <c r="B21" s="57" t="s">
        <v>9</v>
      </c>
      <c r="C21" s="129"/>
      <c r="D21" s="79">
        <v>70.022371364653253</v>
      </c>
      <c r="E21" s="79">
        <v>74.103585657370516</v>
      </c>
      <c r="F21" s="80">
        <v>65.871121718377097</v>
      </c>
      <c r="G21" s="80">
        <v>78.220858895705518</v>
      </c>
      <c r="H21" s="314">
        <v>78.403755868544607</v>
      </c>
      <c r="I21" s="317">
        <v>95.3125</v>
      </c>
      <c r="J21" s="185">
        <v>78.366013071895424</v>
      </c>
    </row>
    <row r="22" spans="2:10" ht="15" customHeight="1" x14ac:dyDescent="0.2">
      <c r="B22" s="56" t="s">
        <v>56</v>
      </c>
      <c r="C22" s="132"/>
      <c r="D22" s="76">
        <v>82.758620689655174</v>
      </c>
      <c r="E22" s="76">
        <v>83.673469387755105</v>
      </c>
      <c r="F22" s="77">
        <v>78</v>
      </c>
      <c r="G22" s="77">
        <v>82.926829268292678</v>
      </c>
      <c r="H22" s="313">
        <v>84</v>
      </c>
      <c r="I22" s="316">
        <v>100</v>
      </c>
      <c r="J22" s="184">
        <v>82.958199356913184</v>
      </c>
    </row>
    <row r="23" spans="2:10" ht="15" customHeight="1" x14ac:dyDescent="0.2">
      <c r="B23" s="57" t="s">
        <v>46</v>
      </c>
      <c r="C23" s="129"/>
      <c r="D23" s="79">
        <v>64.285714285714292</v>
      </c>
      <c r="E23" s="79">
        <v>100</v>
      </c>
      <c r="F23" s="80">
        <v>57.142857142857139</v>
      </c>
      <c r="G23" s="80">
        <v>100</v>
      </c>
      <c r="H23" s="314">
        <v>90</v>
      </c>
      <c r="I23" s="317">
        <v>66.666666666666657</v>
      </c>
      <c r="J23" s="185">
        <v>75.342465753424662</v>
      </c>
    </row>
    <row r="24" spans="2:10" ht="15" customHeight="1" x14ac:dyDescent="0.2">
      <c r="B24" s="130" t="s">
        <v>10</v>
      </c>
      <c r="C24" s="131"/>
      <c r="D24" s="91">
        <v>60</v>
      </c>
      <c r="E24" s="91">
        <v>61.111111111111114</v>
      </c>
      <c r="F24" s="92">
        <v>57.142857142857139</v>
      </c>
      <c r="G24" s="92">
        <v>90</v>
      </c>
      <c r="H24" s="315">
        <v>100</v>
      </c>
      <c r="I24" s="318" t="s">
        <v>11</v>
      </c>
      <c r="J24" s="184">
        <v>77.027027027027032</v>
      </c>
    </row>
    <row r="25" spans="2:10" ht="15" customHeight="1" x14ac:dyDescent="0.2">
      <c r="B25" s="58" t="s">
        <v>205</v>
      </c>
      <c r="C25" s="133"/>
      <c r="D25" s="186">
        <v>69.941897998708839</v>
      </c>
      <c r="E25" s="186">
        <v>73.948075201432403</v>
      </c>
      <c r="F25" s="86">
        <v>71.392743688346428</v>
      </c>
      <c r="G25" s="86">
        <v>74.619712440091689</v>
      </c>
      <c r="H25" s="311">
        <v>74.170480549199084</v>
      </c>
      <c r="I25" s="312">
        <v>84.48074679113185</v>
      </c>
      <c r="J25" s="93">
        <v>73.281264837147461</v>
      </c>
    </row>
    <row r="26" spans="2:10" s="328" customFormat="1" ht="15" customHeight="1" x14ac:dyDescent="0.2"/>
    <row r="27" spans="2:10" s="328" customFormat="1" ht="15" customHeight="1" x14ac:dyDescent="0.2">
      <c r="B27" s="327" t="s">
        <v>203</v>
      </c>
      <c r="C27" s="327"/>
    </row>
  </sheetData>
  <mergeCells count="7">
    <mergeCell ref="D4:D5"/>
    <mergeCell ref="I4:I5"/>
    <mergeCell ref="J4:J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7"/>
  <dimension ref="B1:L29"/>
  <sheetViews>
    <sheetView zoomScaleNormal="100" workbookViewId="0"/>
  </sheetViews>
  <sheetFormatPr baseColWidth="10" defaultRowHeight="15" customHeight="1" x14ac:dyDescent="0.2"/>
  <cols>
    <col min="2" max="2" width="25.85546875" customWidth="1"/>
    <col min="3" max="3" width="5.85546875" customWidth="1"/>
    <col min="4" max="11" width="8.5703125" customWidth="1"/>
  </cols>
  <sheetData>
    <row r="1" spans="2:12" ht="15" customHeight="1" x14ac:dyDescent="0.2">
      <c r="B1" s="230" t="s">
        <v>242</v>
      </c>
    </row>
    <row r="2" spans="2:12" ht="15" customHeight="1" x14ac:dyDescent="0.2">
      <c r="B2" s="25" t="s">
        <v>265</v>
      </c>
    </row>
    <row r="3" spans="2:12" ht="15" customHeight="1" x14ac:dyDescent="0.2">
      <c r="B3" s="11"/>
    </row>
    <row r="4" spans="2:12" ht="15" customHeight="1" x14ac:dyDescent="0.2">
      <c r="B4" s="539" t="s">
        <v>146</v>
      </c>
      <c r="C4" s="540" t="s">
        <v>146</v>
      </c>
      <c r="D4" s="541">
        <v>2024</v>
      </c>
      <c r="E4" s="541"/>
      <c r="F4" s="541"/>
      <c r="G4" s="542"/>
      <c r="H4" s="541" t="s">
        <v>253</v>
      </c>
      <c r="I4" s="541"/>
      <c r="J4" s="541"/>
      <c r="K4" s="543"/>
      <c r="L4" s="26"/>
    </row>
    <row r="5" spans="2:12" ht="30" customHeight="1" x14ac:dyDescent="0.2">
      <c r="B5" s="554" t="s">
        <v>182</v>
      </c>
      <c r="C5" s="555" t="s">
        <v>151</v>
      </c>
      <c r="D5" s="550" t="s">
        <v>180</v>
      </c>
      <c r="E5" s="546" t="s">
        <v>181</v>
      </c>
      <c r="F5" s="547"/>
      <c r="G5" s="548" t="s">
        <v>54</v>
      </c>
      <c r="H5" s="550" t="s">
        <v>180</v>
      </c>
      <c r="I5" s="546" t="s">
        <v>181</v>
      </c>
      <c r="J5" s="547"/>
      <c r="K5" s="544" t="s">
        <v>54</v>
      </c>
    </row>
    <row r="6" spans="2:12" ht="15" customHeight="1" x14ac:dyDescent="0.25">
      <c r="B6" s="100" t="s">
        <v>177</v>
      </c>
      <c r="C6" s="87"/>
      <c r="D6" s="592"/>
      <c r="E6" s="88" t="s">
        <v>178</v>
      </c>
      <c r="F6" s="89" t="s">
        <v>179</v>
      </c>
      <c r="G6" s="594"/>
      <c r="H6" s="592"/>
      <c r="I6" s="88" t="s">
        <v>178</v>
      </c>
      <c r="J6" s="89" t="s">
        <v>179</v>
      </c>
      <c r="K6" s="593"/>
      <c r="L6" s="4"/>
    </row>
    <row r="7" spans="2:12" x14ac:dyDescent="0.2">
      <c r="B7" s="56" t="s">
        <v>0</v>
      </c>
      <c r="C7" s="132"/>
      <c r="D7" s="94">
        <v>524</v>
      </c>
      <c r="E7" s="95">
        <v>83</v>
      </c>
      <c r="F7" s="187">
        <v>93</v>
      </c>
      <c r="G7" s="189">
        <v>700</v>
      </c>
      <c r="H7" s="94">
        <v>3910</v>
      </c>
      <c r="I7" s="95">
        <v>447</v>
      </c>
      <c r="J7" s="187">
        <v>422</v>
      </c>
      <c r="K7" s="96">
        <v>4779</v>
      </c>
      <c r="L7" s="388"/>
    </row>
    <row r="8" spans="2:12" x14ac:dyDescent="0.2">
      <c r="B8" s="57" t="s">
        <v>1</v>
      </c>
      <c r="C8" s="129"/>
      <c r="D8" s="97">
        <v>103</v>
      </c>
      <c r="E8" s="98">
        <v>21</v>
      </c>
      <c r="F8" s="188">
        <v>22</v>
      </c>
      <c r="G8" s="190">
        <v>146</v>
      </c>
      <c r="H8" s="97">
        <v>554</v>
      </c>
      <c r="I8" s="98">
        <v>83</v>
      </c>
      <c r="J8" s="188">
        <v>88</v>
      </c>
      <c r="K8" s="99">
        <v>725</v>
      </c>
      <c r="L8" s="388"/>
    </row>
    <row r="9" spans="2:12" x14ac:dyDescent="0.2">
      <c r="B9" s="56" t="s">
        <v>57</v>
      </c>
      <c r="C9" s="132"/>
      <c r="D9" s="94">
        <v>89</v>
      </c>
      <c r="E9" s="95">
        <v>18</v>
      </c>
      <c r="F9" s="187">
        <v>19</v>
      </c>
      <c r="G9" s="189">
        <v>126</v>
      </c>
      <c r="H9" s="94">
        <v>326</v>
      </c>
      <c r="I9" s="95">
        <v>43</v>
      </c>
      <c r="J9" s="187">
        <v>66</v>
      </c>
      <c r="K9" s="96">
        <v>435</v>
      </c>
      <c r="L9" s="388"/>
    </row>
    <row r="10" spans="2:12" x14ac:dyDescent="0.2">
      <c r="B10" s="57" t="s">
        <v>55</v>
      </c>
      <c r="C10" s="129"/>
      <c r="D10" s="97">
        <v>187</v>
      </c>
      <c r="E10" s="98">
        <v>38</v>
      </c>
      <c r="F10" s="188">
        <v>47</v>
      </c>
      <c r="G10" s="190">
        <v>272</v>
      </c>
      <c r="H10" s="97">
        <v>891</v>
      </c>
      <c r="I10" s="98">
        <v>139</v>
      </c>
      <c r="J10" s="188">
        <v>155</v>
      </c>
      <c r="K10" s="99">
        <v>1185</v>
      </c>
      <c r="L10" s="388"/>
    </row>
    <row r="11" spans="2:12" x14ac:dyDescent="0.2">
      <c r="B11" s="56" t="s">
        <v>2</v>
      </c>
      <c r="C11" s="132"/>
      <c r="D11" s="94">
        <v>115</v>
      </c>
      <c r="E11" s="95">
        <v>20</v>
      </c>
      <c r="F11" s="187">
        <v>30</v>
      </c>
      <c r="G11" s="189">
        <v>165</v>
      </c>
      <c r="H11" s="94">
        <v>811</v>
      </c>
      <c r="I11" s="95">
        <v>174</v>
      </c>
      <c r="J11" s="187">
        <v>149</v>
      </c>
      <c r="K11" s="96">
        <v>1134</v>
      </c>
      <c r="L11" s="388"/>
    </row>
    <row r="12" spans="2:12" x14ac:dyDescent="0.2">
      <c r="B12" s="57" t="s">
        <v>3</v>
      </c>
      <c r="C12" s="129"/>
      <c r="D12" s="97">
        <v>32</v>
      </c>
      <c r="E12" s="98">
        <v>8</v>
      </c>
      <c r="F12" s="188">
        <v>6</v>
      </c>
      <c r="G12" s="190">
        <v>46</v>
      </c>
      <c r="H12" s="97">
        <v>174</v>
      </c>
      <c r="I12" s="98">
        <v>34</v>
      </c>
      <c r="J12" s="188">
        <v>34</v>
      </c>
      <c r="K12" s="99">
        <v>242</v>
      </c>
      <c r="L12" s="388"/>
    </row>
    <row r="13" spans="2:12" x14ac:dyDescent="0.2">
      <c r="B13" s="56" t="s">
        <v>5</v>
      </c>
      <c r="C13" s="132"/>
      <c r="D13" s="94">
        <v>99</v>
      </c>
      <c r="E13" s="95">
        <v>16</v>
      </c>
      <c r="F13" s="187">
        <v>16</v>
      </c>
      <c r="G13" s="189">
        <v>131</v>
      </c>
      <c r="H13" s="94">
        <v>499</v>
      </c>
      <c r="I13" s="95">
        <v>101</v>
      </c>
      <c r="J13" s="187">
        <v>94</v>
      </c>
      <c r="K13" s="96">
        <v>694</v>
      </c>
      <c r="L13" s="388"/>
    </row>
    <row r="14" spans="2:12" x14ac:dyDescent="0.2">
      <c r="B14" s="57" t="s">
        <v>4</v>
      </c>
      <c r="C14" s="129"/>
      <c r="D14" s="97">
        <v>189</v>
      </c>
      <c r="E14" s="98">
        <v>41</v>
      </c>
      <c r="F14" s="188">
        <v>46</v>
      </c>
      <c r="G14" s="190">
        <v>276</v>
      </c>
      <c r="H14" s="97">
        <v>1015</v>
      </c>
      <c r="I14" s="98">
        <v>182</v>
      </c>
      <c r="J14" s="188">
        <v>145</v>
      </c>
      <c r="K14" s="99">
        <v>1342</v>
      </c>
      <c r="L14" s="388"/>
    </row>
    <row r="15" spans="2:12" x14ac:dyDescent="0.2">
      <c r="B15" s="56" t="s">
        <v>6</v>
      </c>
      <c r="C15" s="132"/>
      <c r="D15" s="94">
        <v>525</v>
      </c>
      <c r="E15" s="95">
        <v>126</v>
      </c>
      <c r="F15" s="187">
        <v>119</v>
      </c>
      <c r="G15" s="189">
        <v>770</v>
      </c>
      <c r="H15" s="94">
        <v>3633</v>
      </c>
      <c r="I15" s="95">
        <v>592</v>
      </c>
      <c r="J15" s="187">
        <v>574</v>
      </c>
      <c r="K15" s="96">
        <v>4799</v>
      </c>
      <c r="L15" s="388"/>
    </row>
    <row r="16" spans="2:12" x14ac:dyDescent="0.2">
      <c r="B16" s="57" t="s">
        <v>58</v>
      </c>
      <c r="C16" s="129"/>
      <c r="D16" s="97">
        <v>692</v>
      </c>
      <c r="E16" s="98">
        <v>157</v>
      </c>
      <c r="F16" s="188">
        <v>207</v>
      </c>
      <c r="G16" s="190">
        <v>1056</v>
      </c>
      <c r="H16" s="97">
        <v>3700</v>
      </c>
      <c r="I16" s="98">
        <v>667</v>
      </c>
      <c r="J16" s="188">
        <v>732</v>
      </c>
      <c r="K16" s="99">
        <v>5099</v>
      </c>
      <c r="L16" s="388"/>
    </row>
    <row r="17" spans="2:12" x14ac:dyDescent="0.2">
      <c r="B17" s="56" t="s">
        <v>7</v>
      </c>
      <c r="C17" s="132"/>
      <c r="D17" s="94">
        <v>48</v>
      </c>
      <c r="E17" s="95">
        <v>12</v>
      </c>
      <c r="F17" s="187">
        <v>15</v>
      </c>
      <c r="G17" s="189">
        <v>75</v>
      </c>
      <c r="H17" s="94">
        <v>255</v>
      </c>
      <c r="I17" s="95">
        <v>32</v>
      </c>
      <c r="J17" s="187">
        <v>60</v>
      </c>
      <c r="K17" s="96">
        <v>347</v>
      </c>
      <c r="L17" s="388"/>
    </row>
    <row r="18" spans="2:12" x14ac:dyDescent="0.2">
      <c r="B18" s="57" t="s">
        <v>8</v>
      </c>
      <c r="C18" s="129"/>
      <c r="D18" s="97">
        <v>124</v>
      </c>
      <c r="E18" s="98">
        <v>30</v>
      </c>
      <c r="F18" s="188">
        <v>30</v>
      </c>
      <c r="G18" s="190">
        <v>184</v>
      </c>
      <c r="H18" s="97">
        <v>733</v>
      </c>
      <c r="I18" s="98">
        <v>123</v>
      </c>
      <c r="J18" s="188">
        <v>149</v>
      </c>
      <c r="K18" s="99">
        <v>1005</v>
      </c>
      <c r="L18" s="388"/>
    </row>
    <row r="19" spans="2:12" x14ac:dyDescent="0.2">
      <c r="B19" s="56" t="s">
        <v>59</v>
      </c>
      <c r="C19" s="132"/>
      <c r="D19" s="94">
        <v>366</v>
      </c>
      <c r="E19" s="95">
        <v>71</v>
      </c>
      <c r="F19" s="187">
        <v>81</v>
      </c>
      <c r="G19" s="189">
        <v>518</v>
      </c>
      <c r="H19" s="94">
        <v>2757</v>
      </c>
      <c r="I19" s="95">
        <v>372</v>
      </c>
      <c r="J19" s="187">
        <v>406</v>
      </c>
      <c r="K19" s="96">
        <v>3535</v>
      </c>
      <c r="L19" s="388"/>
    </row>
    <row r="20" spans="2:12" x14ac:dyDescent="0.2">
      <c r="B20" s="57" t="s">
        <v>60</v>
      </c>
      <c r="C20" s="129"/>
      <c r="D20" s="97">
        <v>346</v>
      </c>
      <c r="E20" s="98">
        <v>62</v>
      </c>
      <c r="F20" s="188">
        <v>58</v>
      </c>
      <c r="G20" s="190">
        <v>466</v>
      </c>
      <c r="H20" s="97">
        <v>1919</v>
      </c>
      <c r="I20" s="98">
        <v>201</v>
      </c>
      <c r="J20" s="188">
        <v>220</v>
      </c>
      <c r="K20" s="99">
        <v>2340</v>
      </c>
      <c r="L20" s="388"/>
    </row>
    <row r="21" spans="2:12" x14ac:dyDescent="0.2">
      <c r="B21" s="56" t="s">
        <v>61</v>
      </c>
      <c r="C21" s="132"/>
      <c r="D21" s="94">
        <v>57</v>
      </c>
      <c r="E21" s="95">
        <v>15</v>
      </c>
      <c r="F21" s="187">
        <v>22</v>
      </c>
      <c r="G21" s="189">
        <v>94</v>
      </c>
      <c r="H21" s="94">
        <v>248</v>
      </c>
      <c r="I21" s="95">
        <v>52</v>
      </c>
      <c r="J21" s="187">
        <v>54</v>
      </c>
      <c r="K21" s="96">
        <v>354</v>
      </c>
      <c r="L21" s="388"/>
    </row>
    <row r="22" spans="2:12" x14ac:dyDescent="0.2">
      <c r="B22" s="57" t="s">
        <v>9</v>
      </c>
      <c r="C22" s="129"/>
      <c r="D22" s="97">
        <v>207</v>
      </c>
      <c r="E22" s="98">
        <v>52</v>
      </c>
      <c r="F22" s="188">
        <v>54</v>
      </c>
      <c r="G22" s="190">
        <v>313</v>
      </c>
      <c r="H22" s="97">
        <v>1761</v>
      </c>
      <c r="I22" s="98">
        <v>304</v>
      </c>
      <c r="J22" s="188">
        <v>333</v>
      </c>
      <c r="K22" s="99">
        <v>2398</v>
      </c>
      <c r="L22" s="388"/>
    </row>
    <row r="23" spans="2:12" x14ac:dyDescent="0.2">
      <c r="B23" s="56" t="s">
        <v>56</v>
      </c>
      <c r="C23" s="132"/>
      <c r="D23" s="94">
        <v>36</v>
      </c>
      <c r="E23" s="95">
        <v>5</v>
      </c>
      <c r="F23" s="187">
        <v>7</v>
      </c>
      <c r="G23" s="189">
        <v>48</v>
      </c>
      <c r="H23" s="94">
        <v>198</v>
      </c>
      <c r="I23" s="95">
        <v>25</v>
      </c>
      <c r="J23" s="187">
        <v>35</v>
      </c>
      <c r="K23" s="96">
        <v>258</v>
      </c>
      <c r="L23" s="388"/>
    </row>
    <row r="24" spans="2:12" x14ac:dyDescent="0.2">
      <c r="B24" s="57" t="s">
        <v>46</v>
      </c>
      <c r="C24" s="129"/>
      <c r="D24" s="97">
        <v>6</v>
      </c>
      <c r="E24" s="98">
        <v>1</v>
      </c>
      <c r="F24" s="188">
        <v>2</v>
      </c>
      <c r="G24" s="190">
        <v>9</v>
      </c>
      <c r="H24" s="97">
        <v>46</v>
      </c>
      <c r="I24" s="98">
        <v>7</v>
      </c>
      <c r="J24" s="188">
        <v>2</v>
      </c>
      <c r="K24" s="99">
        <v>55</v>
      </c>
      <c r="L24" s="388"/>
    </row>
    <row r="25" spans="2:12" x14ac:dyDescent="0.2">
      <c r="B25" s="56" t="s">
        <v>10</v>
      </c>
      <c r="C25" s="131"/>
      <c r="D25" s="94">
        <v>2</v>
      </c>
      <c r="E25" s="95">
        <v>2</v>
      </c>
      <c r="F25" s="187">
        <v>5</v>
      </c>
      <c r="G25" s="189">
        <v>9</v>
      </c>
      <c r="H25" s="94">
        <v>53</v>
      </c>
      <c r="I25" s="95">
        <v>31</v>
      </c>
      <c r="J25" s="187">
        <v>30</v>
      </c>
      <c r="K25" s="96">
        <v>114</v>
      </c>
      <c r="L25" s="388"/>
    </row>
    <row r="26" spans="2:12" x14ac:dyDescent="0.2">
      <c r="B26" s="57" t="s">
        <v>134</v>
      </c>
      <c r="C26" s="129"/>
      <c r="D26" s="97">
        <v>11</v>
      </c>
      <c r="E26" s="98">
        <v>1</v>
      </c>
      <c r="F26" s="188">
        <v>1</v>
      </c>
      <c r="G26" s="190">
        <v>13</v>
      </c>
      <c r="H26" s="97">
        <v>26</v>
      </c>
      <c r="I26" s="98">
        <v>2</v>
      </c>
      <c r="J26" s="188">
        <v>1</v>
      </c>
      <c r="K26" s="99">
        <v>29</v>
      </c>
      <c r="L26" s="388"/>
    </row>
    <row r="27" spans="2:12" x14ac:dyDescent="0.2">
      <c r="B27" s="58" t="s">
        <v>176</v>
      </c>
      <c r="C27" s="133"/>
      <c r="D27" s="415">
        <v>3758</v>
      </c>
      <c r="E27" s="416">
        <v>779</v>
      </c>
      <c r="F27" s="417">
        <v>880</v>
      </c>
      <c r="G27" s="418">
        <v>5417</v>
      </c>
      <c r="H27" s="419">
        <v>23509</v>
      </c>
      <c r="I27" s="416">
        <v>3611</v>
      </c>
      <c r="J27" s="417">
        <v>3749</v>
      </c>
      <c r="K27" s="420">
        <v>30869</v>
      </c>
    </row>
    <row r="28" spans="2:12" s="326" customFormat="1" ht="12.75" x14ac:dyDescent="0.2"/>
    <row r="29" spans="2:12" s="326" customFormat="1" ht="13.5" x14ac:dyDescent="0.2">
      <c r="B29" s="327" t="s">
        <v>203</v>
      </c>
    </row>
  </sheetData>
  <mergeCells count="10">
    <mergeCell ref="H5:H6"/>
    <mergeCell ref="I5:J5"/>
    <mergeCell ref="K5:K6"/>
    <mergeCell ref="H4:K4"/>
    <mergeCell ref="B5:C5"/>
    <mergeCell ref="D5:D6"/>
    <mergeCell ref="E5:F5"/>
    <mergeCell ref="G5:G6"/>
    <mergeCell ref="B4:C4"/>
    <mergeCell ref="D4:G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8"/>
  <dimension ref="B1:G16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231"/>
    <col min="2" max="2" width="22.5703125" style="231" customWidth="1"/>
    <col min="3" max="6" width="12.42578125" style="231" customWidth="1"/>
    <col min="7" max="16384" width="11.5703125" style="231"/>
  </cols>
  <sheetData>
    <row r="1" spans="2:7" ht="15" customHeight="1" x14ac:dyDescent="0.2">
      <c r="B1" s="230" t="s">
        <v>241</v>
      </c>
    </row>
    <row r="2" spans="2:7" ht="15" customHeight="1" x14ac:dyDescent="0.2">
      <c r="B2" s="25" t="s">
        <v>259</v>
      </c>
    </row>
    <row r="4" spans="2:7" ht="30" customHeight="1" x14ac:dyDescent="0.2">
      <c r="B4" s="595" t="s">
        <v>189</v>
      </c>
      <c r="C4" s="597" t="s">
        <v>54</v>
      </c>
      <c r="D4" s="597"/>
      <c r="E4" s="598" t="s">
        <v>186</v>
      </c>
      <c r="F4" s="568" t="s">
        <v>185</v>
      </c>
      <c r="G4" s="17"/>
    </row>
    <row r="5" spans="2:7" ht="30" customHeight="1" x14ac:dyDescent="0.2">
      <c r="B5" s="596"/>
      <c r="C5" s="295" t="s">
        <v>254</v>
      </c>
      <c r="D5" s="389" t="s">
        <v>142</v>
      </c>
      <c r="E5" s="599"/>
      <c r="F5" s="569"/>
      <c r="G5" s="17"/>
    </row>
    <row r="6" spans="2:7" ht="15" customHeight="1" x14ac:dyDescent="0.2">
      <c r="B6" s="296" t="s">
        <v>144</v>
      </c>
      <c r="C6" s="297">
        <v>8054.1155725678773</v>
      </c>
      <c r="D6" s="393">
        <v>19.06660568289351</v>
      </c>
      <c r="E6" s="397">
        <v>104.92449629969664</v>
      </c>
      <c r="F6" s="390">
        <v>7949.191076268181</v>
      </c>
    </row>
    <row r="7" spans="2:7" ht="15" customHeight="1" x14ac:dyDescent="0.2">
      <c r="B7" s="298" t="s">
        <v>212</v>
      </c>
      <c r="C7" s="299">
        <v>999.34476014510233</v>
      </c>
      <c r="D7" s="394">
        <v>2.3657609965084569</v>
      </c>
      <c r="E7" s="398">
        <v>32.985542060347576</v>
      </c>
      <c r="F7" s="391">
        <v>966.35921808475473</v>
      </c>
      <c r="G7" s="387"/>
    </row>
    <row r="8" spans="2:7" ht="15" customHeight="1" x14ac:dyDescent="0.2">
      <c r="B8" s="296" t="s">
        <v>213</v>
      </c>
      <c r="C8" s="297">
        <v>1263.8738362593465</v>
      </c>
      <c r="D8" s="395">
        <v>2.9919838934220597</v>
      </c>
      <c r="E8" s="399">
        <v>308.01027156510895</v>
      </c>
      <c r="F8" s="390">
        <v>955.86356469423754</v>
      </c>
    </row>
    <row r="9" spans="2:7" ht="15" customHeight="1" x14ac:dyDescent="0.2">
      <c r="B9" s="298" t="s">
        <v>214</v>
      </c>
      <c r="C9" s="299">
        <v>8887.9861960839899</v>
      </c>
      <c r="D9" s="394">
        <v>21.040637744623812</v>
      </c>
      <c r="E9" s="398">
        <v>8480.4288035256941</v>
      </c>
      <c r="F9" s="391">
        <v>407.55739255829542</v>
      </c>
    </row>
    <row r="10" spans="2:7" ht="15" customHeight="1" x14ac:dyDescent="0.2">
      <c r="B10" s="296" t="s">
        <v>215</v>
      </c>
      <c r="C10" s="297">
        <v>13638.110905404479</v>
      </c>
      <c r="D10" s="395">
        <v>32.285665700971734</v>
      </c>
      <c r="E10" s="399">
        <v>13611.092648073338</v>
      </c>
      <c r="F10" s="390">
        <v>27.018257331140695</v>
      </c>
      <c r="G10" s="358"/>
    </row>
    <row r="11" spans="2:7" ht="15" customHeight="1" x14ac:dyDescent="0.2">
      <c r="B11" s="298" t="s">
        <v>216</v>
      </c>
      <c r="C11" s="299">
        <v>7405.4201577417762</v>
      </c>
      <c r="D11" s="394">
        <v>17.530941143273935</v>
      </c>
      <c r="E11" s="398">
        <v>7392.4069418827457</v>
      </c>
      <c r="F11" s="391">
        <v>13.013215859030836</v>
      </c>
    </row>
    <row r="12" spans="2:7" ht="15" customHeight="1" x14ac:dyDescent="0.2">
      <c r="B12" s="296" t="s">
        <v>217</v>
      </c>
      <c r="C12" s="297">
        <v>1921.1409183105998</v>
      </c>
      <c r="D12" s="395">
        <v>4.5479402450419011</v>
      </c>
      <c r="E12" s="399">
        <v>1913.14364310624</v>
      </c>
      <c r="F12" s="390">
        <v>7.9972752043596733</v>
      </c>
    </row>
    <row r="13" spans="2:7" ht="15" customHeight="1" x14ac:dyDescent="0.2">
      <c r="B13" s="298" t="s">
        <v>207</v>
      </c>
      <c r="C13" s="299">
        <v>72.007653486829341</v>
      </c>
      <c r="D13" s="396">
        <v>0.1704645932645929</v>
      </c>
      <c r="E13" s="400">
        <v>67.007653486829341</v>
      </c>
      <c r="F13" s="391">
        <v>5</v>
      </c>
    </row>
    <row r="14" spans="2:7" ht="15" customHeight="1" x14ac:dyDescent="0.2">
      <c r="B14" s="300" t="s">
        <v>152</v>
      </c>
      <c r="C14" s="301">
        <v>42242</v>
      </c>
      <c r="D14" s="302">
        <v>100</v>
      </c>
      <c r="E14" s="392">
        <v>31909.999999999996</v>
      </c>
      <c r="F14" s="304">
        <v>10332.000000000002</v>
      </c>
    </row>
    <row r="15" spans="2:7" ht="15" customHeight="1" x14ac:dyDescent="0.2">
      <c r="F15" s="268"/>
    </row>
    <row r="16" spans="2:7" ht="15" customHeight="1" x14ac:dyDescent="0.3">
      <c r="B16" s="247" t="s">
        <v>203</v>
      </c>
    </row>
  </sheetData>
  <mergeCells count="4">
    <mergeCell ref="B4:B5"/>
    <mergeCell ref="C4:D4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/>
  <dimension ref="B1:G19"/>
  <sheetViews>
    <sheetView zoomScaleNormal="100" workbookViewId="0"/>
  </sheetViews>
  <sheetFormatPr baseColWidth="10" defaultRowHeight="15" customHeight="1" x14ac:dyDescent="0.2"/>
  <cols>
    <col min="2" max="3" width="11.42578125" customWidth="1"/>
  </cols>
  <sheetData>
    <row r="1" spans="2:7" ht="15" customHeight="1" x14ac:dyDescent="0.2">
      <c r="B1" s="7" t="s">
        <v>240</v>
      </c>
    </row>
    <row r="2" spans="2:7" ht="15" customHeight="1" x14ac:dyDescent="0.2">
      <c r="B2" s="13" t="s">
        <v>261</v>
      </c>
      <c r="G2" s="9"/>
    </row>
    <row r="19" spans="2:2" ht="15" customHeight="1" x14ac:dyDescent="0.3">
      <c r="B19" s="55" t="s">
        <v>203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1"/>
  <dimension ref="B1:N7"/>
  <sheetViews>
    <sheetView zoomScaleNormal="100" workbookViewId="0"/>
  </sheetViews>
  <sheetFormatPr baseColWidth="10" defaultColWidth="11.42578125" defaultRowHeight="15" customHeight="1" x14ac:dyDescent="0.2"/>
  <cols>
    <col min="2" max="2" width="28" customWidth="1"/>
    <col min="3" max="8" width="7.85546875" customWidth="1"/>
    <col min="9" max="9" width="10.140625" customWidth="1"/>
  </cols>
  <sheetData>
    <row r="1" spans="2:14" ht="15" customHeight="1" x14ac:dyDescent="0.2">
      <c r="B1" s="15" t="s">
        <v>239</v>
      </c>
      <c r="C1" s="1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s="16" customFormat="1" ht="15" customHeight="1" x14ac:dyDescent="0.2">
      <c r="B2" s="324" t="s">
        <v>264</v>
      </c>
      <c r="C2" s="25"/>
    </row>
    <row r="4" spans="2:14" ht="30" customHeight="1" x14ac:dyDescent="0.2">
      <c r="B4" s="259" t="s">
        <v>145</v>
      </c>
      <c r="C4" s="257">
        <v>2024</v>
      </c>
      <c r="D4" s="257">
        <v>2023</v>
      </c>
      <c r="E4" s="258">
        <v>2022</v>
      </c>
      <c r="F4" s="258">
        <v>2021</v>
      </c>
      <c r="G4" s="319">
        <v>2020</v>
      </c>
      <c r="H4" s="320">
        <v>2011</v>
      </c>
      <c r="I4" s="264" t="s">
        <v>252</v>
      </c>
      <c r="J4" s="17"/>
    </row>
    <row r="5" spans="2:14" ht="21" customHeight="1" x14ac:dyDescent="0.2">
      <c r="B5" s="265" t="s">
        <v>206</v>
      </c>
      <c r="C5" s="267">
        <v>35.832483166700698</v>
      </c>
      <c r="D5" s="267">
        <v>35.603789652970001</v>
      </c>
      <c r="E5" s="266">
        <v>35.457966182424407</v>
      </c>
      <c r="F5" s="266">
        <v>35.198484406878386</v>
      </c>
      <c r="G5" s="321">
        <v>34.725077612969962</v>
      </c>
      <c r="H5" s="322">
        <v>36.290791599353845</v>
      </c>
      <c r="I5" s="267">
        <v>35.277624569100595</v>
      </c>
      <c r="J5" s="120"/>
    </row>
    <row r="6" spans="2:14" s="326" customFormat="1" ht="15" customHeight="1" x14ac:dyDescent="0.2"/>
    <row r="7" spans="2:14" s="326" customFormat="1" ht="15" customHeight="1" x14ac:dyDescent="0.2">
      <c r="B7" s="327" t="s">
        <v>203</v>
      </c>
      <c r="C7" s="32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2"/>
  <dimension ref="B1:K17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9.42578125" style="16" customWidth="1"/>
    <col min="3" max="8" width="11.85546875" style="16" customWidth="1"/>
    <col min="9" max="9" width="13.140625" style="16" customWidth="1"/>
    <col min="10" max="16384" width="11.5703125" style="16"/>
  </cols>
  <sheetData>
    <row r="1" spans="2:11" ht="15" customHeight="1" x14ac:dyDescent="0.2">
      <c r="B1" s="7" t="s">
        <v>238</v>
      </c>
    </row>
    <row r="2" spans="2:11" ht="15" customHeight="1" x14ac:dyDescent="0.2">
      <c r="B2" s="13" t="s">
        <v>261</v>
      </c>
    </row>
    <row r="4" spans="2:11" ht="30" customHeight="1" x14ac:dyDescent="0.2">
      <c r="B4" s="595" t="s">
        <v>188</v>
      </c>
      <c r="C4" s="597" t="s">
        <v>187</v>
      </c>
      <c r="D4" s="602"/>
      <c r="E4" s="532" t="s">
        <v>47</v>
      </c>
      <c r="F4" s="602"/>
      <c r="G4" s="532" t="s">
        <v>48</v>
      </c>
      <c r="H4" s="602"/>
      <c r="I4" s="600" t="s">
        <v>143</v>
      </c>
    </row>
    <row r="5" spans="2:11" ht="30" customHeight="1" x14ac:dyDescent="0.2">
      <c r="B5" s="596"/>
      <c r="C5" s="295" t="s">
        <v>254</v>
      </c>
      <c r="D5" s="439" t="s">
        <v>142</v>
      </c>
      <c r="E5" s="295" t="s">
        <v>254</v>
      </c>
      <c r="F5" s="439" t="s">
        <v>142</v>
      </c>
      <c r="G5" s="295" t="s">
        <v>254</v>
      </c>
      <c r="H5" s="439" t="s">
        <v>142</v>
      </c>
      <c r="I5" s="601"/>
      <c r="K5" s="342"/>
    </row>
    <row r="6" spans="2:11" ht="15" customHeight="1" x14ac:dyDescent="0.2">
      <c r="B6" s="296" t="s">
        <v>221</v>
      </c>
      <c r="C6" s="297">
        <v>8</v>
      </c>
      <c r="D6" s="440">
        <v>0.11168504816417703</v>
      </c>
      <c r="E6" s="442">
        <v>3</v>
      </c>
      <c r="F6" s="440">
        <v>3.8734667527437053E-2</v>
      </c>
      <c r="G6" s="442">
        <v>0</v>
      </c>
      <c r="H6" s="349">
        <v>0</v>
      </c>
      <c r="I6" s="351">
        <v>0</v>
      </c>
      <c r="K6" s="275"/>
    </row>
    <row r="7" spans="2:11" ht="15" customHeight="1" x14ac:dyDescent="0.2">
      <c r="B7" s="298" t="s">
        <v>210</v>
      </c>
      <c r="C7" s="352">
        <v>286</v>
      </c>
      <c r="D7" s="441">
        <v>3.9927404718693285</v>
      </c>
      <c r="E7" s="443">
        <v>340</v>
      </c>
      <c r="F7" s="441">
        <v>4.3899289864428663</v>
      </c>
      <c r="G7" s="443">
        <v>232</v>
      </c>
      <c r="H7" s="353">
        <v>4.2828133653313643</v>
      </c>
      <c r="I7" s="355">
        <v>68.235294117647058</v>
      </c>
      <c r="K7" s="275"/>
    </row>
    <row r="8" spans="2:11" ht="15" customHeight="1" x14ac:dyDescent="0.2">
      <c r="B8" s="296" t="s">
        <v>49</v>
      </c>
      <c r="C8" s="297">
        <v>1567</v>
      </c>
      <c r="D8" s="440">
        <v>21.876308809158175</v>
      </c>
      <c r="E8" s="444">
        <v>1839</v>
      </c>
      <c r="F8" s="440">
        <v>23.744351194318916</v>
      </c>
      <c r="G8" s="444">
        <v>1252</v>
      </c>
      <c r="H8" s="349">
        <v>23.112423850839946</v>
      </c>
      <c r="I8" s="351">
        <v>68.080478520935301</v>
      </c>
      <c r="K8" s="275"/>
    </row>
    <row r="9" spans="2:11" ht="15" customHeight="1" x14ac:dyDescent="0.2">
      <c r="B9" s="298" t="s">
        <v>50</v>
      </c>
      <c r="C9" s="352">
        <v>26</v>
      </c>
      <c r="D9" s="441">
        <v>0.36297640653357532</v>
      </c>
      <c r="E9" s="443">
        <v>38</v>
      </c>
      <c r="F9" s="441">
        <v>0.49063912201420273</v>
      </c>
      <c r="G9" s="443">
        <v>22</v>
      </c>
      <c r="H9" s="353">
        <v>0.40612885360900869</v>
      </c>
      <c r="I9" s="355">
        <v>57.894736842105267</v>
      </c>
      <c r="J9" s="275"/>
      <c r="K9" s="343"/>
    </row>
    <row r="10" spans="2:11" ht="15" customHeight="1" x14ac:dyDescent="0.2">
      <c r="B10" s="296" t="s">
        <v>211</v>
      </c>
      <c r="C10" s="297">
        <v>893</v>
      </c>
      <c r="D10" s="440">
        <v>12.46684350132626</v>
      </c>
      <c r="E10" s="444">
        <v>1046</v>
      </c>
      <c r="F10" s="440">
        <v>13.505487411233052</v>
      </c>
      <c r="G10" s="444">
        <v>755</v>
      </c>
      <c r="H10" s="349">
        <v>13.937603839763707</v>
      </c>
      <c r="I10" s="351">
        <v>72.179732313575528</v>
      </c>
      <c r="K10" s="343"/>
    </row>
    <row r="11" spans="2:11" ht="15" customHeight="1" x14ac:dyDescent="0.2">
      <c r="B11" s="298" t="s">
        <v>184</v>
      </c>
      <c r="C11" s="352">
        <v>4281</v>
      </c>
      <c r="D11" s="441">
        <v>59.765461398855223</v>
      </c>
      <c r="E11" s="443">
        <v>4370</v>
      </c>
      <c r="F11" s="441">
        <v>56.423499031633305</v>
      </c>
      <c r="G11" s="443">
        <v>3089</v>
      </c>
      <c r="H11" s="353">
        <v>57.024183127192174</v>
      </c>
      <c r="I11" s="355">
        <v>70.686498855835239</v>
      </c>
    </row>
    <row r="12" spans="2:11" ht="15" customHeight="1" x14ac:dyDescent="0.2">
      <c r="B12" s="296" t="s">
        <v>51</v>
      </c>
      <c r="C12" s="297">
        <v>101</v>
      </c>
      <c r="D12" s="440">
        <v>1.4100237330727348</v>
      </c>
      <c r="E12" s="444">
        <v>107</v>
      </c>
      <c r="F12" s="440">
        <v>1.381536475145255</v>
      </c>
      <c r="G12" s="444">
        <v>66</v>
      </c>
      <c r="H12" s="349">
        <v>1.2183865608270261</v>
      </c>
      <c r="I12" s="351">
        <v>61.682242990654203</v>
      </c>
    </row>
    <row r="13" spans="2:11" ht="15" customHeight="1" x14ac:dyDescent="0.2">
      <c r="B13" s="298" t="s">
        <v>129</v>
      </c>
      <c r="C13" s="352">
        <v>0</v>
      </c>
      <c r="D13" s="441">
        <v>0</v>
      </c>
      <c r="E13" s="443">
        <v>0</v>
      </c>
      <c r="F13" s="441">
        <v>0</v>
      </c>
      <c r="G13" s="443">
        <v>0</v>
      </c>
      <c r="H13" s="353">
        <v>0</v>
      </c>
      <c r="I13" s="355" t="s">
        <v>11</v>
      </c>
      <c r="K13" s="343"/>
    </row>
    <row r="14" spans="2:11" ht="15" customHeight="1" x14ac:dyDescent="0.2">
      <c r="B14" s="296" t="s">
        <v>134</v>
      </c>
      <c r="C14" s="297">
        <v>1</v>
      </c>
      <c r="D14" s="440">
        <v>1.3960631020522129E-2</v>
      </c>
      <c r="E14" s="445">
        <v>2</v>
      </c>
      <c r="F14" s="440">
        <v>2.5823111684958041E-2</v>
      </c>
      <c r="G14" s="445">
        <v>1</v>
      </c>
      <c r="H14" s="349">
        <v>1.8460402436773122E-2</v>
      </c>
      <c r="I14" s="351">
        <v>50</v>
      </c>
      <c r="K14" s="343"/>
    </row>
    <row r="15" spans="2:11" ht="15" customHeight="1" x14ac:dyDescent="0.2">
      <c r="B15" s="300" t="s">
        <v>176</v>
      </c>
      <c r="C15" s="301">
        <v>7163</v>
      </c>
      <c r="D15" s="302">
        <v>100</v>
      </c>
      <c r="E15" s="303">
        <v>7745</v>
      </c>
      <c r="F15" s="302">
        <v>100</v>
      </c>
      <c r="G15" s="303">
        <v>5417</v>
      </c>
      <c r="H15" s="302">
        <v>100</v>
      </c>
      <c r="I15" s="357">
        <v>69.941897998708839</v>
      </c>
      <c r="J15" s="108"/>
      <c r="K15" s="343"/>
    </row>
    <row r="16" spans="2:11" s="326" customFormat="1" ht="15" customHeight="1" x14ac:dyDescent="0.2">
      <c r="K16" s="342"/>
    </row>
    <row r="17" spans="2:11" s="326" customFormat="1" ht="15" customHeight="1" x14ac:dyDescent="0.2">
      <c r="B17" s="327" t="s">
        <v>203</v>
      </c>
      <c r="K17" s="342"/>
    </row>
  </sheetData>
  <mergeCells count="5">
    <mergeCell ref="I4:I5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3"/>
  <dimension ref="B1:L34"/>
  <sheetViews>
    <sheetView zoomScaleNormal="100" workbookViewId="0"/>
  </sheetViews>
  <sheetFormatPr baseColWidth="10" defaultRowHeight="15" customHeight="1" x14ac:dyDescent="0.2"/>
  <cols>
    <col min="2" max="2" width="14.140625" customWidth="1"/>
    <col min="3" max="3" width="30.5703125" customWidth="1"/>
    <col min="4" max="7" width="8" customWidth="1"/>
    <col min="8" max="9" width="8.85546875" customWidth="1"/>
    <col min="10" max="10" width="9.85546875" customWidth="1"/>
  </cols>
  <sheetData>
    <row r="1" spans="2:12" ht="15" customHeight="1" x14ac:dyDescent="0.2">
      <c r="B1" s="230" t="s">
        <v>237</v>
      </c>
    </row>
    <row r="2" spans="2:12" ht="15" customHeight="1" x14ac:dyDescent="0.2">
      <c r="B2" s="25" t="s">
        <v>264</v>
      </c>
    </row>
    <row r="4" spans="2:12" ht="15" customHeight="1" x14ac:dyDescent="0.2">
      <c r="B4" s="572" t="s">
        <v>146</v>
      </c>
      <c r="C4" s="573" t="s">
        <v>151</v>
      </c>
      <c r="D4" s="603">
        <v>2024</v>
      </c>
      <c r="E4" s="561">
        <v>2023</v>
      </c>
      <c r="F4" s="561">
        <v>2022</v>
      </c>
      <c r="G4" s="561">
        <v>2021</v>
      </c>
      <c r="H4" s="566">
        <v>2020</v>
      </c>
      <c r="I4" s="566">
        <v>2011</v>
      </c>
      <c r="J4" s="568" t="s">
        <v>253</v>
      </c>
    </row>
    <row r="5" spans="2:12" ht="15" customHeight="1" x14ac:dyDescent="0.25">
      <c r="B5" s="119" t="s">
        <v>196</v>
      </c>
      <c r="C5" s="87"/>
      <c r="D5" s="604"/>
      <c r="E5" s="562" t="e">
        <v>#REF!</v>
      </c>
      <c r="F5" s="562" t="e">
        <v>#REF!</v>
      </c>
      <c r="G5" s="562" t="e">
        <v>#REF!</v>
      </c>
      <c r="H5" s="567" t="e">
        <v>#REF!</v>
      </c>
      <c r="I5" s="567"/>
      <c r="J5" s="569"/>
    </row>
    <row r="6" spans="2:12" ht="15" customHeight="1" x14ac:dyDescent="0.2">
      <c r="B6" s="570" t="s">
        <v>131</v>
      </c>
      <c r="C6" s="507" t="s">
        <v>221</v>
      </c>
      <c r="D6" s="109">
        <v>8</v>
      </c>
      <c r="E6" s="112">
        <v>1</v>
      </c>
      <c r="F6" s="111">
        <v>4</v>
      </c>
      <c r="G6" s="111">
        <v>3</v>
      </c>
      <c r="H6" s="203">
        <v>2</v>
      </c>
      <c r="I6" s="344">
        <v>2</v>
      </c>
      <c r="J6" s="180">
        <v>27</v>
      </c>
    </row>
    <row r="7" spans="2:12" ht="15" customHeight="1" x14ac:dyDescent="0.2">
      <c r="B7" s="570"/>
      <c r="C7" s="499" t="s">
        <v>210</v>
      </c>
      <c r="D7" s="447">
        <v>286</v>
      </c>
      <c r="E7" s="102">
        <v>271</v>
      </c>
      <c r="F7" s="103">
        <v>365</v>
      </c>
      <c r="G7" s="103">
        <v>339</v>
      </c>
      <c r="H7" s="141">
        <v>242</v>
      </c>
      <c r="I7" s="331">
        <v>94</v>
      </c>
      <c r="J7" s="181">
        <v>2526</v>
      </c>
    </row>
    <row r="8" spans="2:12" ht="15" customHeight="1" x14ac:dyDescent="0.2">
      <c r="B8" s="570"/>
      <c r="C8" s="499" t="s">
        <v>49</v>
      </c>
      <c r="D8" s="377">
        <v>1567</v>
      </c>
      <c r="E8" s="109">
        <v>1636</v>
      </c>
      <c r="F8" s="101">
        <v>1618</v>
      </c>
      <c r="G8" s="101">
        <v>1396</v>
      </c>
      <c r="H8" s="345">
        <v>1098</v>
      </c>
      <c r="I8" s="344">
        <v>370</v>
      </c>
      <c r="J8" s="182">
        <v>11968</v>
      </c>
    </row>
    <row r="9" spans="2:12" ht="15" customHeight="1" x14ac:dyDescent="0.2">
      <c r="B9" s="570"/>
      <c r="C9" s="499" t="s">
        <v>50</v>
      </c>
      <c r="D9" s="447">
        <v>26</v>
      </c>
      <c r="E9" s="102">
        <v>61</v>
      </c>
      <c r="F9" s="103">
        <v>28</v>
      </c>
      <c r="G9" s="103">
        <v>23</v>
      </c>
      <c r="H9" s="141">
        <v>19</v>
      </c>
      <c r="I9" s="331">
        <v>5</v>
      </c>
      <c r="J9" s="183">
        <v>241</v>
      </c>
    </row>
    <row r="10" spans="2:12" ht="15" customHeight="1" x14ac:dyDescent="0.2">
      <c r="B10" s="570"/>
      <c r="C10" s="499" t="s">
        <v>130</v>
      </c>
      <c r="D10" s="112">
        <v>5174</v>
      </c>
      <c r="E10" s="109">
        <v>4759</v>
      </c>
      <c r="F10" s="101">
        <v>3698</v>
      </c>
      <c r="G10" s="101">
        <v>2844</v>
      </c>
      <c r="H10" s="345">
        <v>2410</v>
      </c>
      <c r="I10" s="344">
        <v>938</v>
      </c>
      <c r="J10" s="182">
        <v>26749</v>
      </c>
    </row>
    <row r="11" spans="2:12" ht="15" customHeight="1" x14ac:dyDescent="0.2">
      <c r="B11" s="570"/>
      <c r="C11" s="499" t="s">
        <v>51</v>
      </c>
      <c r="D11" s="102">
        <v>101</v>
      </c>
      <c r="E11" s="102">
        <v>73</v>
      </c>
      <c r="F11" s="103">
        <v>82</v>
      </c>
      <c r="G11" s="103">
        <v>69</v>
      </c>
      <c r="H11" s="141">
        <v>57</v>
      </c>
      <c r="I11" s="331">
        <v>17</v>
      </c>
      <c r="J11" s="183">
        <v>653</v>
      </c>
    </row>
    <row r="12" spans="2:12" ht="15" customHeight="1" x14ac:dyDescent="0.2">
      <c r="B12" s="570"/>
      <c r="C12" s="499" t="s">
        <v>129</v>
      </c>
      <c r="D12" s="112">
        <v>0</v>
      </c>
      <c r="E12" s="109">
        <v>0</v>
      </c>
      <c r="F12" s="101">
        <v>1</v>
      </c>
      <c r="G12" s="101">
        <v>5</v>
      </c>
      <c r="H12" s="345">
        <v>0</v>
      </c>
      <c r="I12" s="344">
        <v>0</v>
      </c>
      <c r="J12" s="182">
        <v>6</v>
      </c>
    </row>
    <row r="13" spans="2:12" ht="15" customHeight="1" x14ac:dyDescent="0.2">
      <c r="B13" s="570"/>
      <c r="C13" s="500" t="s">
        <v>134</v>
      </c>
      <c r="D13" s="102">
        <v>1</v>
      </c>
      <c r="E13" s="102">
        <v>1</v>
      </c>
      <c r="F13" s="103">
        <v>1</v>
      </c>
      <c r="G13" s="103">
        <v>10</v>
      </c>
      <c r="H13" s="141">
        <v>3</v>
      </c>
      <c r="I13" s="331">
        <v>8</v>
      </c>
      <c r="J13" s="183">
        <v>72</v>
      </c>
    </row>
    <row r="14" spans="2:12" ht="15" customHeight="1" x14ac:dyDescent="0.2">
      <c r="B14" s="571"/>
      <c r="C14" s="501" t="s">
        <v>152</v>
      </c>
      <c r="D14" s="448">
        <v>7163</v>
      </c>
      <c r="E14" s="106">
        <v>6802</v>
      </c>
      <c r="F14" s="107">
        <v>5797</v>
      </c>
      <c r="G14" s="107">
        <v>4689</v>
      </c>
      <c r="H14" s="346">
        <v>3831</v>
      </c>
      <c r="I14" s="161">
        <v>1434</v>
      </c>
      <c r="J14" s="160">
        <v>42242</v>
      </c>
    </row>
    <row r="15" spans="2:12" s="16" customFormat="1" ht="15" customHeight="1" x14ac:dyDescent="0.2">
      <c r="B15" s="570" t="s">
        <v>132</v>
      </c>
      <c r="C15" s="498" t="s">
        <v>221</v>
      </c>
      <c r="D15" s="112">
        <v>3</v>
      </c>
      <c r="E15" s="112">
        <v>1</v>
      </c>
      <c r="F15" s="111">
        <v>4</v>
      </c>
      <c r="G15" s="111">
        <v>3</v>
      </c>
      <c r="H15" s="203">
        <v>1</v>
      </c>
      <c r="I15" s="344">
        <v>1</v>
      </c>
      <c r="J15" s="180">
        <v>21</v>
      </c>
      <c r="L15"/>
    </row>
    <row r="16" spans="2:12" s="16" customFormat="1" ht="15" customHeight="1" x14ac:dyDescent="0.2">
      <c r="B16" s="570"/>
      <c r="C16" s="499" t="s">
        <v>210</v>
      </c>
      <c r="D16" s="447">
        <v>340</v>
      </c>
      <c r="E16" s="102">
        <v>274</v>
      </c>
      <c r="F16" s="103">
        <v>391</v>
      </c>
      <c r="G16" s="103">
        <v>353</v>
      </c>
      <c r="H16" s="141">
        <v>271</v>
      </c>
      <c r="I16" s="331">
        <v>61</v>
      </c>
      <c r="J16" s="181">
        <v>2621</v>
      </c>
      <c r="K16" s="260"/>
    </row>
    <row r="17" spans="2:12" ht="15" customHeight="1" x14ac:dyDescent="0.2">
      <c r="B17" s="570"/>
      <c r="C17" s="499" t="s">
        <v>49</v>
      </c>
      <c r="D17" s="377">
        <v>1839</v>
      </c>
      <c r="E17" s="109">
        <v>1696</v>
      </c>
      <c r="F17" s="101">
        <v>1701</v>
      </c>
      <c r="G17" s="101">
        <v>1437</v>
      </c>
      <c r="H17" s="345">
        <v>1034</v>
      </c>
      <c r="I17" s="344">
        <v>208</v>
      </c>
      <c r="J17" s="182">
        <v>12203</v>
      </c>
      <c r="L17" s="16"/>
    </row>
    <row r="18" spans="2:12" ht="15" customHeight="1" x14ac:dyDescent="0.2">
      <c r="B18" s="570"/>
      <c r="C18" s="499" t="s">
        <v>50</v>
      </c>
      <c r="D18" s="447">
        <v>38</v>
      </c>
      <c r="E18" s="102">
        <v>46</v>
      </c>
      <c r="F18" s="103">
        <v>26</v>
      </c>
      <c r="G18" s="103">
        <v>26</v>
      </c>
      <c r="H18" s="141">
        <v>24</v>
      </c>
      <c r="I18" s="331">
        <v>3</v>
      </c>
      <c r="J18" s="183">
        <v>250</v>
      </c>
    </row>
    <row r="19" spans="2:12" ht="15" customHeight="1" x14ac:dyDescent="0.2">
      <c r="B19" s="570"/>
      <c r="C19" s="499" t="s">
        <v>130</v>
      </c>
      <c r="D19" s="112">
        <v>5416</v>
      </c>
      <c r="E19" s="109">
        <v>4604</v>
      </c>
      <c r="F19" s="101">
        <v>3777</v>
      </c>
      <c r="G19" s="101">
        <v>2898</v>
      </c>
      <c r="H19" s="345">
        <v>2106</v>
      </c>
      <c r="I19" s="344">
        <v>572</v>
      </c>
      <c r="J19" s="182">
        <v>26313</v>
      </c>
      <c r="K19" s="30"/>
    </row>
    <row r="20" spans="2:12" ht="15" customHeight="1" x14ac:dyDescent="0.2">
      <c r="B20" s="570"/>
      <c r="C20" s="499" t="s">
        <v>51</v>
      </c>
      <c r="D20" s="102">
        <v>107</v>
      </c>
      <c r="E20" s="102">
        <v>79</v>
      </c>
      <c r="F20" s="103">
        <v>79</v>
      </c>
      <c r="G20" s="103">
        <v>72</v>
      </c>
      <c r="H20" s="141">
        <v>57</v>
      </c>
      <c r="I20" s="331">
        <v>7</v>
      </c>
      <c r="J20" s="183">
        <v>651</v>
      </c>
      <c r="K20" s="227"/>
    </row>
    <row r="21" spans="2:12" ht="15" customHeight="1" x14ac:dyDescent="0.2">
      <c r="B21" s="570"/>
      <c r="C21" s="499" t="s">
        <v>129</v>
      </c>
      <c r="D21" s="112">
        <v>0</v>
      </c>
      <c r="E21" s="109">
        <v>0</v>
      </c>
      <c r="F21" s="101">
        <v>2</v>
      </c>
      <c r="G21" s="101">
        <v>3</v>
      </c>
      <c r="H21" s="345">
        <v>1</v>
      </c>
      <c r="I21" s="344">
        <v>0</v>
      </c>
      <c r="J21" s="182">
        <v>6</v>
      </c>
    </row>
    <row r="22" spans="2:12" ht="15" customHeight="1" x14ac:dyDescent="0.2">
      <c r="B22" s="570"/>
      <c r="C22" s="500" t="s">
        <v>134</v>
      </c>
      <c r="D22" s="102">
        <v>2</v>
      </c>
      <c r="E22" s="102">
        <v>2</v>
      </c>
      <c r="F22" s="103">
        <v>1</v>
      </c>
      <c r="G22" s="103">
        <v>7</v>
      </c>
      <c r="H22" s="141">
        <v>2</v>
      </c>
      <c r="I22" s="331">
        <v>5</v>
      </c>
      <c r="J22" s="183">
        <v>59</v>
      </c>
    </row>
    <row r="23" spans="2:12" ht="15" customHeight="1" x14ac:dyDescent="0.2">
      <c r="B23" s="571"/>
      <c r="C23" s="501" t="s">
        <v>195</v>
      </c>
      <c r="D23" s="448">
        <v>7745</v>
      </c>
      <c r="E23" s="106">
        <v>6702</v>
      </c>
      <c r="F23" s="107">
        <v>5981</v>
      </c>
      <c r="G23" s="107">
        <v>4799</v>
      </c>
      <c r="H23" s="346">
        <v>3496</v>
      </c>
      <c r="I23" s="161">
        <v>857</v>
      </c>
      <c r="J23" s="160">
        <v>42124</v>
      </c>
      <c r="K23" s="30"/>
    </row>
    <row r="24" spans="2:12" ht="15" customHeight="1" x14ac:dyDescent="0.2">
      <c r="B24" s="570" t="s">
        <v>133</v>
      </c>
      <c r="C24" s="498" t="s">
        <v>221</v>
      </c>
      <c r="D24" s="112">
        <v>0</v>
      </c>
      <c r="E24" s="112">
        <v>1</v>
      </c>
      <c r="F24" s="111">
        <v>1</v>
      </c>
      <c r="G24" s="111">
        <v>0</v>
      </c>
      <c r="H24" s="203">
        <v>1</v>
      </c>
      <c r="I24" s="344">
        <v>0</v>
      </c>
      <c r="J24" s="180">
        <v>7</v>
      </c>
    </row>
    <row r="25" spans="2:12" ht="15" customHeight="1" x14ac:dyDescent="0.2">
      <c r="B25" s="570"/>
      <c r="C25" s="499" t="s">
        <v>210</v>
      </c>
      <c r="D25" s="447">
        <v>232</v>
      </c>
      <c r="E25" s="102">
        <v>177</v>
      </c>
      <c r="F25" s="103">
        <v>263</v>
      </c>
      <c r="G25" s="103">
        <v>254</v>
      </c>
      <c r="H25" s="141">
        <v>161</v>
      </c>
      <c r="I25" s="331">
        <v>49</v>
      </c>
      <c r="J25" s="181">
        <v>1830</v>
      </c>
    </row>
    <row r="26" spans="2:12" ht="15" customHeight="1" x14ac:dyDescent="0.2">
      <c r="B26" s="570"/>
      <c r="C26" s="499" t="s">
        <v>49</v>
      </c>
      <c r="D26" s="377">
        <v>1252</v>
      </c>
      <c r="E26" s="109">
        <v>1184</v>
      </c>
      <c r="F26" s="101">
        <v>1222</v>
      </c>
      <c r="G26" s="101">
        <v>1072</v>
      </c>
      <c r="H26" s="345">
        <v>774</v>
      </c>
      <c r="I26" s="344">
        <v>179</v>
      </c>
      <c r="J26" s="182">
        <v>8956</v>
      </c>
    </row>
    <row r="27" spans="2:12" ht="15" customHeight="1" x14ac:dyDescent="0.2">
      <c r="B27" s="570"/>
      <c r="C27" s="499" t="s">
        <v>50</v>
      </c>
      <c r="D27" s="447">
        <v>22</v>
      </c>
      <c r="E27" s="102">
        <v>25</v>
      </c>
      <c r="F27" s="103">
        <v>20</v>
      </c>
      <c r="G27" s="103">
        <v>17</v>
      </c>
      <c r="H27" s="141">
        <v>15</v>
      </c>
      <c r="I27" s="331">
        <v>2</v>
      </c>
      <c r="J27" s="183">
        <v>161</v>
      </c>
    </row>
    <row r="28" spans="2:12" ht="15" customHeight="1" x14ac:dyDescent="0.2">
      <c r="B28" s="570"/>
      <c r="C28" s="499" t="s">
        <v>130</v>
      </c>
      <c r="D28" s="112">
        <v>3844</v>
      </c>
      <c r="E28" s="109">
        <v>3516</v>
      </c>
      <c r="F28" s="101">
        <v>2710</v>
      </c>
      <c r="G28" s="101">
        <v>2188</v>
      </c>
      <c r="H28" s="345">
        <v>1597</v>
      </c>
      <c r="I28" s="344">
        <v>484</v>
      </c>
      <c r="J28" s="182">
        <v>19401</v>
      </c>
      <c r="K28" s="30"/>
    </row>
    <row r="29" spans="2:12" ht="15" customHeight="1" x14ac:dyDescent="0.2">
      <c r="B29" s="570"/>
      <c r="C29" s="499" t="s">
        <v>51</v>
      </c>
      <c r="D29" s="102">
        <v>66</v>
      </c>
      <c r="E29" s="102">
        <v>52</v>
      </c>
      <c r="F29" s="103">
        <v>51</v>
      </c>
      <c r="G29" s="103">
        <v>41</v>
      </c>
      <c r="H29" s="141">
        <v>42</v>
      </c>
      <c r="I29" s="331">
        <v>7</v>
      </c>
      <c r="J29" s="183">
        <v>464</v>
      </c>
      <c r="K29" s="227"/>
    </row>
    <row r="30" spans="2:12" ht="15" customHeight="1" x14ac:dyDescent="0.2">
      <c r="B30" s="570"/>
      <c r="C30" s="499" t="s">
        <v>129</v>
      </c>
      <c r="D30" s="112">
        <v>0</v>
      </c>
      <c r="E30" s="109">
        <v>0</v>
      </c>
      <c r="F30" s="101">
        <v>2</v>
      </c>
      <c r="G30" s="101">
        <v>2</v>
      </c>
      <c r="H30" s="345">
        <v>1</v>
      </c>
      <c r="I30" s="344">
        <v>0</v>
      </c>
      <c r="J30" s="182">
        <v>5</v>
      </c>
    </row>
    <row r="31" spans="2:12" ht="15" customHeight="1" x14ac:dyDescent="0.2">
      <c r="B31" s="570"/>
      <c r="C31" s="500" t="s">
        <v>134</v>
      </c>
      <c r="D31" s="102">
        <v>1</v>
      </c>
      <c r="E31" s="102">
        <v>1</v>
      </c>
      <c r="F31" s="103">
        <v>1</v>
      </c>
      <c r="G31" s="103">
        <v>7</v>
      </c>
      <c r="H31" s="141">
        <v>2</v>
      </c>
      <c r="I31" s="331">
        <v>3</v>
      </c>
      <c r="J31" s="183">
        <v>45</v>
      </c>
    </row>
    <row r="32" spans="2:12" ht="15" customHeight="1" x14ac:dyDescent="0.2">
      <c r="B32" s="571"/>
      <c r="C32" s="501" t="s">
        <v>176</v>
      </c>
      <c r="D32" s="448">
        <v>5417</v>
      </c>
      <c r="E32" s="106">
        <v>4956</v>
      </c>
      <c r="F32" s="107">
        <v>4270</v>
      </c>
      <c r="G32" s="107">
        <v>3581</v>
      </c>
      <c r="H32" s="346">
        <v>2593</v>
      </c>
      <c r="I32" s="161">
        <v>724</v>
      </c>
      <c r="J32" s="160">
        <v>30869</v>
      </c>
      <c r="K32" s="30"/>
    </row>
    <row r="33" spans="2:2" s="326" customFormat="1" ht="15" customHeight="1" x14ac:dyDescent="0.2"/>
    <row r="34" spans="2:2" s="326" customFormat="1" ht="15" customHeight="1" x14ac:dyDescent="0.2">
      <c r="B34" s="327" t="s">
        <v>203</v>
      </c>
    </row>
  </sheetData>
  <mergeCells count="11">
    <mergeCell ref="I4:I5"/>
    <mergeCell ref="J4:J5"/>
    <mergeCell ref="B6:B14"/>
    <mergeCell ref="B15:B23"/>
    <mergeCell ref="B24:B32"/>
    <mergeCell ref="D4:D5"/>
    <mergeCell ref="H4:H5"/>
    <mergeCell ref="B4:C4"/>
    <mergeCell ref="E4:E5"/>
    <mergeCell ref="F4:F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4"/>
  <dimension ref="A1:I30"/>
  <sheetViews>
    <sheetView zoomScaleNormal="100" workbookViewId="0"/>
  </sheetViews>
  <sheetFormatPr baseColWidth="10" defaultColWidth="11.5703125" defaultRowHeight="15" customHeight="1" x14ac:dyDescent="0.2"/>
  <cols>
    <col min="1" max="1" width="11.42578125"/>
    <col min="2" max="2" width="23.85546875" style="16" customWidth="1"/>
    <col min="3" max="8" width="12" style="16" customWidth="1"/>
    <col min="9" max="9" width="13.42578125" style="16" customWidth="1"/>
    <col min="10" max="16384" width="11.5703125" style="16"/>
  </cols>
  <sheetData>
    <row r="1" spans="1:9" ht="15" customHeight="1" x14ac:dyDescent="0.2">
      <c r="B1" s="7" t="s">
        <v>236</v>
      </c>
    </row>
    <row r="2" spans="1:9" ht="15" customHeight="1" x14ac:dyDescent="0.2">
      <c r="B2" s="13" t="s">
        <v>259</v>
      </c>
    </row>
    <row r="4" spans="1:9" ht="30" customHeight="1" x14ac:dyDescent="0.2">
      <c r="B4" s="595" t="s">
        <v>198</v>
      </c>
      <c r="C4" s="606" t="s">
        <v>187</v>
      </c>
      <c r="D4" s="602"/>
      <c r="E4" s="532" t="s">
        <v>47</v>
      </c>
      <c r="F4" s="602"/>
      <c r="G4" s="532" t="s">
        <v>48</v>
      </c>
      <c r="H4" s="602"/>
      <c r="I4" s="607" t="s">
        <v>143</v>
      </c>
    </row>
    <row r="5" spans="1:9" ht="30" customHeight="1" x14ac:dyDescent="0.2">
      <c r="B5" s="605"/>
      <c r="C5" s="347" t="s">
        <v>254</v>
      </c>
      <c r="D5" s="348" t="s">
        <v>142</v>
      </c>
      <c r="E5" s="347" t="s">
        <v>254</v>
      </c>
      <c r="F5" s="348" t="s">
        <v>142</v>
      </c>
      <c r="G5" s="347" t="s">
        <v>254</v>
      </c>
      <c r="H5" s="348" t="s">
        <v>142</v>
      </c>
      <c r="I5" s="608"/>
    </row>
    <row r="6" spans="1:9" ht="15" customHeight="1" x14ac:dyDescent="0.2">
      <c r="B6" s="296" t="s">
        <v>94</v>
      </c>
      <c r="C6" s="297">
        <v>9523</v>
      </c>
      <c r="D6" s="349">
        <v>22.543913640452633</v>
      </c>
      <c r="E6" s="350">
        <v>9715</v>
      </c>
      <c r="F6" s="349">
        <v>23.062862026398253</v>
      </c>
      <c r="G6" s="350">
        <v>7167</v>
      </c>
      <c r="H6" s="349">
        <v>23.217467362078462</v>
      </c>
      <c r="I6" s="351">
        <v>73.772516726711274</v>
      </c>
    </row>
    <row r="7" spans="1:9" ht="15" customHeight="1" x14ac:dyDescent="0.2">
      <c r="B7" s="298" t="s">
        <v>111</v>
      </c>
      <c r="C7" s="352">
        <v>7905</v>
      </c>
      <c r="D7" s="353">
        <v>18.713602575635623</v>
      </c>
      <c r="E7" s="354">
        <v>7610</v>
      </c>
      <c r="F7" s="353">
        <v>18.06571075871237</v>
      </c>
      <c r="G7" s="354">
        <v>5754</v>
      </c>
      <c r="H7" s="353">
        <v>18.640059606725192</v>
      </c>
      <c r="I7" s="355">
        <v>75.611038107752961</v>
      </c>
    </row>
    <row r="8" spans="1:9" ht="15" customHeight="1" x14ac:dyDescent="0.2">
      <c r="B8" s="296" t="s">
        <v>115</v>
      </c>
      <c r="C8" s="297">
        <v>2936</v>
      </c>
      <c r="D8" s="349">
        <v>6.9504284834998344</v>
      </c>
      <c r="E8" s="350">
        <v>2738</v>
      </c>
      <c r="F8" s="349">
        <v>6.4998575633842943</v>
      </c>
      <c r="G8" s="350">
        <v>1990</v>
      </c>
      <c r="H8" s="349">
        <v>6.4465969095208786</v>
      </c>
      <c r="I8" s="351">
        <v>72.680788897005115</v>
      </c>
    </row>
    <row r="9" spans="1:9" ht="15" customHeight="1" x14ac:dyDescent="0.2">
      <c r="B9" s="298" t="s">
        <v>104</v>
      </c>
      <c r="C9" s="352">
        <v>2795</v>
      </c>
      <c r="D9" s="353">
        <v>6.6166374698167703</v>
      </c>
      <c r="E9" s="354">
        <v>2734</v>
      </c>
      <c r="F9" s="353">
        <v>6.4903617890038925</v>
      </c>
      <c r="G9" s="354">
        <v>2076</v>
      </c>
      <c r="H9" s="353">
        <v>6.7251935598820829</v>
      </c>
      <c r="I9" s="355">
        <v>75.932699341624001</v>
      </c>
    </row>
    <row r="10" spans="1:9" ht="15" customHeight="1" x14ac:dyDescent="0.2">
      <c r="B10" s="296" t="s">
        <v>110</v>
      </c>
      <c r="C10" s="297">
        <v>2078</v>
      </c>
      <c r="D10" s="349">
        <v>4.9192746555560811</v>
      </c>
      <c r="E10" s="350">
        <v>2135</v>
      </c>
      <c r="F10" s="349">
        <v>5.0683695755388847</v>
      </c>
      <c r="G10" s="350">
        <v>1472</v>
      </c>
      <c r="H10" s="349">
        <v>4.7685380154847907</v>
      </c>
      <c r="I10" s="351">
        <v>68.946135831381739</v>
      </c>
    </row>
    <row r="11" spans="1:9" ht="15" customHeight="1" x14ac:dyDescent="0.2">
      <c r="B11" s="298" t="s">
        <v>114</v>
      </c>
      <c r="C11" s="352">
        <v>2008</v>
      </c>
      <c r="D11" s="353">
        <v>4.7535628047914402</v>
      </c>
      <c r="E11" s="354">
        <v>2036</v>
      </c>
      <c r="F11" s="353">
        <v>4.8333491596239675</v>
      </c>
      <c r="G11" s="354">
        <v>1480</v>
      </c>
      <c r="H11" s="353">
        <v>4.7944539829602517</v>
      </c>
      <c r="I11" s="355">
        <v>72.691552062868368</v>
      </c>
    </row>
    <row r="12" spans="1:9" ht="15" customHeight="1" x14ac:dyDescent="0.2">
      <c r="B12" s="296" t="s">
        <v>109</v>
      </c>
      <c r="C12" s="297">
        <v>1681</v>
      </c>
      <c r="D12" s="349">
        <v>3.9794517305051844</v>
      </c>
      <c r="E12" s="350">
        <v>1702</v>
      </c>
      <c r="F12" s="349">
        <v>4.0404519988605072</v>
      </c>
      <c r="G12" s="350">
        <v>1267</v>
      </c>
      <c r="H12" s="349">
        <v>4.1044413489261071</v>
      </c>
      <c r="I12" s="351">
        <v>74.441833137485318</v>
      </c>
    </row>
    <row r="13" spans="1:9" ht="15" customHeight="1" x14ac:dyDescent="0.2">
      <c r="B13" s="298" t="s">
        <v>117</v>
      </c>
      <c r="C13" s="352">
        <v>1495</v>
      </c>
      <c r="D13" s="353">
        <v>3.5391316699019932</v>
      </c>
      <c r="E13" s="354">
        <v>1456</v>
      </c>
      <c r="F13" s="353">
        <v>3.4564618744658624</v>
      </c>
      <c r="G13" s="354">
        <v>1050</v>
      </c>
      <c r="H13" s="353">
        <v>3.4014707311542325</v>
      </c>
      <c r="I13" s="355">
        <v>72.115384615384613</v>
      </c>
    </row>
    <row r="14" spans="1:9" ht="15" customHeight="1" x14ac:dyDescent="0.2">
      <c r="B14" s="296" t="s">
        <v>105</v>
      </c>
      <c r="C14" s="297">
        <v>1266</v>
      </c>
      <c r="D14" s="349">
        <v>2.9970171866862363</v>
      </c>
      <c r="E14" s="350">
        <v>1280</v>
      </c>
      <c r="F14" s="349">
        <v>3.038647801728231</v>
      </c>
      <c r="G14" s="350">
        <v>1003</v>
      </c>
      <c r="H14" s="349">
        <v>3.2492144222358998</v>
      </c>
      <c r="I14" s="351">
        <v>78.359375</v>
      </c>
    </row>
    <row r="15" spans="1:9" ht="15" customHeight="1" x14ac:dyDescent="0.2">
      <c r="A15" s="16"/>
      <c r="B15" s="298" t="s">
        <v>108</v>
      </c>
      <c r="C15" s="352">
        <v>1181</v>
      </c>
      <c r="D15" s="353">
        <v>2.7957956536148858</v>
      </c>
      <c r="E15" s="354">
        <v>1197</v>
      </c>
      <c r="F15" s="353">
        <v>2.8416104833349158</v>
      </c>
      <c r="G15" s="354">
        <v>834</v>
      </c>
      <c r="H15" s="353">
        <v>2.7017396093167902</v>
      </c>
      <c r="I15" s="355">
        <v>69.674185463659143</v>
      </c>
    </row>
    <row r="16" spans="1:9" ht="15" customHeight="1" x14ac:dyDescent="0.2">
      <c r="A16" s="16"/>
      <c r="B16" s="296" t="s">
        <v>80</v>
      </c>
      <c r="C16" s="297">
        <v>1059</v>
      </c>
      <c r="D16" s="349">
        <v>2.5069835708536528</v>
      </c>
      <c r="E16" s="350">
        <v>1070</v>
      </c>
      <c r="F16" s="349">
        <v>2.5401196467571929</v>
      </c>
      <c r="G16" s="350">
        <v>768</v>
      </c>
      <c r="H16" s="349">
        <v>2.4879328776442384</v>
      </c>
      <c r="I16" s="351">
        <v>71.775700934579433</v>
      </c>
    </row>
    <row r="17" spans="2:9" ht="15" customHeight="1" x14ac:dyDescent="0.2">
      <c r="B17" s="298" t="s">
        <v>77</v>
      </c>
      <c r="C17" s="352">
        <v>1031</v>
      </c>
      <c r="D17" s="353">
        <v>2.4406988305477961</v>
      </c>
      <c r="E17" s="354">
        <v>1083</v>
      </c>
      <c r="F17" s="353">
        <v>2.5709809134934951</v>
      </c>
      <c r="G17" s="354">
        <v>745</v>
      </c>
      <c r="H17" s="353">
        <v>2.4134244711522888</v>
      </c>
      <c r="I17" s="355">
        <v>68.790397045244688</v>
      </c>
    </row>
    <row r="18" spans="2:9" ht="15" customHeight="1" x14ac:dyDescent="0.2">
      <c r="B18" s="296" t="s">
        <v>113</v>
      </c>
      <c r="C18" s="297">
        <v>857</v>
      </c>
      <c r="D18" s="349">
        <v>2.0287865157899718</v>
      </c>
      <c r="E18" s="350">
        <v>857</v>
      </c>
      <c r="F18" s="349">
        <v>2.0344696610008546</v>
      </c>
      <c r="G18" s="350">
        <v>616</v>
      </c>
      <c r="H18" s="349">
        <v>1.995529495610483</v>
      </c>
      <c r="I18" s="351">
        <v>71.878646441073514</v>
      </c>
    </row>
    <row r="19" spans="2:9" ht="15" customHeight="1" x14ac:dyDescent="0.2">
      <c r="B19" s="298" t="s">
        <v>72</v>
      </c>
      <c r="C19" s="352">
        <v>790</v>
      </c>
      <c r="D19" s="353">
        <v>1.8701766014866721</v>
      </c>
      <c r="E19" s="354">
        <v>847</v>
      </c>
      <c r="F19" s="353">
        <v>2.0107302250498527</v>
      </c>
      <c r="G19" s="354">
        <v>596</v>
      </c>
      <c r="H19" s="353">
        <v>1.930739576921831</v>
      </c>
      <c r="I19" s="355">
        <v>70.365997638724906</v>
      </c>
    </row>
    <row r="20" spans="2:9" ht="15" customHeight="1" x14ac:dyDescent="0.2">
      <c r="B20" s="296" t="s">
        <v>107</v>
      </c>
      <c r="C20" s="297">
        <v>644</v>
      </c>
      <c r="D20" s="349">
        <v>1.5245490270347046</v>
      </c>
      <c r="E20" s="350">
        <v>668</v>
      </c>
      <c r="F20" s="349">
        <v>1.5857943215269206</v>
      </c>
      <c r="G20" s="350">
        <v>486</v>
      </c>
      <c r="H20" s="349">
        <v>1.5743950241342446</v>
      </c>
      <c r="I20" s="351">
        <v>72.754491017964071</v>
      </c>
    </row>
    <row r="21" spans="2:9" ht="15" customHeight="1" x14ac:dyDescent="0.2">
      <c r="B21" s="298" t="s">
        <v>101</v>
      </c>
      <c r="C21" s="352">
        <v>472</v>
      </c>
      <c r="D21" s="353">
        <v>1.117371336584442</v>
      </c>
      <c r="E21" s="354">
        <v>466</v>
      </c>
      <c r="F21" s="353">
        <v>1.1062577153166842</v>
      </c>
      <c r="G21" s="354">
        <v>347</v>
      </c>
      <c r="H21" s="353">
        <v>1.124105089248113</v>
      </c>
      <c r="I21" s="355">
        <v>74.463519313304715</v>
      </c>
    </row>
    <row r="22" spans="2:9" ht="15" customHeight="1" x14ac:dyDescent="0.2">
      <c r="B22" s="296" t="s">
        <v>95</v>
      </c>
      <c r="C22" s="297">
        <v>432</v>
      </c>
      <c r="D22" s="349">
        <v>1.022678850433218</v>
      </c>
      <c r="E22" s="350">
        <v>446</v>
      </c>
      <c r="F22" s="349">
        <v>1.0587788434146805</v>
      </c>
      <c r="G22" s="350">
        <v>326</v>
      </c>
      <c r="H22" s="349">
        <v>1.0560756746250284</v>
      </c>
      <c r="I22" s="351">
        <v>73.094170403587441</v>
      </c>
    </row>
    <row r="23" spans="2:9" ht="15" customHeight="1" x14ac:dyDescent="0.2">
      <c r="B23" s="298" t="s">
        <v>112</v>
      </c>
      <c r="C23" s="352">
        <v>374</v>
      </c>
      <c r="D23" s="353">
        <v>0.88537474551394357</v>
      </c>
      <c r="E23" s="354">
        <v>384</v>
      </c>
      <c r="F23" s="353">
        <v>0.91159434051846921</v>
      </c>
      <c r="G23" s="354">
        <v>258</v>
      </c>
      <c r="H23" s="353">
        <v>0.83578995108361132</v>
      </c>
      <c r="I23" s="355">
        <v>67.1875</v>
      </c>
    </row>
    <row r="24" spans="2:9" ht="15" customHeight="1" x14ac:dyDescent="0.2">
      <c r="B24" s="296" t="s">
        <v>116</v>
      </c>
      <c r="C24" s="297">
        <v>347</v>
      </c>
      <c r="D24" s="349">
        <v>0.82145731736186722</v>
      </c>
      <c r="E24" s="350">
        <v>351</v>
      </c>
      <c r="F24" s="349">
        <v>0.83325420188016341</v>
      </c>
      <c r="G24" s="350">
        <v>240</v>
      </c>
      <c r="H24" s="349">
        <v>0.77747902426382454</v>
      </c>
      <c r="I24" s="351">
        <v>68.376068376068375</v>
      </c>
    </row>
    <row r="25" spans="2:9" ht="15" customHeight="1" x14ac:dyDescent="0.2">
      <c r="B25" s="298" t="s">
        <v>91</v>
      </c>
      <c r="C25" s="352">
        <v>339</v>
      </c>
      <c r="D25" s="353">
        <v>0.80251882013162246</v>
      </c>
      <c r="E25" s="354">
        <v>340</v>
      </c>
      <c r="F25" s="353">
        <v>0.80714082233406137</v>
      </c>
      <c r="G25" s="354">
        <v>229</v>
      </c>
      <c r="H25" s="353">
        <v>0.7418445689850659</v>
      </c>
      <c r="I25" s="355">
        <v>67.352941176470594</v>
      </c>
    </row>
    <row r="26" spans="2:9" ht="15" customHeight="1" x14ac:dyDescent="0.2">
      <c r="B26" s="296" t="s">
        <v>197</v>
      </c>
      <c r="C26" s="297">
        <v>3002</v>
      </c>
      <c r="D26" s="349">
        <v>7.1066710856493538</v>
      </c>
      <c r="E26" s="350">
        <v>2988</v>
      </c>
      <c r="F26" s="349">
        <v>7.0933434621593392</v>
      </c>
      <c r="G26" s="350">
        <v>2149</v>
      </c>
      <c r="H26" s="349">
        <v>6.961676763095662</v>
      </c>
      <c r="I26" s="351">
        <v>71.921017402945111</v>
      </c>
    </row>
    <row r="27" spans="2:9" ht="15" customHeight="1" x14ac:dyDescent="0.2">
      <c r="B27" s="298" t="s">
        <v>134</v>
      </c>
      <c r="C27" s="352">
        <v>27</v>
      </c>
      <c r="D27" s="353">
        <v>6.3917428152076128E-2</v>
      </c>
      <c r="E27" s="354">
        <v>21</v>
      </c>
      <c r="F27" s="353">
        <v>4.985281549710379E-2</v>
      </c>
      <c r="G27" s="354">
        <v>16</v>
      </c>
      <c r="H27" s="353">
        <v>5.1831934950921629E-2</v>
      </c>
      <c r="I27" s="355">
        <v>76.19047619047619</v>
      </c>
    </row>
    <row r="28" spans="2:9" ht="15" customHeight="1" x14ac:dyDescent="0.2">
      <c r="B28" s="300" t="s">
        <v>54</v>
      </c>
      <c r="C28" s="301">
        <v>42242</v>
      </c>
      <c r="D28" s="356">
        <v>100.00000000000003</v>
      </c>
      <c r="E28" s="303">
        <v>42124</v>
      </c>
      <c r="F28" s="356">
        <v>100</v>
      </c>
      <c r="G28" s="303">
        <v>30869</v>
      </c>
      <c r="H28" s="356">
        <v>100.00000000000003</v>
      </c>
      <c r="I28" s="357">
        <v>73.281264837147461</v>
      </c>
    </row>
    <row r="29" spans="2:9" ht="15" customHeight="1" x14ac:dyDescent="0.2">
      <c r="C29" s="256"/>
      <c r="D29" s="256"/>
      <c r="E29" s="256"/>
      <c r="F29" s="256"/>
      <c r="G29" s="256"/>
      <c r="H29" s="256"/>
      <c r="I29" s="256"/>
    </row>
    <row r="30" spans="2:9" ht="15" customHeight="1" x14ac:dyDescent="0.3">
      <c r="B30" s="55" t="s">
        <v>203</v>
      </c>
    </row>
  </sheetData>
  <mergeCells count="5">
    <mergeCell ref="B4:B5"/>
    <mergeCell ref="C4:D4"/>
    <mergeCell ref="E4:F4"/>
    <mergeCell ref="G4:H4"/>
    <mergeCell ref="I4:I5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zoomScaleNormal="100" workbookViewId="0"/>
  </sheetViews>
  <sheetFormatPr baseColWidth="10" defaultRowHeight="15" customHeight="1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5">
    <tabColor theme="1"/>
  </sheetPr>
  <dimension ref="A1"/>
  <sheetViews>
    <sheetView zoomScaleNormal="100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9B1C-DED1-41A4-8CEB-62D9F0F4EEF2}">
  <sheetPr codeName="Hoja26"/>
  <dimension ref="A1:I27"/>
  <sheetViews>
    <sheetView zoomScaleNormal="100" workbookViewId="0"/>
  </sheetViews>
  <sheetFormatPr baseColWidth="10" defaultRowHeight="15" customHeight="1" x14ac:dyDescent="0.2"/>
  <cols>
    <col min="2" max="2" width="11.42578125" customWidth="1"/>
    <col min="5" max="5" width="11.42578125" customWidth="1"/>
    <col min="9" max="9" width="11.42578125" customWidth="1"/>
    <col min="14" max="14" width="11.42578125" customWidth="1"/>
  </cols>
  <sheetData>
    <row r="1" spans="2:9" ht="15" customHeight="1" x14ac:dyDescent="0.2">
      <c r="B1" s="24" t="s">
        <v>234</v>
      </c>
    </row>
    <row r="2" spans="2:9" ht="15" customHeight="1" x14ac:dyDescent="0.2">
      <c r="B2" s="25" t="s">
        <v>261</v>
      </c>
    </row>
    <row r="4" spans="2:9" ht="15" customHeight="1" x14ac:dyDescent="0.2">
      <c r="I4" s="4"/>
    </row>
    <row r="25" spans="1:9" s="525" customFormat="1" ht="12.75" x14ac:dyDescent="0.2">
      <c r="A25" s="526"/>
      <c r="B25" s="522" t="s">
        <v>263</v>
      </c>
      <c r="C25" s="522"/>
      <c r="D25" s="522"/>
      <c r="E25" s="522"/>
      <c r="F25" s="522"/>
      <c r="G25" s="522"/>
      <c r="H25" s="522"/>
      <c r="I25" s="526"/>
    </row>
    <row r="26" spans="1:9" ht="14.25" x14ac:dyDescent="0.2">
      <c r="A26" s="326"/>
      <c r="B26" s="524"/>
      <c r="C26" s="524"/>
      <c r="D26" s="524"/>
      <c r="E26" s="524"/>
      <c r="F26" s="524"/>
      <c r="G26" s="524"/>
      <c r="H26" s="524"/>
      <c r="I26" s="326"/>
    </row>
    <row r="27" spans="1:9" ht="15" customHeight="1" x14ac:dyDescent="0.3">
      <c r="B27" s="55" t="s">
        <v>203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8"/>
  <dimension ref="A1:I27"/>
  <sheetViews>
    <sheetView zoomScaleNormal="100" workbookViewId="0"/>
  </sheetViews>
  <sheetFormatPr baseColWidth="10" defaultRowHeight="15" customHeight="1" x14ac:dyDescent="0.2"/>
  <cols>
    <col min="1" max="2" width="11.42578125" customWidth="1"/>
    <col min="5" max="5" width="11.42578125" customWidth="1"/>
    <col min="9" max="9" width="11.42578125" customWidth="1"/>
    <col min="14" max="14" width="11.42578125" customWidth="1"/>
  </cols>
  <sheetData>
    <row r="1" spans="2:9" ht="15" customHeight="1" x14ac:dyDescent="0.2">
      <c r="B1" s="7" t="s">
        <v>233</v>
      </c>
    </row>
    <row r="2" spans="2:9" ht="15" customHeight="1" x14ac:dyDescent="0.2">
      <c r="B2" s="25" t="s">
        <v>261</v>
      </c>
    </row>
    <row r="3" spans="2:9" ht="15" customHeight="1" x14ac:dyDescent="0.2">
      <c r="H3" s="30"/>
    </row>
    <row r="4" spans="2:9" ht="15" customHeight="1" x14ac:dyDescent="0.2">
      <c r="I4" s="4"/>
    </row>
    <row r="5" spans="2:9" ht="15" customHeight="1" x14ac:dyDescent="0.2">
      <c r="H5" s="227"/>
    </row>
    <row r="25" spans="1:9" ht="14.45" customHeight="1" x14ac:dyDescent="0.2">
      <c r="A25" s="326"/>
      <c r="B25" s="522" t="s">
        <v>262</v>
      </c>
      <c r="C25" s="524"/>
      <c r="D25" s="524"/>
      <c r="E25" s="524"/>
      <c r="F25" s="524"/>
      <c r="G25" s="524"/>
      <c r="H25" s="524"/>
      <c r="I25" s="326"/>
    </row>
    <row r="26" spans="1:9" ht="14.45" customHeight="1" x14ac:dyDescent="0.2">
      <c r="A26" s="326"/>
      <c r="B26" s="524"/>
      <c r="C26" s="524"/>
      <c r="D26" s="524"/>
      <c r="E26" s="524"/>
      <c r="F26" s="524"/>
      <c r="G26" s="524"/>
      <c r="H26" s="524"/>
      <c r="I26" s="326"/>
    </row>
    <row r="27" spans="1:9" ht="15" customHeight="1" x14ac:dyDescent="0.3">
      <c r="B27" s="55" t="s">
        <v>203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1"/>
  <dimension ref="B1:AD71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35" style="16" customWidth="1"/>
    <col min="3" max="15" width="8.42578125" style="16" customWidth="1"/>
    <col min="16" max="16" width="8.42578125" style="231" customWidth="1"/>
    <col min="17" max="17" width="11.85546875" style="231" customWidth="1"/>
    <col min="18" max="18" width="11.85546875" style="16" customWidth="1"/>
    <col min="19" max="16384" width="11.5703125" style="16"/>
  </cols>
  <sheetData>
    <row r="1" spans="2:30" ht="15" customHeight="1" x14ac:dyDescent="0.2">
      <c r="B1" s="24" t="s">
        <v>255</v>
      </c>
    </row>
    <row r="2" spans="2:30" ht="15" customHeight="1" x14ac:dyDescent="0.2">
      <c r="B2" s="25" t="s">
        <v>259</v>
      </c>
      <c r="C2" s="494"/>
    </row>
    <row r="3" spans="2:30" ht="15" customHeight="1" x14ac:dyDescent="0.25">
      <c r="P3" s="16"/>
      <c r="Q3" s="16"/>
      <c r="T3" s="31"/>
      <c r="AC3" s="231"/>
      <c r="AD3" s="231"/>
    </row>
    <row r="4" spans="2:30" ht="15" customHeight="1" x14ac:dyDescent="0.2">
      <c r="B4" s="595" t="s">
        <v>218</v>
      </c>
      <c r="C4" s="612" t="s">
        <v>145</v>
      </c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4"/>
      <c r="Q4" s="606" t="s">
        <v>253</v>
      </c>
      <c r="R4" s="609"/>
      <c r="S4" s="610" t="s">
        <v>260</v>
      </c>
      <c r="T4" s="17"/>
    </row>
    <row r="5" spans="2:30" ht="45.2" customHeight="1" x14ac:dyDescent="0.2">
      <c r="B5" s="596"/>
      <c r="C5" s="456">
        <v>2024</v>
      </c>
      <c r="D5" s="456">
        <v>2023</v>
      </c>
      <c r="E5" s="340">
        <v>2022</v>
      </c>
      <c r="F5" s="340">
        <v>2021</v>
      </c>
      <c r="G5" s="340">
        <v>2020</v>
      </c>
      <c r="H5" s="340">
        <v>2019</v>
      </c>
      <c r="I5" s="323">
        <v>2018</v>
      </c>
      <c r="J5" s="248">
        <v>2017</v>
      </c>
      <c r="K5" s="248">
        <v>2016</v>
      </c>
      <c r="L5" s="248">
        <v>2015</v>
      </c>
      <c r="M5" s="248">
        <v>2014</v>
      </c>
      <c r="N5" s="248">
        <v>2013</v>
      </c>
      <c r="O5" s="248">
        <v>2012</v>
      </c>
      <c r="P5" s="422">
        <v>2011</v>
      </c>
      <c r="Q5" s="421" t="s">
        <v>173</v>
      </c>
      <c r="R5" s="422" t="s">
        <v>175</v>
      </c>
      <c r="S5" s="611"/>
    </row>
    <row r="6" spans="2:30" ht="15" customHeight="1" x14ac:dyDescent="0.2">
      <c r="B6" s="124" t="s">
        <v>54</v>
      </c>
      <c r="C6" s="271">
        <v>5417</v>
      </c>
      <c r="D6" s="271">
        <v>4956</v>
      </c>
      <c r="E6" s="122">
        <v>4270</v>
      </c>
      <c r="F6" s="122">
        <v>3581</v>
      </c>
      <c r="G6" s="122">
        <v>2593</v>
      </c>
      <c r="H6" s="122">
        <v>1167</v>
      </c>
      <c r="I6" s="122">
        <v>823</v>
      </c>
      <c r="J6" s="38">
        <v>675</v>
      </c>
      <c r="K6" s="38">
        <v>910</v>
      </c>
      <c r="L6" s="38">
        <v>1214</v>
      </c>
      <c r="M6" s="38">
        <v>1328</v>
      </c>
      <c r="N6" s="38">
        <v>1346</v>
      </c>
      <c r="O6" s="38">
        <v>1865</v>
      </c>
      <c r="P6" s="273">
        <v>724</v>
      </c>
      <c r="Q6" s="423">
        <v>30869</v>
      </c>
      <c r="R6" s="424">
        <v>100</v>
      </c>
      <c r="S6" s="435">
        <v>9.3018563357546409</v>
      </c>
      <c r="T6" s="250"/>
    </row>
    <row r="7" spans="2:30" ht="15" customHeight="1" x14ac:dyDescent="0.2">
      <c r="B7" s="125" t="s">
        <v>153</v>
      </c>
      <c r="C7" s="457">
        <v>700</v>
      </c>
      <c r="D7" s="457">
        <v>611</v>
      </c>
      <c r="E7" s="123">
        <v>575</v>
      </c>
      <c r="F7" s="123">
        <v>498</v>
      </c>
      <c r="G7" s="123">
        <v>387</v>
      </c>
      <c r="H7" s="123">
        <v>264</v>
      </c>
      <c r="I7" s="123">
        <v>179</v>
      </c>
      <c r="J7" s="40">
        <v>128</v>
      </c>
      <c r="K7" s="40">
        <v>202</v>
      </c>
      <c r="L7" s="40">
        <v>247</v>
      </c>
      <c r="M7" s="40">
        <v>303</v>
      </c>
      <c r="N7" s="40">
        <v>274</v>
      </c>
      <c r="O7" s="40">
        <v>325</v>
      </c>
      <c r="P7" s="449">
        <v>86</v>
      </c>
      <c r="Q7" s="425">
        <v>4779</v>
      </c>
      <c r="R7" s="426">
        <v>15.481551070653406</v>
      </c>
      <c r="S7" s="435">
        <v>14.566284779050736</v>
      </c>
    </row>
    <row r="8" spans="2:30" ht="15" customHeight="1" x14ac:dyDescent="0.2">
      <c r="B8" s="70" t="s">
        <v>69</v>
      </c>
      <c r="C8" s="458">
        <v>174</v>
      </c>
      <c r="D8" s="458">
        <v>198</v>
      </c>
      <c r="E8" s="32">
        <v>150</v>
      </c>
      <c r="F8" s="32">
        <v>124</v>
      </c>
      <c r="G8" s="32">
        <v>112</v>
      </c>
      <c r="H8" s="32">
        <v>119</v>
      </c>
      <c r="I8" s="32">
        <v>87</v>
      </c>
      <c r="J8" s="32">
        <v>48</v>
      </c>
      <c r="K8" s="32">
        <v>56</v>
      </c>
      <c r="L8" s="32">
        <v>59</v>
      </c>
      <c r="M8" s="32">
        <v>80</v>
      </c>
      <c r="N8" s="32">
        <v>76</v>
      </c>
      <c r="O8" s="32">
        <v>147</v>
      </c>
      <c r="P8" s="242">
        <v>27</v>
      </c>
      <c r="Q8" s="243">
        <v>1457</v>
      </c>
      <c r="R8" s="427">
        <v>4.7199455764683016</v>
      </c>
      <c r="S8" s="436">
        <v>-12.121212121212121</v>
      </c>
      <c r="T8" s="120"/>
      <c r="U8"/>
    </row>
    <row r="9" spans="2:30" ht="15" customHeight="1" x14ac:dyDescent="0.2">
      <c r="B9" s="359" t="s">
        <v>14</v>
      </c>
      <c r="C9" s="459">
        <v>80</v>
      </c>
      <c r="D9" s="459">
        <v>60</v>
      </c>
      <c r="E9" s="33">
        <v>57</v>
      </c>
      <c r="F9" s="33">
        <v>55</v>
      </c>
      <c r="G9" s="33">
        <v>43</v>
      </c>
      <c r="H9" s="33">
        <v>15</v>
      </c>
      <c r="I9" s="33">
        <v>8</v>
      </c>
      <c r="J9" s="33">
        <v>9</v>
      </c>
      <c r="K9" s="33">
        <v>14</v>
      </c>
      <c r="L9" s="33">
        <v>18</v>
      </c>
      <c r="M9" s="33">
        <v>29</v>
      </c>
      <c r="N9" s="33">
        <v>25</v>
      </c>
      <c r="O9" s="33">
        <v>20</v>
      </c>
      <c r="P9" s="245">
        <v>2</v>
      </c>
      <c r="Q9" s="246">
        <v>435</v>
      </c>
      <c r="R9" s="428">
        <v>1.4091807314781819</v>
      </c>
      <c r="S9" s="437">
        <v>33.333333333333329</v>
      </c>
      <c r="U9"/>
    </row>
    <row r="10" spans="2:30" ht="15" customHeight="1" x14ac:dyDescent="0.2">
      <c r="B10" s="360" t="s">
        <v>15</v>
      </c>
      <c r="C10" s="460">
        <v>39</v>
      </c>
      <c r="D10" s="460">
        <v>34</v>
      </c>
      <c r="E10" s="34">
        <v>29</v>
      </c>
      <c r="F10" s="34">
        <v>27</v>
      </c>
      <c r="G10" s="34">
        <v>11</v>
      </c>
      <c r="H10" s="34">
        <v>15</v>
      </c>
      <c r="I10" s="34">
        <v>4</v>
      </c>
      <c r="J10" s="34">
        <v>3</v>
      </c>
      <c r="K10" s="34">
        <v>8</v>
      </c>
      <c r="L10" s="34">
        <v>4</v>
      </c>
      <c r="M10" s="34">
        <v>2</v>
      </c>
      <c r="N10" s="34">
        <v>10</v>
      </c>
      <c r="O10" s="34">
        <v>8</v>
      </c>
      <c r="P10" s="378">
        <v>4</v>
      </c>
      <c r="Q10" s="379">
        <v>198</v>
      </c>
      <c r="R10" s="429">
        <v>0.64142019501765524</v>
      </c>
      <c r="S10" s="438">
        <v>14.705882352941178</v>
      </c>
      <c r="U10"/>
    </row>
    <row r="11" spans="2:30" ht="15" customHeight="1" x14ac:dyDescent="0.2">
      <c r="B11" s="359" t="s">
        <v>16</v>
      </c>
      <c r="C11" s="459">
        <v>122</v>
      </c>
      <c r="D11" s="459">
        <v>71</v>
      </c>
      <c r="E11" s="33">
        <v>73</v>
      </c>
      <c r="F11" s="33">
        <v>56</v>
      </c>
      <c r="G11" s="33">
        <v>41</v>
      </c>
      <c r="H11" s="33">
        <v>23</v>
      </c>
      <c r="I11" s="33">
        <v>14</v>
      </c>
      <c r="J11" s="33">
        <v>8</v>
      </c>
      <c r="K11" s="33">
        <v>21</v>
      </c>
      <c r="L11" s="33">
        <v>25</v>
      </c>
      <c r="M11" s="33">
        <v>18</v>
      </c>
      <c r="N11" s="33">
        <v>18</v>
      </c>
      <c r="O11" s="33">
        <v>21</v>
      </c>
      <c r="P11" s="245">
        <v>3</v>
      </c>
      <c r="Q11" s="246">
        <v>514</v>
      </c>
      <c r="R11" s="428">
        <v>1.6651009102983574</v>
      </c>
      <c r="S11" s="437">
        <v>71.83098591549296</v>
      </c>
      <c r="U11"/>
    </row>
    <row r="12" spans="2:30" ht="15" customHeight="1" x14ac:dyDescent="0.2">
      <c r="B12" s="360" t="s">
        <v>17</v>
      </c>
      <c r="C12" s="460">
        <v>52</v>
      </c>
      <c r="D12" s="460">
        <v>54</v>
      </c>
      <c r="E12" s="34">
        <v>82</v>
      </c>
      <c r="F12" s="34">
        <v>63</v>
      </c>
      <c r="G12" s="34">
        <v>54</v>
      </c>
      <c r="H12" s="34">
        <v>30</v>
      </c>
      <c r="I12" s="34">
        <v>15</v>
      </c>
      <c r="J12" s="34">
        <v>7</v>
      </c>
      <c r="K12" s="34">
        <v>17</v>
      </c>
      <c r="L12" s="34">
        <v>15</v>
      </c>
      <c r="M12" s="34">
        <v>18</v>
      </c>
      <c r="N12" s="34">
        <v>14</v>
      </c>
      <c r="O12" s="34">
        <v>18</v>
      </c>
      <c r="P12" s="378">
        <v>4</v>
      </c>
      <c r="Q12" s="379">
        <v>443</v>
      </c>
      <c r="R12" s="429">
        <v>1.4350966989536429</v>
      </c>
      <c r="S12" s="438">
        <v>-3.7037037037037033</v>
      </c>
      <c r="U12"/>
    </row>
    <row r="13" spans="2:30" ht="15" customHeight="1" x14ac:dyDescent="0.2">
      <c r="B13" s="359" t="s">
        <v>18</v>
      </c>
      <c r="C13" s="459">
        <v>26</v>
      </c>
      <c r="D13" s="459">
        <v>23</v>
      </c>
      <c r="E13" s="33">
        <v>27</v>
      </c>
      <c r="F13" s="33">
        <v>23</v>
      </c>
      <c r="G13" s="33">
        <v>16</v>
      </c>
      <c r="H13" s="33">
        <v>9</v>
      </c>
      <c r="I13" s="33">
        <v>6</v>
      </c>
      <c r="J13" s="33">
        <v>2</v>
      </c>
      <c r="K13" s="33">
        <v>10</v>
      </c>
      <c r="L13" s="33">
        <v>14</v>
      </c>
      <c r="M13" s="33">
        <v>31</v>
      </c>
      <c r="N13" s="33">
        <v>17</v>
      </c>
      <c r="O13" s="33">
        <v>8</v>
      </c>
      <c r="P13" s="245">
        <v>5</v>
      </c>
      <c r="Q13" s="246">
        <v>217</v>
      </c>
      <c r="R13" s="428">
        <v>0.70297061777187475</v>
      </c>
      <c r="S13" s="437">
        <v>13.043478260869565</v>
      </c>
      <c r="U13"/>
    </row>
    <row r="14" spans="2:30" ht="15" customHeight="1" x14ac:dyDescent="0.2">
      <c r="B14" s="360" t="s">
        <v>19</v>
      </c>
      <c r="C14" s="460">
        <v>110</v>
      </c>
      <c r="D14" s="460">
        <v>108</v>
      </c>
      <c r="E14" s="34">
        <v>90</v>
      </c>
      <c r="F14" s="34">
        <v>85</v>
      </c>
      <c r="G14" s="34">
        <v>67</v>
      </c>
      <c r="H14" s="34">
        <v>35</v>
      </c>
      <c r="I14" s="34">
        <v>34</v>
      </c>
      <c r="J14" s="34">
        <v>38</v>
      </c>
      <c r="K14" s="34">
        <v>52</v>
      </c>
      <c r="L14" s="34">
        <v>96</v>
      </c>
      <c r="M14" s="34">
        <v>106</v>
      </c>
      <c r="N14" s="34">
        <v>83</v>
      </c>
      <c r="O14" s="34">
        <v>93</v>
      </c>
      <c r="P14" s="378">
        <v>38</v>
      </c>
      <c r="Q14" s="379">
        <v>1035</v>
      </c>
      <c r="R14" s="429">
        <v>3.3528782921377434</v>
      </c>
      <c r="S14" s="438">
        <v>1.8518518518518516</v>
      </c>
      <c r="U14"/>
    </row>
    <row r="15" spans="2:30" ht="15" customHeight="1" x14ac:dyDescent="0.2">
      <c r="B15" s="369" t="s">
        <v>20</v>
      </c>
      <c r="C15" s="459">
        <v>97</v>
      </c>
      <c r="D15" s="459">
        <v>63</v>
      </c>
      <c r="E15" s="33">
        <v>67</v>
      </c>
      <c r="F15" s="33">
        <v>65</v>
      </c>
      <c r="G15" s="33">
        <v>43</v>
      </c>
      <c r="H15" s="33">
        <v>18</v>
      </c>
      <c r="I15" s="35">
        <v>11</v>
      </c>
      <c r="J15" s="35">
        <v>13</v>
      </c>
      <c r="K15" s="35">
        <v>24</v>
      </c>
      <c r="L15" s="35">
        <v>16</v>
      </c>
      <c r="M15" s="35">
        <v>19</v>
      </c>
      <c r="N15" s="35">
        <v>31</v>
      </c>
      <c r="O15" s="35">
        <v>10</v>
      </c>
      <c r="P15" s="450">
        <v>3</v>
      </c>
      <c r="Q15" s="430">
        <v>480</v>
      </c>
      <c r="R15" s="431">
        <v>1.5549580485276491</v>
      </c>
      <c r="S15" s="437">
        <v>53.968253968253968</v>
      </c>
      <c r="U15"/>
    </row>
    <row r="16" spans="2:30" ht="15" customHeight="1" x14ac:dyDescent="0.2">
      <c r="B16" s="125" t="s">
        <v>154</v>
      </c>
      <c r="C16" s="461">
        <v>146</v>
      </c>
      <c r="D16" s="461">
        <v>138</v>
      </c>
      <c r="E16" s="40">
        <v>103</v>
      </c>
      <c r="F16" s="40">
        <v>59</v>
      </c>
      <c r="G16" s="40">
        <v>64</v>
      </c>
      <c r="H16" s="40">
        <v>31</v>
      </c>
      <c r="I16" s="40">
        <v>24</v>
      </c>
      <c r="J16" s="40">
        <v>15</v>
      </c>
      <c r="K16" s="40">
        <v>23</v>
      </c>
      <c r="L16" s="40">
        <v>23</v>
      </c>
      <c r="M16" s="40">
        <v>19</v>
      </c>
      <c r="N16" s="40">
        <v>31</v>
      </c>
      <c r="O16" s="40">
        <v>40</v>
      </c>
      <c r="P16" s="449">
        <v>9</v>
      </c>
      <c r="Q16" s="425">
        <v>725</v>
      </c>
      <c r="R16" s="426">
        <v>2.3486345524636367</v>
      </c>
      <c r="S16" s="435">
        <v>5.7971014492753623</v>
      </c>
    </row>
    <row r="17" spans="2:19" ht="15" customHeight="1" x14ac:dyDescent="0.2">
      <c r="B17" s="70" t="s">
        <v>21</v>
      </c>
      <c r="C17" s="458">
        <v>39</v>
      </c>
      <c r="D17" s="458">
        <v>25</v>
      </c>
      <c r="E17" s="32">
        <v>20</v>
      </c>
      <c r="F17" s="32">
        <v>16</v>
      </c>
      <c r="G17" s="32">
        <v>9</v>
      </c>
      <c r="H17" s="32">
        <v>2</v>
      </c>
      <c r="I17" s="32">
        <v>3</v>
      </c>
      <c r="J17" s="32">
        <v>0</v>
      </c>
      <c r="K17" s="32">
        <v>5</v>
      </c>
      <c r="L17" s="32">
        <v>2</v>
      </c>
      <c r="M17" s="32">
        <v>5</v>
      </c>
      <c r="N17" s="32">
        <v>6</v>
      </c>
      <c r="O17" s="32">
        <v>9</v>
      </c>
      <c r="P17" s="242">
        <v>1</v>
      </c>
      <c r="Q17" s="243">
        <v>142</v>
      </c>
      <c r="R17" s="427">
        <v>0.46000842268942949</v>
      </c>
      <c r="S17" s="436">
        <v>56.000000000000007</v>
      </c>
    </row>
    <row r="18" spans="2:19" ht="15" customHeight="1" x14ac:dyDescent="0.2">
      <c r="B18" s="359" t="s">
        <v>22</v>
      </c>
      <c r="C18" s="459">
        <v>6</v>
      </c>
      <c r="D18" s="459">
        <v>18</v>
      </c>
      <c r="E18" s="33">
        <v>5</v>
      </c>
      <c r="F18" s="33">
        <v>6</v>
      </c>
      <c r="G18" s="33">
        <v>9</v>
      </c>
      <c r="H18" s="33">
        <v>2</v>
      </c>
      <c r="I18" s="33">
        <v>0</v>
      </c>
      <c r="J18" s="33">
        <v>2</v>
      </c>
      <c r="K18" s="33">
        <v>0</v>
      </c>
      <c r="L18" s="33">
        <v>2</v>
      </c>
      <c r="M18" s="33">
        <v>4</v>
      </c>
      <c r="N18" s="33">
        <v>4</v>
      </c>
      <c r="O18" s="33">
        <v>6</v>
      </c>
      <c r="P18" s="245">
        <v>2</v>
      </c>
      <c r="Q18" s="246">
        <v>66</v>
      </c>
      <c r="R18" s="428">
        <v>0.21380673167255174</v>
      </c>
      <c r="S18" s="437">
        <v>-66.666666666666657</v>
      </c>
    </row>
    <row r="19" spans="2:19" ht="15" customHeight="1" x14ac:dyDescent="0.2">
      <c r="B19" s="360" t="s">
        <v>23</v>
      </c>
      <c r="C19" s="460">
        <v>101</v>
      </c>
      <c r="D19" s="460">
        <v>95</v>
      </c>
      <c r="E19" s="34">
        <v>78</v>
      </c>
      <c r="F19" s="34">
        <v>37</v>
      </c>
      <c r="G19" s="34">
        <v>46</v>
      </c>
      <c r="H19" s="34">
        <v>27</v>
      </c>
      <c r="I19" s="34">
        <v>21</v>
      </c>
      <c r="J19" s="34">
        <v>13</v>
      </c>
      <c r="K19" s="34">
        <v>18</v>
      </c>
      <c r="L19" s="34">
        <v>19</v>
      </c>
      <c r="M19" s="34">
        <v>10</v>
      </c>
      <c r="N19" s="34">
        <v>21</v>
      </c>
      <c r="O19" s="34">
        <v>25</v>
      </c>
      <c r="P19" s="378">
        <v>6</v>
      </c>
      <c r="Q19" s="379">
        <v>517</v>
      </c>
      <c r="R19" s="429">
        <v>1.6748193981016555</v>
      </c>
      <c r="S19" s="438">
        <v>6.3157894736842106</v>
      </c>
    </row>
    <row r="20" spans="2:19" ht="15" customHeight="1" x14ac:dyDescent="0.2">
      <c r="B20" s="125" t="s">
        <v>155</v>
      </c>
      <c r="C20" s="457">
        <v>126</v>
      </c>
      <c r="D20" s="457">
        <v>71</v>
      </c>
      <c r="E20" s="123">
        <v>68</v>
      </c>
      <c r="F20" s="123">
        <v>64</v>
      </c>
      <c r="G20" s="123">
        <v>39</v>
      </c>
      <c r="H20" s="123">
        <v>12</v>
      </c>
      <c r="I20" s="123">
        <v>9</v>
      </c>
      <c r="J20" s="40">
        <v>4</v>
      </c>
      <c r="K20" s="40">
        <v>13</v>
      </c>
      <c r="L20" s="40">
        <v>10</v>
      </c>
      <c r="M20" s="40">
        <v>5</v>
      </c>
      <c r="N20" s="40">
        <v>4</v>
      </c>
      <c r="O20" s="40">
        <v>9</v>
      </c>
      <c r="P20" s="449">
        <v>1</v>
      </c>
      <c r="Q20" s="425">
        <v>435</v>
      </c>
      <c r="R20" s="426">
        <v>1.4091807314781819</v>
      </c>
      <c r="S20" s="435">
        <v>77.464788732394368</v>
      </c>
    </row>
    <row r="21" spans="2:19" ht="15" customHeight="1" x14ac:dyDescent="0.2">
      <c r="B21" s="125" t="s">
        <v>156</v>
      </c>
      <c r="C21" s="457">
        <v>272</v>
      </c>
      <c r="D21" s="457">
        <v>168</v>
      </c>
      <c r="E21" s="123">
        <v>187</v>
      </c>
      <c r="F21" s="123">
        <v>150</v>
      </c>
      <c r="G21" s="123">
        <v>124</v>
      </c>
      <c r="H21" s="123">
        <v>44</v>
      </c>
      <c r="I21" s="123">
        <v>20</v>
      </c>
      <c r="J21" s="40">
        <v>26</v>
      </c>
      <c r="K21" s="40">
        <v>22</v>
      </c>
      <c r="L21" s="40">
        <v>45</v>
      </c>
      <c r="M21" s="40">
        <v>22</v>
      </c>
      <c r="N21" s="40">
        <v>40</v>
      </c>
      <c r="O21" s="40">
        <v>53</v>
      </c>
      <c r="P21" s="449">
        <v>12</v>
      </c>
      <c r="Q21" s="425">
        <v>1185</v>
      </c>
      <c r="R21" s="426">
        <v>3.8388026823026342</v>
      </c>
      <c r="S21" s="435">
        <v>61.904761904761905</v>
      </c>
    </row>
    <row r="22" spans="2:19" ht="15" customHeight="1" x14ac:dyDescent="0.2">
      <c r="B22" s="125" t="s">
        <v>157</v>
      </c>
      <c r="C22" s="457">
        <v>165</v>
      </c>
      <c r="D22" s="457">
        <v>159</v>
      </c>
      <c r="E22" s="123">
        <v>148</v>
      </c>
      <c r="F22" s="123">
        <v>139</v>
      </c>
      <c r="G22" s="123">
        <v>118</v>
      </c>
      <c r="H22" s="123">
        <v>45</v>
      </c>
      <c r="I22" s="123">
        <v>41</v>
      </c>
      <c r="J22" s="40">
        <v>35</v>
      </c>
      <c r="K22" s="40">
        <v>44</v>
      </c>
      <c r="L22" s="40">
        <v>53</v>
      </c>
      <c r="M22" s="40">
        <v>59</v>
      </c>
      <c r="N22" s="40">
        <v>43</v>
      </c>
      <c r="O22" s="40">
        <v>56</v>
      </c>
      <c r="P22" s="449">
        <v>29</v>
      </c>
      <c r="Q22" s="425">
        <v>1134</v>
      </c>
      <c r="R22" s="426">
        <v>3.6735883896465711</v>
      </c>
      <c r="S22" s="435">
        <v>3.7735849056603774</v>
      </c>
    </row>
    <row r="23" spans="2:19" ht="15" customHeight="1" x14ac:dyDescent="0.2">
      <c r="B23" s="70" t="s">
        <v>135</v>
      </c>
      <c r="C23" s="458">
        <v>91</v>
      </c>
      <c r="D23" s="458">
        <v>91</v>
      </c>
      <c r="E23" s="32">
        <v>98</v>
      </c>
      <c r="F23" s="32">
        <v>75</v>
      </c>
      <c r="G23" s="32">
        <v>68</v>
      </c>
      <c r="H23" s="32">
        <v>28</v>
      </c>
      <c r="I23" s="32">
        <v>23</v>
      </c>
      <c r="J23" s="32">
        <v>14</v>
      </c>
      <c r="K23" s="32">
        <v>26</v>
      </c>
      <c r="L23" s="32">
        <v>17</v>
      </c>
      <c r="M23" s="32">
        <v>31</v>
      </c>
      <c r="N23" s="32">
        <v>20</v>
      </c>
      <c r="O23" s="32">
        <v>38</v>
      </c>
      <c r="P23" s="242">
        <v>20</v>
      </c>
      <c r="Q23" s="243">
        <v>640</v>
      </c>
      <c r="R23" s="427">
        <v>2.0732773980368653</v>
      </c>
      <c r="S23" s="436">
        <v>0</v>
      </c>
    </row>
    <row r="24" spans="2:19" ht="15" customHeight="1" x14ac:dyDescent="0.2">
      <c r="B24" s="359" t="s">
        <v>136</v>
      </c>
      <c r="C24" s="459">
        <v>74</v>
      </c>
      <c r="D24" s="459">
        <v>68</v>
      </c>
      <c r="E24" s="33">
        <v>50</v>
      </c>
      <c r="F24" s="33">
        <v>64</v>
      </c>
      <c r="G24" s="33">
        <v>50</v>
      </c>
      <c r="H24" s="33">
        <v>17</v>
      </c>
      <c r="I24" s="33">
        <v>18</v>
      </c>
      <c r="J24" s="33">
        <v>21</v>
      </c>
      <c r="K24" s="33">
        <v>18</v>
      </c>
      <c r="L24" s="33">
        <v>36</v>
      </c>
      <c r="M24" s="33">
        <v>28</v>
      </c>
      <c r="N24" s="33">
        <v>23</v>
      </c>
      <c r="O24" s="33">
        <v>18</v>
      </c>
      <c r="P24" s="245">
        <v>9</v>
      </c>
      <c r="Q24" s="246">
        <v>494</v>
      </c>
      <c r="R24" s="428">
        <v>1.6003109916097054</v>
      </c>
      <c r="S24" s="437">
        <v>8.8235294117647065</v>
      </c>
    </row>
    <row r="25" spans="2:19" ht="15" customHeight="1" x14ac:dyDescent="0.2">
      <c r="B25" s="125" t="s">
        <v>158</v>
      </c>
      <c r="C25" s="457">
        <v>46</v>
      </c>
      <c r="D25" s="457">
        <v>38</v>
      </c>
      <c r="E25" s="123">
        <v>42</v>
      </c>
      <c r="F25" s="123">
        <v>37</v>
      </c>
      <c r="G25" s="123">
        <v>21</v>
      </c>
      <c r="H25" s="123">
        <v>13</v>
      </c>
      <c r="I25" s="123">
        <v>4</v>
      </c>
      <c r="J25" s="40">
        <v>6</v>
      </c>
      <c r="K25" s="40">
        <v>2</v>
      </c>
      <c r="L25" s="40">
        <v>5</v>
      </c>
      <c r="M25" s="40">
        <v>11</v>
      </c>
      <c r="N25" s="40">
        <v>8</v>
      </c>
      <c r="O25" s="40">
        <v>5</v>
      </c>
      <c r="P25" s="449">
        <v>4</v>
      </c>
      <c r="Q25" s="425">
        <v>242</v>
      </c>
      <c r="R25" s="426">
        <v>0.78395801613268967</v>
      </c>
      <c r="S25" s="435">
        <v>21.052631578947366</v>
      </c>
    </row>
    <row r="26" spans="2:19" ht="15" customHeight="1" x14ac:dyDescent="0.2">
      <c r="B26" s="125" t="s">
        <v>159</v>
      </c>
      <c r="C26" s="457">
        <v>131</v>
      </c>
      <c r="D26" s="457">
        <v>170</v>
      </c>
      <c r="E26" s="123">
        <v>69</v>
      </c>
      <c r="F26" s="123">
        <v>73</v>
      </c>
      <c r="G26" s="123">
        <v>77</v>
      </c>
      <c r="H26" s="123">
        <v>13</v>
      </c>
      <c r="I26" s="123">
        <v>21</v>
      </c>
      <c r="J26" s="40">
        <v>10</v>
      </c>
      <c r="K26" s="40">
        <v>8</v>
      </c>
      <c r="L26" s="40">
        <v>14</v>
      </c>
      <c r="M26" s="40">
        <v>32</v>
      </c>
      <c r="N26" s="40">
        <v>24</v>
      </c>
      <c r="O26" s="40">
        <v>33</v>
      </c>
      <c r="P26" s="449">
        <v>19</v>
      </c>
      <c r="Q26" s="425">
        <v>694</v>
      </c>
      <c r="R26" s="426">
        <v>2.2482101784962261</v>
      </c>
      <c r="S26" s="435">
        <v>-22.941176470588236</v>
      </c>
    </row>
    <row r="27" spans="2:19" ht="15" customHeight="1" x14ac:dyDescent="0.2">
      <c r="B27" s="70" t="s">
        <v>29</v>
      </c>
      <c r="C27" s="458">
        <v>10</v>
      </c>
      <c r="D27" s="458">
        <v>4</v>
      </c>
      <c r="E27" s="32">
        <v>3</v>
      </c>
      <c r="F27" s="32">
        <v>6</v>
      </c>
      <c r="G27" s="32">
        <v>5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1</v>
      </c>
      <c r="O27" s="32">
        <v>1</v>
      </c>
      <c r="P27" s="242">
        <v>2</v>
      </c>
      <c r="Q27" s="243">
        <v>32</v>
      </c>
      <c r="R27" s="427">
        <v>0.10366386990184326</v>
      </c>
      <c r="S27" s="436">
        <v>150</v>
      </c>
    </row>
    <row r="28" spans="2:19" ht="15" customHeight="1" x14ac:dyDescent="0.2">
      <c r="B28" s="359" t="s">
        <v>30</v>
      </c>
      <c r="C28" s="459">
        <v>39</v>
      </c>
      <c r="D28" s="459">
        <v>41</v>
      </c>
      <c r="E28" s="33">
        <v>25</v>
      </c>
      <c r="F28" s="33">
        <v>18</v>
      </c>
      <c r="G28" s="33">
        <v>16</v>
      </c>
      <c r="H28" s="33">
        <v>5</v>
      </c>
      <c r="I28" s="33">
        <v>7</v>
      </c>
      <c r="J28" s="33">
        <v>5</v>
      </c>
      <c r="K28" s="33">
        <v>4</v>
      </c>
      <c r="L28" s="33">
        <v>6</v>
      </c>
      <c r="M28" s="33">
        <v>17</v>
      </c>
      <c r="N28" s="33">
        <v>15</v>
      </c>
      <c r="O28" s="33">
        <v>16</v>
      </c>
      <c r="P28" s="245">
        <v>2</v>
      </c>
      <c r="Q28" s="246">
        <v>216</v>
      </c>
      <c r="R28" s="428">
        <v>0.69973112183744213</v>
      </c>
      <c r="S28" s="437">
        <v>-4.8780487804878048</v>
      </c>
    </row>
    <row r="29" spans="2:19" ht="15" customHeight="1" x14ac:dyDescent="0.2">
      <c r="B29" s="360" t="s">
        <v>31</v>
      </c>
      <c r="C29" s="460">
        <v>10</v>
      </c>
      <c r="D29" s="460">
        <v>26</v>
      </c>
      <c r="E29" s="34">
        <v>12</v>
      </c>
      <c r="F29" s="34">
        <v>11</v>
      </c>
      <c r="G29" s="34">
        <v>12</v>
      </c>
      <c r="H29" s="34">
        <v>0</v>
      </c>
      <c r="I29" s="34">
        <v>1</v>
      </c>
      <c r="J29" s="34">
        <v>2</v>
      </c>
      <c r="K29" s="34">
        <v>0</v>
      </c>
      <c r="L29" s="34">
        <v>1</v>
      </c>
      <c r="M29" s="34">
        <v>1</v>
      </c>
      <c r="N29" s="34">
        <v>0</v>
      </c>
      <c r="O29" s="34">
        <v>0</v>
      </c>
      <c r="P29" s="378">
        <v>2</v>
      </c>
      <c r="Q29" s="379">
        <v>78</v>
      </c>
      <c r="R29" s="429">
        <v>0.25268068288574297</v>
      </c>
      <c r="S29" s="438">
        <v>-61.53846153846154</v>
      </c>
    </row>
    <row r="30" spans="2:19" ht="15" customHeight="1" x14ac:dyDescent="0.2">
      <c r="B30" s="359" t="s">
        <v>32</v>
      </c>
      <c r="C30" s="459">
        <v>19</v>
      </c>
      <c r="D30" s="459">
        <v>11</v>
      </c>
      <c r="E30" s="33">
        <v>3</v>
      </c>
      <c r="F30" s="33">
        <v>0</v>
      </c>
      <c r="G30" s="33">
        <v>6</v>
      </c>
      <c r="H30" s="33">
        <v>2</v>
      </c>
      <c r="I30" s="33">
        <v>2</v>
      </c>
      <c r="J30" s="33">
        <v>1</v>
      </c>
      <c r="K30" s="33">
        <v>1</v>
      </c>
      <c r="L30" s="33">
        <v>1</v>
      </c>
      <c r="M30" s="33">
        <v>1</v>
      </c>
      <c r="N30" s="33">
        <v>0</v>
      </c>
      <c r="O30" s="33">
        <v>1</v>
      </c>
      <c r="P30" s="245">
        <v>0</v>
      </c>
      <c r="Q30" s="246">
        <v>48</v>
      </c>
      <c r="R30" s="428">
        <v>0.1554958048527649</v>
      </c>
      <c r="S30" s="437">
        <v>72.727272727272734</v>
      </c>
    </row>
    <row r="31" spans="2:19" ht="15" customHeight="1" x14ac:dyDescent="0.2">
      <c r="B31" s="360" t="s">
        <v>33</v>
      </c>
      <c r="C31" s="460">
        <v>9</v>
      </c>
      <c r="D31" s="460">
        <v>22</v>
      </c>
      <c r="E31" s="34">
        <v>9</v>
      </c>
      <c r="F31" s="34">
        <v>6</v>
      </c>
      <c r="G31" s="34">
        <v>8</v>
      </c>
      <c r="H31" s="34">
        <v>2</v>
      </c>
      <c r="I31" s="34">
        <v>0</v>
      </c>
      <c r="J31" s="34">
        <v>0</v>
      </c>
      <c r="K31" s="34">
        <v>1</v>
      </c>
      <c r="L31" s="34">
        <v>0</v>
      </c>
      <c r="M31" s="34">
        <v>0</v>
      </c>
      <c r="N31" s="34">
        <v>3</v>
      </c>
      <c r="O31" s="34">
        <v>2</v>
      </c>
      <c r="P31" s="378">
        <v>0</v>
      </c>
      <c r="Q31" s="379">
        <v>62</v>
      </c>
      <c r="R31" s="429">
        <v>0.20084874793482133</v>
      </c>
      <c r="S31" s="438">
        <v>-59.090909090909093</v>
      </c>
    </row>
    <row r="32" spans="2:19" ht="15" customHeight="1" x14ac:dyDescent="0.2">
      <c r="B32" s="359" t="s">
        <v>34</v>
      </c>
      <c r="C32" s="459">
        <v>9</v>
      </c>
      <c r="D32" s="459">
        <v>18</v>
      </c>
      <c r="E32" s="33">
        <v>3</v>
      </c>
      <c r="F32" s="33">
        <v>10</v>
      </c>
      <c r="G32" s="33">
        <v>5</v>
      </c>
      <c r="H32" s="33">
        <v>0</v>
      </c>
      <c r="I32" s="33">
        <v>1</v>
      </c>
      <c r="J32" s="33">
        <v>0</v>
      </c>
      <c r="K32" s="33">
        <v>1</v>
      </c>
      <c r="L32" s="33">
        <v>2</v>
      </c>
      <c r="M32" s="33">
        <v>6</v>
      </c>
      <c r="N32" s="33">
        <v>3</v>
      </c>
      <c r="O32" s="33">
        <v>0</v>
      </c>
      <c r="P32" s="245">
        <v>3</v>
      </c>
      <c r="Q32" s="246">
        <v>61</v>
      </c>
      <c r="R32" s="428">
        <v>0.19760925200038873</v>
      </c>
      <c r="S32" s="437">
        <v>-50</v>
      </c>
    </row>
    <row r="33" spans="2:19" ht="15" customHeight="1" x14ac:dyDescent="0.2">
      <c r="B33" s="360" t="s">
        <v>35</v>
      </c>
      <c r="C33" s="460">
        <v>11</v>
      </c>
      <c r="D33" s="460">
        <v>21</v>
      </c>
      <c r="E33" s="34">
        <v>5</v>
      </c>
      <c r="F33" s="34">
        <v>6</v>
      </c>
      <c r="G33" s="34">
        <v>8</v>
      </c>
      <c r="H33" s="34">
        <v>3</v>
      </c>
      <c r="I33" s="34">
        <v>1</v>
      </c>
      <c r="J33" s="34">
        <v>0</v>
      </c>
      <c r="K33" s="34">
        <v>0</v>
      </c>
      <c r="L33" s="34">
        <v>4</v>
      </c>
      <c r="M33" s="34">
        <v>3</v>
      </c>
      <c r="N33" s="34">
        <v>2</v>
      </c>
      <c r="O33" s="34">
        <v>6</v>
      </c>
      <c r="P33" s="378">
        <v>4</v>
      </c>
      <c r="Q33" s="379">
        <v>74</v>
      </c>
      <c r="R33" s="429">
        <v>0.23972269914801256</v>
      </c>
      <c r="S33" s="438">
        <v>-47.619047619047613</v>
      </c>
    </row>
    <row r="34" spans="2:19" ht="15" customHeight="1" x14ac:dyDescent="0.2">
      <c r="B34" s="359" t="s">
        <v>36</v>
      </c>
      <c r="C34" s="459">
        <v>19</v>
      </c>
      <c r="D34" s="459">
        <v>20</v>
      </c>
      <c r="E34" s="33">
        <v>5</v>
      </c>
      <c r="F34" s="33">
        <v>12</v>
      </c>
      <c r="G34" s="33">
        <v>12</v>
      </c>
      <c r="H34" s="33">
        <v>1</v>
      </c>
      <c r="I34" s="33">
        <v>8</v>
      </c>
      <c r="J34" s="33">
        <v>1</v>
      </c>
      <c r="K34" s="33">
        <v>1</v>
      </c>
      <c r="L34" s="33">
        <v>0</v>
      </c>
      <c r="M34" s="33">
        <v>3</v>
      </c>
      <c r="N34" s="33">
        <v>0</v>
      </c>
      <c r="O34" s="33">
        <v>1</v>
      </c>
      <c r="P34" s="245">
        <v>2</v>
      </c>
      <c r="Q34" s="246">
        <v>85</v>
      </c>
      <c r="R34" s="428">
        <v>0.27535715442677117</v>
      </c>
      <c r="S34" s="437">
        <v>-5</v>
      </c>
    </row>
    <row r="35" spans="2:19" ht="15" customHeight="1" x14ac:dyDescent="0.2">
      <c r="B35" s="360" t="s">
        <v>37</v>
      </c>
      <c r="C35" s="460">
        <v>5</v>
      </c>
      <c r="D35" s="460">
        <v>7</v>
      </c>
      <c r="E35" s="34">
        <v>4</v>
      </c>
      <c r="F35" s="34">
        <v>4</v>
      </c>
      <c r="G35" s="34">
        <v>5</v>
      </c>
      <c r="H35" s="34">
        <v>0</v>
      </c>
      <c r="I35" s="34">
        <v>1</v>
      </c>
      <c r="J35" s="34">
        <v>1</v>
      </c>
      <c r="K35" s="34">
        <v>0</v>
      </c>
      <c r="L35" s="34">
        <v>0</v>
      </c>
      <c r="M35" s="34">
        <v>1</v>
      </c>
      <c r="N35" s="34">
        <v>0</v>
      </c>
      <c r="O35" s="34">
        <v>6</v>
      </c>
      <c r="P35" s="378">
        <v>4</v>
      </c>
      <c r="Q35" s="379">
        <v>38</v>
      </c>
      <c r="R35" s="429">
        <v>0.12310084550843887</v>
      </c>
      <c r="S35" s="438">
        <v>-28.571428571428569</v>
      </c>
    </row>
    <row r="36" spans="2:19" ht="15" customHeight="1" x14ac:dyDescent="0.2">
      <c r="B36" s="125" t="s">
        <v>160</v>
      </c>
      <c r="C36" s="461">
        <v>276</v>
      </c>
      <c r="D36" s="461">
        <v>248</v>
      </c>
      <c r="E36" s="40">
        <v>194</v>
      </c>
      <c r="F36" s="40">
        <v>159</v>
      </c>
      <c r="G36" s="40">
        <v>128</v>
      </c>
      <c r="H36" s="40">
        <v>30</v>
      </c>
      <c r="I36" s="40">
        <v>16</v>
      </c>
      <c r="J36" s="40">
        <v>26</v>
      </c>
      <c r="K36" s="40">
        <v>25</v>
      </c>
      <c r="L36" s="40">
        <v>48</v>
      </c>
      <c r="M36" s="40">
        <v>40</v>
      </c>
      <c r="N36" s="40">
        <v>64</v>
      </c>
      <c r="O36" s="40">
        <v>57</v>
      </c>
      <c r="P36" s="449">
        <v>31</v>
      </c>
      <c r="Q36" s="425">
        <v>1342</v>
      </c>
      <c r="R36" s="426">
        <v>4.3474035440085528</v>
      </c>
      <c r="S36" s="435">
        <v>11.29032258064516</v>
      </c>
    </row>
    <row r="37" spans="2:19" ht="15" customHeight="1" x14ac:dyDescent="0.2">
      <c r="B37" s="70" t="s">
        <v>24</v>
      </c>
      <c r="C37" s="458">
        <v>77</v>
      </c>
      <c r="D37" s="458">
        <v>48</v>
      </c>
      <c r="E37" s="32">
        <v>49</v>
      </c>
      <c r="F37" s="32">
        <v>36</v>
      </c>
      <c r="G37" s="32">
        <v>25</v>
      </c>
      <c r="H37" s="32">
        <v>3</v>
      </c>
      <c r="I37" s="32">
        <v>4</v>
      </c>
      <c r="J37" s="32">
        <v>6</v>
      </c>
      <c r="K37" s="32">
        <v>4</v>
      </c>
      <c r="L37" s="32">
        <v>11</v>
      </c>
      <c r="M37" s="32">
        <v>8</v>
      </c>
      <c r="N37" s="32">
        <v>18</v>
      </c>
      <c r="O37" s="32">
        <v>12</v>
      </c>
      <c r="P37" s="242">
        <v>2</v>
      </c>
      <c r="Q37" s="243">
        <v>303</v>
      </c>
      <c r="R37" s="427">
        <v>0.98156726813307849</v>
      </c>
      <c r="S37" s="436">
        <v>60.416666666666664</v>
      </c>
    </row>
    <row r="38" spans="2:19" ht="15" customHeight="1" x14ac:dyDescent="0.2">
      <c r="B38" s="359" t="s">
        <v>25</v>
      </c>
      <c r="C38" s="459">
        <v>49</v>
      </c>
      <c r="D38" s="459">
        <v>50</v>
      </c>
      <c r="E38" s="33">
        <v>54</v>
      </c>
      <c r="F38" s="33">
        <v>37</v>
      </c>
      <c r="G38" s="33">
        <v>36</v>
      </c>
      <c r="H38" s="33">
        <v>14</v>
      </c>
      <c r="I38" s="33">
        <v>6</v>
      </c>
      <c r="J38" s="33">
        <v>5</v>
      </c>
      <c r="K38" s="33">
        <v>6</v>
      </c>
      <c r="L38" s="33">
        <v>18</v>
      </c>
      <c r="M38" s="33">
        <v>16</v>
      </c>
      <c r="N38" s="33">
        <v>18</v>
      </c>
      <c r="O38" s="33">
        <v>15</v>
      </c>
      <c r="P38" s="245">
        <v>11</v>
      </c>
      <c r="Q38" s="246">
        <v>335</v>
      </c>
      <c r="R38" s="428">
        <v>1.0852311380349218</v>
      </c>
      <c r="S38" s="437">
        <v>-2</v>
      </c>
    </row>
    <row r="39" spans="2:19" ht="15" customHeight="1" x14ac:dyDescent="0.2">
      <c r="B39" s="360" t="s">
        <v>26</v>
      </c>
      <c r="C39" s="460">
        <v>34</v>
      </c>
      <c r="D39" s="460">
        <v>44</v>
      </c>
      <c r="E39" s="34">
        <v>16</v>
      </c>
      <c r="F39" s="34">
        <v>9</v>
      </c>
      <c r="G39" s="34">
        <v>19</v>
      </c>
      <c r="H39" s="34">
        <v>5</v>
      </c>
      <c r="I39" s="34">
        <v>1</v>
      </c>
      <c r="J39" s="34">
        <v>0</v>
      </c>
      <c r="K39" s="34">
        <v>5</v>
      </c>
      <c r="L39" s="34">
        <v>1</v>
      </c>
      <c r="M39" s="34">
        <v>3</v>
      </c>
      <c r="N39" s="34">
        <v>4</v>
      </c>
      <c r="O39" s="34">
        <v>2</v>
      </c>
      <c r="P39" s="378">
        <v>4</v>
      </c>
      <c r="Q39" s="379">
        <v>147</v>
      </c>
      <c r="R39" s="429">
        <v>0.47620590236159249</v>
      </c>
      <c r="S39" s="438">
        <v>-22.727272727272727</v>
      </c>
    </row>
    <row r="40" spans="2:19" ht="15" customHeight="1" x14ac:dyDescent="0.2">
      <c r="B40" s="359" t="s">
        <v>27</v>
      </c>
      <c r="C40" s="459">
        <v>29</v>
      </c>
      <c r="D40" s="459">
        <v>30</v>
      </c>
      <c r="E40" s="33">
        <v>12</v>
      </c>
      <c r="F40" s="33">
        <v>25</v>
      </c>
      <c r="G40" s="33">
        <v>14</v>
      </c>
      <c r="H40" s="33">
        <v>3</v>
      </c>
      <c r="I40" s="33">
        <v>1</v>
      </c>
      <c r="J40" s="33">
        <v>10</v>
      </c>
      <c r="K40" s="33">
        <v>3</v>
      </c>
      <c r="L40" s="33">
        <v>11</v>
      </c>
      <c r="M40" s="33">
        <v>8</v>
      </c>
      <c r="N40" s="33">
        <v>10</v>
      </c>
      <c r="O40" s="33">
        <v>13</v>
      </c>
      <c r="P40" s="245">
        <v>0</v>
      </c>
      <c r="Q40" s="246">
        <v>169</v>
      </c>
      <c r="R40" s="428">
        <v>0.54747481291910982</v>
      </c>
      <c r="S40" s="437">
        <v>-3.3333333333333335</v>
      </c>
    </row>
    <row r="41" spans="2:19" ht="15" customHeight="1" x14ac:dyDescent="0.2">
      <c r="B41" s="360" t="s">
        <v>28</v>
      </c>
      <c r="C41" s="460">
        <v>87</v>
      </c>
      <c r="D41" s="460">
        <v>76</v>
      </c>
      <c r="E41" s="34">
        <v>63</v>
      </c>
      <c r="F41" s="34">
        <v>52</v>
      </c>
      <c r="G41" s="34">
        <v>34</v>
      </c>
      <c r="H41" s="34">
        <v>5</v>
      </c>
      <c r="I41" s="34">
        <v>4</v>
      </c>
      <c r="J41" s="34">
        <v>5</v>
      </c>
      <c r="K41" s="34">
        <v>7</v>
      </c>
      <c r="L41" s="34">
        <v>7</v>
      </c>
      <c r="M41" s="34">
        <v>5</v>
      </c>
      <c r="N41" s="34">
        <v>14</v>
      </c>
      <c r="O41" s="34">
        <v>15</v>
      </c>
      <c r="P41" s="378">
        <v>14</v>
      </c>
      <c r="Q41" s="379">
        <v>388</v>
      </c>
      <c r="R41" s="429">
        <v>1.2569244225598497</v>
      </c>
      <c r="S41" s="438">
        <v>14.473684210526317</v>
      </c>
    </row>
    <row r="42" spans="2:19" ht="15" customHeight="1" x14ac:dyDescent="0.2">
      <c r="B42" s="125" t="s">
        <v>161</v>
      </c>
      <c r="C42" s="461">
        <v>770</v>
      </c>
      <c r="D42" s="461">
        <v>788</v>
      </c>
      <c r="E42" s="40">
        <v>731</v>
      </c>
      <c r="F42" s="40">
        <v>601</v>
      </c>
      <c r="G42" s="40">
        <v>435</v>
      </c>
      <c r="H42" s="40">
        <v>161</v>
      </c>
      <c r="I42" s="40">
        <v>107</v>
      </c>
      <c r="J42" s="40">
        <v>82</v>
      </c>
      <c r="K42" s="40">
        <v>120</v>
      </c>
      <c r="L42" s="40">
        <v>155</v>
      </c>
      <c r="M42" s="40">
        <v>200</v>
      </c>
      <c r="N42" s="40">
        <v>187</v>
      </c>
      <c r="O42" s="40">
        <v>324</v>
      </c>
      <c r="P42" s="449">
        <v>138</v>
      </c>
      <c r="Q42" s="425">
        <v>4799</v>
      </c>
      <c r="R42" s="426">
        <v>15.546340989342058</v>
      </c>
      <c r="S42" s="435">
        <v>-2.2842639593908629</v>
      </c>
    </row>
    <row r="43" spans="2:19" ht="15" customHeight="1" x14ac:dyDescent="0.2">
      <c r="B43" s="70" t="s">
        <v>38</v>
      </c>
      <c r="C43" s="458">
        <v>525</v>
      </c>
      <c r="D43" s="458">
        <v>492</v>
      </c>
      <c r="E43" s="32">
        <v>503</v>
      </c>
      <c r="F43" s="32">
        <v>386</v>
      </c>
      <c r="G43" s="32">
        <v>242</v>
      </c>
      <c r="H43" s="32">
        <v>89</v>
      </c>
      <c r="I43" s="32">
        <v>60</v>
      </c>
      <c r="J43" s="32">
        <v>50</v>
      </c>
      <c r="K43" s="32">
        <v>70</v>
      </c>
      <c r="L43" s="32">
        <v>105</v>
      </c>
      <c r="M43" s="32">
        <v>120</v>
      </c>
      <c r="N43" s="32">
        <v>113</v>
      </c>
      <c r="O43" s="32">
        <v>220</v>
      </c>
      <c r="P43" s="242">
        <v>94</v>
      </c>
      <c r="Q43" s="243">
        <v>3069</v>
      </c>
      <c r="R43" s="427">
        <v>9.9420130227736561</v>
      </c>
      <c r="S43" s="436">
        <v>6.7073170731707323</v>
      </c>
    </row>
    <row r="44" spans="2:19" ht="15" customHeight="1" x14ac:dyDescent="0.2">
      <c r="B44" s="359" t="s">
        <v>39</v>
      </c>
      <c r="C44" s="459">
        <v>68</v>
      </c>
      <c r="D44" s="459">
        <v>60</v>
      </c>
      <c r="E44" s="33">
        <v>58</v>
      </c>
      <c r="F44" s="33">
        <v>50</v>
      </c>
      <c r="G44" s="33">
        <v>38</v>
      </c>
      <c r="H44" s="33">
        <v>13</v>
      </c>
      <c r="I44" s="33">
        <v>16</v>
      </c>
      <c r="J44" s="33">
        <v>9</v>
      </c>
      <c r="K44" s="33">
        <v>15</v>
      </c>
      <c r="L44" s="33">
        <v>17</v>
      </c>
      <c r="M44" s="33">
        <v>21</v>
      </c>
      <c r="N44" s="33">
        <v>18</v>
      </c>
      <c r="O44" s="33">
        <v>22</v>
      </c>
      <c r="P44" s="245">
        <v>14</v>
      </c>
      <c r="Q44" s="246">
        <v>419</v>
      </c>
      <c r="R44" s="428">
        <v>1.3573487965272604</v>
      </c>
      <c r="S44" s="437">
        <v>13.333333333333334</v>
      </c>
    </row>
    <row r="45" spans="2:19" ht="15" customHeight="1" x14ac:dyDescent="0.2">
      <c r="B45" s="360" t="s">
        <v>40</v>
      </c>
      <c r="C45" s="460">
        <v>78</v>
      </c>
      <c r="D45" s="460">
        <v>127</v>
      </c>
      <c r="E45" s="34">
        <v>85</v>
      </c>
      <c r="F45" s="34">
        <v>88</v>
      </c>
      <c r="G45" s="34">
        <v>89</v>
      </c>
      <c r="H45" s="34">
        <v>30</v>
      </c>
      <c r="I45" s="34">
        <v>14</v>
      </c>
      <c r="J45" s="34">
        <v>10</v>
      </c>
      <c r="K45" s="34">
        <v>19</v>
      </c>
      <c r="L45" s="34">
        <v>13</v>
      </c>
      <c r="M45" s="34">
        <v>30</v>
      </c>
      <c r="N45" s="34">
        <v>22</v>
      </c>
      <c r="O45" s="34">
        <v>25</v>
      </c>
      <c r="P45" s="378">
        <v>3</v>
      </c>
      <c r="Q45" s="379">
        <v>633</v>
      </c>
      <c r="R45" s="429">
        <v>2.0506009264958371</v>
      </c>
      <c r="S45" s="438">
        <v>-38.582677165354326</v>
      </c>
    </row>
    <row r="46" spans="2:19" ht="15" customHeight="1" x14ac:dyDescent="0.2">
      <c r="B46" s="359" t="s">
        <v>41</v>
      </c>
      <c r="C46" s="459">
        <v>99</v>
      </c>
      <c r="D46" s="459">
        <v>109</v>
      </c>
      <c r="E46" s="33">
        <v>85</v>
      </c>
      <c r="F46" s="33">
        <v>77</v>
      </c>
      <c r="G46" s="33">
        <v>66</v>
      </c>
      <c r="H46" s="33">
        <v>29</v>
      </c>
      <c r="I46" s="33">
        <v>17</v>
      </c>
      <c r="J46" s="33">
        <v>13</v>
      </c>
      <c r="K46" s="33">
        <v>16</v>
      </c>
      <c r="L46" s="33">
        <v>20</v>
      </c>
      <c r="M46" s="33">
        <v>29</v>
      </c>
      <c r="N46" s="33">
        <v>34</v>
      </c>
      <c r="O46" s="33">
        <v>57</v>
      </c>
      <c r="P46" s="245">
        <v>27</v>
      </c>
      <c r="Q46" s="246">
        <v>678</v>
      </c>
      <c r="R46" s="428">
        <v>2.1963782435453041</v>
      </c>
      <c r="S46" s="437">
        <v>-9.1743119266055047</v>
      </c>
    </row>
    <row r="47" spans="2:19" ht="15" customHeight="1" x14ac:dyDescent="0.2">
      <c r="B47" s="125" t="s">
        <v>162</v>
      </c>
      <c r="C47" s="461">
        <v>1056</v>
      </c>
      <c r="D47" s="461">
        <v>803</v>
      </c>
      <c r="E47" s="40">
        <v>717</v>
      </c>
      <c r="F47" s="40">
        <v>571</v>
      </c>
      <c r="G47" s="40">
        <v>391</v>
      </c>
      <c r="H47" s="40">
        <v>158</v>
      </c>
      <c r="I47" s="40">
        <v>117</v>
      </c>
      <c r="J47" s="40">
        <v>93</v>
      </c>
      <c r="K47" s="40">
        <v>140</v>
      </c>
      <c r="L47" s="40">
        <v>226</v>
      </c>
      <c r="M47" s="40">
        <v>182</v>
      </c>
      <c r="N47" s="40">
        <v>197</v>
      </c>
      <c r="O47" s="40">
        <v>321</v>
      </c>
      <c r="P47" s="449">
        <v>127</v>
      </c>
      <c r="Q47" s="425">
        <v>5099</v>
      </c>
      <c r="R47" s="426">
        <v>16.518189769671839</v>
      </c>
      <c r="S47" s="435">
        <v>31.506849315068493</v>
      </c>
    </row>
    <row r="48" spans="2:19" ht="15" customHeight="1" x14ac:dyDescent="0.2">
      <c r="B48" s="70" t="s">
        <v>62</v>
      </c>
      <c r="C48" s="458">
        <v>454</v>
      </c>
      <c r="D48" s="458">
        <v>346</v>
      </c>
      <c r="E48" s="32">
        <v>359</v>
      </c>
      <c r="F48" s="32">
        <v>252</v>
      </c>
      <c r="G48" s="32">
        <v>161</v>
      </c>
      <c r="H48" s="32">
        <v>86</v>
      </c>
      <c r="I48" s="32">
        <v>60</v>
      </c>
      <c r="J48" s="32">
        <v>40</v>
      </c>
      <c r="K48" s="32">
        <v>51</v>
      </c>
      <c r="L48" s="32">
        <v>77</v>
      </c>
      <c r="M48" s="32">
        <v>55</v>
      </c>
      <c r="N48" s="32">
        <v>62</v>
      </c>
      <c r="O48" s="32">
        <v>131</v>
      </c>
      <c r="P48" s="242">
        <v>32</v>
      </c>
      <c r="Q48" s="243">
        <v>2166</v>
      </c>
      <c r="R48" s="427">
        <v>7.0167481939810168</v>
      </c>
      <c r="S48" s="436">
        <v>31.213872832369944</v>
      </c>
    </row>
    <row r="49" spans="2:19" ht="15" customHeight="1" x14ac:dyDescent="0.2">
      <c r="B49" s="359" t="s">
        <v>65</v>
      </c>
      <c r="C49" s="459">
        <v>136</v>
      </c>
      <c r="D49" s="459">
        <v>125</v>
      </c>
      <c r="E49" s="33">
        <v>96</v>
      </c>
      <c r="F49" s="33">
        <v>54</v>
      </c>
      <c r="G49" s="33">
        <v>54</v>
      </c>
      <c r="H49" s="33">
        <v>13</v>
      </c>
      <c r="I49" s="33">
        <v>12</v>
      </c>
      <c r="J49" s="33">
        <v>9</v>
      </c>
      <c r="K49" s="33">
        <v>22</v>
      </c>
      <c r="L49" s="33">
        <v>37</v>
      </c>
      <c r="M49" s="33">
        <v>14</v>
      </c>
      <c r="N49" s="33">
        <v>16</v>
      </c>
      <c r="O49" s="33">
        <v>21</v>
      </c>
      <c r="P49" s="245">
        <v>11</v>
      </c>
      <c r="Q49" s="246">
        <v>620</v>
      </c>
      <c r="R49" s="428">
        <v>2.0084874793482133</v>
      </c>
      <c r="S49" s="437">
        <v>8.7999999999999989</v>
      </c>
    </row>
    <row r="50" spans="2:19" ht="15" customHeight="1" x14ac:dyDescent="0.2">
      <c r="B50" s="360" t="s">
        <v>68</v>
      </c>
      <c r="C50" s="460">
        <v>466</v>
      </c>
      <c r="D50" s="460">
        <v>332</v>
      </c>
      <c r="E50" s="34">
        <v>262</v>
      </c>
      <c r="F50" s="34">
        <v>265</v>
      </c>
      <c r="G50" s="34">
        <v>176</v>
      </c>
      <c r="H50" s="34">
        <v>59</v>
      </c>
      <c r="I50" s="34">
        <v>45</v>
      </c>
      <c r="J50" s="34">
        <v>44</v>
      </c>
      <c r="K50" s="34">
        <v>67</v>
      </c>
      <c r="L50" s="34">
        <v>112</v>
      </c>
      <c r="M50" s="34">
        <v>113</v>
      </c>
      <c r="N50" s="34">
        <v>119</v>
      </c>
      <c r="O50" s="34">
        <v>169</v>
      </c>
      <c r="P50" s="378">
        <v>84</v>
      </c>
      <c r="Q50" s="379">
        <v>2313</v>
      </c>
      <c r="R50" s="429">
        <v>7.4929540963426096</v>
      </c>
      <c r="S50" s="438">
        <v>40.361445783132531</v>
      </c>
    </row>
    <row r="51" spans="2:19" ht="15" customHeight="1" x14ac:dyDescent="0.2">
      <c r="B51" s="125" t="s">
        <v>163</v>
      </c>
      <c r="C51" s="461">
        <v>75</v>
      </c>
      <c r="D51" s="461">
        <v>61</v>
      </c>
      <c r="E51" s="40">
        <v>46</v>
      </c>
      <c r="F51" s="40">
        <v>36</v>
      </c>
      <c r="G51" s="40">
        <v>32</v>
      </c>
      <c r="H51" s="40">
        <v>12</v>
      </c>
      <c r="I51" s="40">
        <v>12</v>
      </c>
      <c r="J51" s="40">
        <v>5</v>
      </c>
      <c r="K51" s="40">
        <v>3</v>
      </c>
      <c r="L51" s="40">
        <v>2</v>
      </c>
      <c r="M51" s="40">
        <v>6</v>
      </c>
      <c r="N51" s="40">
        <v>19</v>
      </c>
      <c r="O51" s="40">
        <v>25</v>
      </c>
      <c r="P51" s="449">
        <v>13</v>
      </c>
      <c r="Q51" s="425">
        <v>347</v>
      </c>
      <c r="R51" s="426">
        <v>1.124105089248113</v>
      </c>
      <c r="S51" s="435">
        <v>22.950819672131146</v>
      </c>
    </row>
    <row r="52" spans="2:19" ht="15" customHeight="1" x14ac:dyDescent="0.2">
      <c r="B52" s="70" t="s">
        <v>42</v>
      </c>
      <c r="C52" s="458">
        <v>29</v>
      </c>
      <c r="D52" s="458">
        <v>17</v>
      </c>
      <c r="E52" s="32">
        <v>22</v>
      </c>
      <c r="F52" s="32">
        <v>12</v>
      </c>
      <c r="G52" s="32">
        <v>23</v>
      </c>
      <c r="H52" s="32">
        <v>7</v>
      </c>
      <c r="I52" s="32">
        <v>10</v>
      </c>
      <c r="J52" s="32">
        <v>5</v>
      </c>
      <c r="K52" s="32">
        <v>3</v>
      </c>
      <c r="L52" s="32">
        <v>2</v>
      </c>
      <c r="M52" s="32">
        <v>3</v>
      </c>
      <c r="N52" s="32">
        <v>14</v>
      </c>
      <c r="O52" s="32">
        <v>15</v>
      </c>
      <c r="P52" s="242">
        <v>9</v>
      </c>
      <c r="Q52" s="243">
        <v>171</v>
      </c>
      <c r="R52" s="427">
        <v>0.55395380478797496</v>
      </c>
      <c r="S52" s="436">
        <v>70.588235294117652</v>
      </c>
    </row>
    <row r="53" spans="2:19" ht="15" customHeight="1" x14ac:dyDescent="0.2">
      <c r="B53" s="359" t="s">
        <v>43</v>
      </c>
      <c r="C53" s="459">
        <v>46</v>
      </c>
      <c r="D53" s="459">
        <v>44</v>
      </c>
      <c r="E53" s="33">
        <v>24</v>
      </c>
      <c r="F53" s="33">
        <v>24</v>
      </c>
      <c r="G53" s="33">
        <v>9</v>
      </c>
      <c r="H53" s="33">
        <v>5</v>
      </c>
      <c r="I53" s="33">
        <v>2</v>
      </c>
      <c r="J53" s="33">
        <v>0</v>
      </c>
      <c r="K53" s="33">
        <v>0</v>
      </c>
      <c r="L53" s="33">
        <v>0</v>
      </c>
      <c r="M53" s="33">
        <v>3</v>
      </c>
      <c r="N53" s="33">
        <v>5</v>
      </c>
      <c r="O53" s="33">
        <v>10</v>
      </c>
      <c r="P53" s="245">
        <v>4</v>
      </c>
      <c r="Q53" s="246">
        <v>176</v>
      </c>
      <c r="R53" s="428">
        <v>0.57015128446013796</v>
      </c>
      <c r="S53" s="437">
        <v>4.5454545454545459</v>
      </c>
    </row>
    <row r="54" spans="2:19" ht="15" customHeight="1" x14ac:dyDescent="0.2">
      <c r="B54" s="125" t="s">
        <v>164</v>
      </c>
      <c r="C54" s="461">
        <v>184</v>
      </c>
      <c r="D54" s="461">
        <v>163</v>
      </c>
      <c r="E54" s="40">
        <v>122</v>
      </c>
      <c r="F54" s="40">
        <v>125</v>
      </c>
      <c r="G54" s="40">
        <v>105</v>
      </c>
      <c r="H54" s="40">
        <v>28</v>
      </c>
      <c r="I54" s="40">
        <v>19</v>
      </c>
      <c r="J54" s="40">
        <v>12</v>
      </c>
      <c r="K54" s="40">
        <v>25</v>
      </c>
      <c r="L54" s="40">
        <v>32</v>
      </c>
      <c r="M54" s="40">
        <v>45</v>
      </c>
      <c r="N54" s="40">
        <v>53</v>
      </c>
      <c r="O54" s="40">
        <v>64</v>
      </c>
      <c r="P54" s="449">
        <v>28</v>
      </c>
      <c r="Q54" s="425">
        <v>1005</v>
      </c>
      <c r="R54" s="426">
        <v>3.2556934141047655</v>
      </c>
      <c r="S54" s="435">
        <v>12.883435582822086</v>
      </c>
    </row>
    <row r="55" spans="2:19" ht="15" customHeight="1" x14ac:dyDescent="0.2">
      <c r="B55" s="70" t="s">
        <v>137</v>
      </c>
      <c r="C55" s="458">
        <v>92</v>
      </c>
      <c r="D55" s="458">
        <v>85</v>
      </c>
      <c r="E55" s="32">
        <v>75</v>
      </c>
      <c r="F55" s="32">
        <v>60</v>
      </c>
      <c r="G55" s="32">
        <v>60</v>
      </c>
      <c r="H55" s="32">
        <v>9</v>
      </c>
      <c r="I55" s="32">
        <v>6</v>
      </c>
      <c r="J55" s="32">
        <v>4</v>
      </c>
      <c r="K55" s="32">
        <v>11</v>
      </c>
      <c r="L55" s="32">
        <v>7</v>
      </c>
      <c r="M55" s="32">
        <v>15</v>
      </c>
      <c r="N55" s="32">
        <v>13</v>
      </c>
      <c r="O55" s="32">
        <v>23</v>
      </c>
      <c r="P55" s="242">
        <v>7</v>
      </c>
      <c r="Q55" s="243">
        <v>467</v>
      </c>
      <c r="R55" s="427">
        <v>1.5128446013800252</v>
      </c>
      <c r="S55" s="436">
        <v>8.235294117647058</v>
      </c>
    </row>
    <row r="56" spans="2:19" ht="15" customHeight="1" x14ac:dyDescent="0.2">
      <c r="B56" s="359" t="s">
        <v>44</v>
      </c>
      <c r="C56" s="459">
        <v>22</v>
      </c>
      <c r="D56" s="459">
        <v>27</v>
      </c>
      <c r="E56" s="33">
        <v>14</v>
      </c>
      <c r="F56" s="33">
        <v>28</v>
      </c>
      <c r="G56" s="33">
        <v>10</v>
      </c>
      <c r="H56" s="33">
        <v>7</v>
      </c>
      <c r="I56" s="33">
        <v>4</v>
      </c>
      <c r="J56" s="33">
        <v>0</v>
      </c>
      <c r="K56" s="33">
        <v>2</v>
      </c>
      <c r="L56" s="33">
        <v>1</v>
      </c>
      <c r="M56" s="33">
        <v>2</v>
      </c>
      <c r="N56" s="33">
        <v>12</v>
      </c>
      <c r="O56" s="33">
        <v>14</v>
      </c>
      <c r="P56" s="245">
        <v>7</v>
      </c>
      <c r="Q56" s="246">
        <v>150</v>
      </c>
      <c r="R56" s="428">
        <v>0.48592439016489031</v>
      </c>
      <c r="S56" s="437">
        <v>-18.518518518518519</v>
      </c>
    </row>
    <row r="57" spans="2:19" ht="15" customHeight="1" x14ac:dyDescent="0.2">
      <c r="B57" s="360" t="s">
        <v>67</v>
      </c>
      <c r="C57" s="460">
        <v>29</v>
      </c>
      <c r="D57" s="460">
        <v>24</v>
      </c>
      <c r="E57" s="34">
        <v>14</v>
      </c>
      <c r="F57" s="34">
        <v>18</v>
      </c>
      <c r="G57" s="34">
        <v>20</v>
      </c>
      <c r="H57" s="34">
        <v>4</v>
      </c>
      <c r="I57" s="34">
        <v>2</v>
      </c>
      <c r="J57" s="34">
        <v>3</v>
      </c>
      <c r="K57" s="34">
        <v>4</v>
      </c>
      <c r="L57" s="34">
        <v>11</v>
      </c>
      <c r="M57" s="34">
        <v>6</v>
      </c>
      <c r="N57" s="34">
        <v>5</v>
      </c>
      <c r="O57" s="34">
        <v>6</v>
      </c>
      <c r="P57" s="378">
        <v>2</v>
      </c>
      <c r="Q57" s="379">
        <v>148</v>
      </c>
      <c r="R57" s="429">
        <v>0.47944539829602512</v>
      </c>
      <c r="S57" s="438">
        <v>20.833333333333336</v>
      </c>
    </row>
    <row r="58" spans="2:19" ht="15" customHeight="1" x14ac:dyDescent="0.2">
      <c r="B58" s="359" t="s">
        <v>45</v>
      </c>
      <c r="C58" s="459">
        <v>41</v>
      </c>
      <c r="D58" s="459">
        <v>27</v>
      </c>
      <c r="E58" s="33">
        <v>19</v>
      </c>
      <c r="F58" s="33">
        <v>19</v>
      </c>
      <c r="G58" s="33">
        <v>15</v>
      </c>
      <c r="H58" s="33">
        <v>8</v>
      </c>
      <c r="I58" s="33">
        <v>7</v>
      </c>
      <c r="J58" s="33">
        <v>5</v>
      </c>
      <c r="K58" s="33">
        <v>8</v>
      </c>
      <c r="L58" s="33">
        <v>13</v>
      </c>
      <c r="M58" s="33">
        <v>22</v>
      </c>
      <c r="N58" s="33">
        <v>23</v>
      </c>
      <c r="O58" s="33">
        <v>21</v>
      </c>
      <c r="P58" s="245">
        <v>12</v>
      </c>
      <c r="Q58" s="246">
        <v>240</v>
      </c>
      <c r="R58" s="428">
        <v>0.77747902426382454</v>
      </c>
      <c r="S58" s="437">
        <v>51.851851851851848</v>
      </c>
    </row>
    <row r="59" spans="2:19" ht="15" customHeight="1" x14ac:dyDescent="0.2">
      <c r="B59" s="125" t="s">
        <v>165</v>
      </c>
      <c r="C59" s="461">
        <v>518</v>
      </c>
      <c r="D59" s="461">
        <v>615</v>
      </c>
      <c r="E59" s="40">
        <v>468</v>
      </c>
      <c r="F59" s="40">
        <v>343</v>
      </c>
      <c r="G59" s="40">
        <v>255</v>
      </c>
      <c r="H59" s="40">
        <v>141</v>
      </c>
      <c r="I59" s="40">
        <v>102</v>
      </c>
      <c r="J59" s="40">
        <v>112</v>
      </c>
      <c r="K59" s="40">
        <v>104</v>
      </c>
      <c r="L59" s="40">
        <v>113</v>
      </c>
      <c r="M59" s="40">
        <v>173</v>
      </c>
      <c r="N59" s="40">
        <v>168</v>
      </c>
      <c r="O59" s="40">
        <v>293</v>
      </c>
      <c r="P59" s="449">
        <v>130</v>
      </c>
      <c r="Q59" s="425">
        <v>3535</v>
      </c>
      <c r="R59" s="426">
        <v>11.451618128219248</v>
      </c>
      <c r="S59" s="435">
        <v>-15.772357723577235</v>
      </c>
    </row>
    <row r="60" spans="2:19" ht="15" customHeight="1" x14ac:dyDescent="0.2">
      <c r="B60" s="125" t="s">
        <v>166</v>
      </c>
      <c r="C60" s="461">
        <v>466</v>
      </c>
      <c r="D60" s="461">
        <v>426</v>
      </c>
      <c r="E60" s="40">
        <v>384</v>
      </c>
      <c r="F60" s="40">
        <v>356</v>
      </c>
      <c r="G60" s="40">
        <v>169</v>
      </c>
      <c r="H60" s="40">
        <v>82</v>
      </c>
      <c r="I60" s="40">
        <v>54</v>
      </c>
      <c r="J60" s="40">
        <v>52</v>
      </c>
      <c r="K60" s="40">
        <v>49</v>
      </c>
      <c r="L60" s="40">
        <v>66</v>
      </c>
      <c r="M60" s="40">
        <v>68</v>
      </c>
      <c r="N60" s="40">
        <v>68</v>
      </c>
      <c r="O60" s="40">
        <v>71</v>
      </c>
      <c r="P60" s="449">
        <v>29</v>
      </c>
      <c r="Q60" s="425">
        <v>2340</v>
      </c>
      <c r="R60" s="426">
        <v>7.5804204865722893</v>
      </c>
      <c r="S60" s="435">
        <v>9.3896713615023462</v>
      </c>
    </row>
    <row r="61" spans="2:19" ht="15" customHeight="1" x14ac:dyDescent="0.2">
      <c r="B61" s="125" t="s">
        <v>167</v>
      </c>
      <c r="C61" s="461">
        <v>94</v>
      </c>
      <c r="D61" s="461">
        <v>68</v>
      </c>
      <c r="E61" s="40">
        <v>77</v>
      </c>
      <c r="F61" s="40">
        <v>42</v>
      </c>
      <c r="G61" s="40">
        <v>23</v>
      </c>
      <c r="H61" s="40">
        <v>10</v>
      </c>
      <c r="I61" s="40">
        <v>7</v>
      </c>
      <c r="J61" s="40">
        <v>1</v>
      </c>
      <c r="K61" s="40">
        <v>9</v>
      </c>
      <c r="L61" s="40">
        <v>6</v>
      </c>
      <c r="M61" s="40">
        <v>8</v>
      </c>
      <c r="N61" s="40">
        <v>5</v>
      </c>
      <c r="O61" s="40">
        <v>4</v>
      </c>
      <c r="P61" s="449">
        <v>0</v>
      </c>
      <c r="Q61" s="425">
        <v>354</v>
      </c>
      <c r="R61" s="426">
        <v>1.1467815607891412</v>
      </c>
      <c r="S61" s="435">
        <v>38.235294117647058</v>
      </c>
    </row>
    <row r="62" spans="2:19" ht="15" customHeight="1" x14ac:dyDescent="0.2">
      <c r="B62" s="125" t="s">
        <v>168</v>
      </c>
      <c r="C62" s="461">
        <v>313</v>
      </c>
      <c r="D62" s="461">
        <v>372</v>
      </c>
      <c r="E62" s="40">
        <v>276</v>
      </c>
      <c r="F62" s="40">
        <v>255</v>
      </c>
      <c r="G62" s="40">
        <v>167</v>
      </c>
      <c r="H62" s="40">
        <v>106</v>
      </c>
      <c r="I62" s="40">
        <v>79</v>
      </c>
      <c r="J62" s="40">
        <v>61</v>
      </c>
      <c r="K62" s="40">
        <v>106</v>
      </c>
      <c r="L62" s="40">
        <v>146</v>
      </c>
      <c r="M62" s="40">
        <v>143</v>
      </c>
      <c r="N62" s="40">
        <v>147</v>
      </c>
      <c r="O62" s="40">
        <v>166</v>
      </c>
      <c r="P62" s="449">
        <v>61</v>
      </c>
      <c r="Q62" s="425">
        <v>2398</v>
      </c>
      <c r="R62" s="426">
        <v>7.7683112507693801</v>
      </c>
      <c r="S62" s="435">
        <v>-15.86021505376344</v>
      </c>
    </row>
    <row r="63" spans="2:19" ht="15" customHeight="1" x14ac:dyDescent="0.2">
      <c r="B63" s="70" t="s">
        <v>63</v>
      </c>
      <c r="C63" s="458">
        <v>52</v>
      </c>
      <c r="D63" s="458">
        <v>67</v>
      </c>
      <c r="E63" s="32">
        <v>57</v>
      </c>
      <c r="F63" s="32">
        <v>35</v>
      </c>
      <c r="G63" s="32">
        <v>24</v>
      </c>
      <c r="H63" s="32">
        <v>13</v>
      </c>
      <c r="I63" s="32">
        <v>17</v>
      </c>
      <c r="J63" s="32">
        <v>14</v>
      </c>
      <c r="K63" s="32">
        <v>9</v>
      </c>
      <c r="L63" s="32">
        <v>11</v>
      </c>
      <c r="M63" s="32">
        <v>8</v>
      </c>
      <c r="N63" s="32">
        <v>15</v>
      </c>
      <c r="O63" s="32">
        <v>15</v>
      </c>
      <c r="P63" s="242">
        <v>1</v>
      </c>
      <c r="Q63" s="243">
        <v>338</v>
      </c>
      <c r="R63" s="427">
        <v>1.0949496258382196</v>
      </c>
      <c r="S63" s="436">
        <v>-22.388059701492537</v>
      </c>
    </row>
    <row r="64" spans="2:19" ht="15" customHeight="1" x14ac:dyDescent="0.2">
      <c r="B64" s="359" t="s">
        <v>64</v>
      </c>
      <c r="C64" s="459">
        <v>156</v>
      </c>
      <c r="D64" s="459">
        <v>203</v>
      </c>
      <c r="E64" s="33">
        <v>142</v>
      </c>
      <c r="F64" s="33">
        <v>150</v>
      </c>
      <c r="G64" s="33">
        <v>88</v>
      </c>
      <c r="H64" s="33">
        <v>69</v>
      </c>
      <c r="I64" s="33">
        <v>43</v>
      </c>
      <c r="J64" s="33">
        <v>31</v>
      </c>
      <c r="K64" s="33">
        <v>59</v>
      </c>
      <c r="L64" s="33">
        <v>93</v>
      </c>
      <c r="M64" s="33">
        <v>86</v>
      </c>
      <c r="N64" s="33">
        <v>77</v>
      </c>
      <c r="O64" s="33">
        <v>81</v>
      </c>
      <c r="P64" s="245">
        <v>26</v>
      </c>
      <c r="Q64" s="246">
        <v>1304</v>
      </c>
      <c r="R64" s="428">
        <v>4.2243026985001135</v>
      </c>
      <c r="S64" s="437">
        <v>-23.152709359605911</v>
      </c>
    </row>
    <row r="65" spans="2:30" ht="15" customHeight="1" x14ac:dyDescent="0.2">
      <c r="B65" s="360" t="s">
        <v>66</v>
      </c>
      <c r="C65" s="460">
        <v>105</v>
      </c>
      <c r="D65" s="460">
        <v>102</v>
      </c>
      <c r="E65" s="34">
        <v>77</v>
      </c>
      <c r="F65" s="34">
        <v>70</v>
      </c>
      <c r="G65" s="34">
        <v>55</v>
      </c>
      <c r="H65" s="34">
        <v>24</v>
      </c>
      <c r="I65" s="34">
        <v>19</v>
      </c>
      <c r="J65" s="34">
        <v>16</v>
      </c>
      <c r="K65" s="34">
        <v>38</v>
      </c>
      <c r="L65" s="34">
        <v>42</v>
      </c>
      <c r="M65" s="34">
        <v>49</v>
      </c>
      <c r="N65" s="34">
        <v>55</v>
      </c>
      <c r="O65" s="34">
        <v>70</v>
      </c>
      <c r="P65" s="378">
        <v>34</v>
      </c>
      <c r="Q65" s="379">
        <v>756</v>
      </c>
      <c r="R65" s="429">
        <v>2.4490589264310474</v>
      </c>
      <c r="S65" s="438">
        <v>2.9411764705882351</v>
      </c>
    </row>
    <row r="66" spans="2:30" ht="15" customHeight="1" x14ac:dyDescent="0.2">
      <c r="B66" s="125" t="s">
        <v>169</v>
      </c>
      <c r="C66" s="461">
        <v>48</v>
      </c>
      <c r="D66" s="461">
        <v>41</v>
      </c>
      <c r="E66" s="40">
        <v>39</v>
      </c>
      <c r="F66" s="40">
        <v>34</v>
      </c>
      <c r="G66" s="40">
        <v>21</v>
      </c>
      <c r="H66" s="40">
        <v>9</v>
      </c>
      <c r="I66" s="40">
        <v>3</v>
      </c>
      <c r="J66" s="40">
        <v>2</v>
      </c>
      <c r="K66" s="40">
        <v>8</v>
      </c>
      <c r="L66" s="40">
        <v>12</v>
      </c>
      <c r="M66" s="40">
        <v>7</v>
      </c>
      <c r="N66" s="40">
        <v>12</v>
      </c>
      <c r="O66" s="40">
        <v>17</v>
      </c>
      <c r="P66" s="449">
        <v>5</v>
      </c>
      <c r="Q66" s="425">
        <v>258</v>
      </c>
      <c r="R66" s="426">
        <v>0.83578995108361132</v>
      </c>
      <c r="S66" s="435">
        <v>17.073170731707318</v>
      </c>
    </row>
    <row r="67" spans="2:30" ht="15" customHeight="1" x14ac:dyDescent="0.2">
      <c r="B67" s="125" t="s">
        <v>170</v>
      </c>
      <c r="C67" s="461">
        <v>9</v>
      </c>
      <c r="D67" s="461">
        <v>4</v>
      </c>
      <c r="E67" s="40">
        <v>4</v>
      </c>
      <c r="F67" s="40">
        <v>3</v>
      </c>
      <c r="G67" s="40">
        <v>9</v>
      </c>
      <c r="H67" s="40">
        <v>3</v>
      </c>
      <c r="I67" s="40">
        <v>6</v>
      </c>
      <c r="J67" s="40">
        <v>3</v>
      </c>
      <c r="K67" s="40">
        <v>5</v>
      </c>
      <c r="L67" s="40">
        <v>6</v>
      </c>
      <c r="M67" s="40">
        <v>0</v>
      </c>
      <c r="N67" s="40">
        <v>0</v>
      </c>
      <c r="O67" s="40">
        <v>1</v>
      </c>
      <c r="P67" s="449">
        <v>2</v>
      </c>
      <c r="Q67" s="425">
        <v>55</v>
      </c>
      <c r="R67" s="426">
        <v>0.17817227639379313</v>
      </c>
      <c r="S67" s="435">
        <v>125</v>
      </c>
    </row>
    <row r="68" spans="2:30" ht="15" customHeight="1" x14ac:dyDescent="0.2">
      <c r="B68" s="125" t="s">
        <v>171</v>
      </c>
      <c r="C68" s="461">
        <v>9</v>
      </c>
      <c r="D68" s="461">
        <v>11</v>
      </c>
      <c r="E68" s="40">
        <v>16</v>
      </c>
      <c r="F68" s="40">
        <v>27</v>
      </c>
      <c r="G68" s="40">
        <v>27</v>
      </c>
      <c r="H68" s="40">
        <v>4</v>
      </c>
      <c r="I68" s="40">
        <v>3</v>
      </c>
      <c r="J68" s="40">
        <v>2</v>
      </c>
      <c r="K68" s="40">
        <v>2</v>
      </c>
      <c r="L68" s="40">
        <v>5</v>
      </c>
      <c r="M68" s="40">
        <v>5</v>
      </c>
      <c r="N68" s="40">
        <v>2</v>
      </c>
      <c r="O68" s="40">
        <v>1</v>
      </c>
      <c r="P68" s="449">
        <v>0</v>
      </c>
      <c r="Q68" s="425">
        <v>114</v>
      </c>
      <c r="R68" s="426">
        <v>0.36930253652531664</v>
      </c>
      <c r="S68" s="435">
        <v>-18.181818181818183</v>
      </c>
    </row>
    <row r="69" spans="2:30" ht="15" customHeight="1" x14ac:dyDescent="0.2">
      <c r="B69" s="126" t="s">
        <v>138</v>
      </c>
      <c r="C69" s="432">
        <v>13</v>
      </c>
      <c r="D69" s="432">
        <v>1</v>
      </c>
      <c r="E69" s="52">
        <v>4</v>
      </c>
      <c r="F69" s="52">
        <v>9</v>
      </c>
      <c r="G69" s="53">
        <v>1</v>
      </c>
      <c r="H69" s="53">
        <v>1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451">
        <v>0</v>
      </c>
      <c r="Q69" s="432">
        <v>29</v>
      </c>
      <c r="R69" s="433">
        <v>9.3945382098545471E-2</v>
      </c>
      <c r="S69" s="435">
        <v>1200</v>
      </c>
    </row>
    <row r="70" spans="2:30" s="328" customFormat="1" ht="15" customHeight="1" x14ac:dyDescent="0.2"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AC70" s="434"/>
      <c r="AD70" s="434"/>
    </row>
    <row r="71" spans="2:30" s="328" customFormat="1" ht="15" customHeight="1" x14ac:dyDescent="0.2">
      <c r="B71" s="327" t="s">
        <v>203</v>
      </c>
      <c r="P71" s="434"/>
      <c r="Q71" s="434"/>
    </row>
  </sheetData>
  <mergeCells count="4">
    <mergeCell ref="Q4:R4"/>
    <mergeCell ref="S4:S5"/>
    <mergeCell ref="B4:B5"/>
    <mergeCell ref="C4:P4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4"/>
  <dimension ref="B1:S71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225"/>
    <col min="2" max="2" width="31.140625" style="225" customWidth="1"/>
    <col min="3" max="3" width="5.85546875" style="225" customWidth="1"/>
    <col min="4" max="17" width="7.85546875" style="225" customWidth="1"/>
    <col min="18" max="16384" width="11.5703125" style="225"/>
  </cols>
  <sheetData>
    <row r="1" spans="2:19" ht="15" customHeight="1" x14ac:dyDescent="0.25">
      <c r="B1" s="24" t="s">
        <v>257</v>
      </c>
      <c r="C1" s="223"/>
      <c r="D1" s="223"/>
      <c r="E1" s="223"/>
      <c r="F1" s="223"/>
      <c r="G1" s="223"/>
    </row>
    <row r="2" spans="2:19" ht="15" customHeight="1" x14ac:dyDescent="0.25">
      <c r="B2" s="25" t="s">
        <v>259</v>
      </c>
      <c r="C2" s="224"/>
      <c r="D2" s="494"/>
      <c r="E2" s="224"/>
      <c r="F2" s="224"/>
      <c r="G2" s="224"/>
    </row>
    <row r="3" spans="2:19" ht="15" customHeight="1" x14ac:dyDescent="0.25">
      <c r="H3" s="31"/>
    </row>
    <row r="4" spans="2:19" ht="15" customHeight="1" x14ac:dyDescent="0.25">
      <c r="B4" s="219"/>
      <c r="C4" s="127" t="s">
        <v>146</v>
      </c>
      <c r="D4" s="586">
        <v>2024</v>
      </c>
      <c r="E4" s="584">
        <v>2023</v>
      </c>
      <c r="F4" s="586">
        <v>2022</v>
      </c>
      <c r="G4" s="586">
        <v>2021</v>
      </c>
      <c r="H4" s="586">
        <v>2020</v>
      </c>
      <c r="I4" s="586">
        <v>2019</v>
      </c>
      <c r="J4" s="586">
        <v>2018</v>
      </c>
      <c r="K4" s="584">
        <v>2017</v>
      </c>
      <c r="L4" s="584">
        <v>2016</v>
      </c>
      <c r="M4" s="584">
        <v>2015</v>
      </c>
      <c r="N4" s="584">
        <v>2014</v>
      </c>
      <c r="O4" s="584">
        <v>2013</v>
      </c>
      <c r="P4" s="615">
        <v>2012</v>
      </c>
      <c r="Q4" s="615">
        <v>2011</v>
      </c>
      <c r="R4" s="617" t="s">
        <v>252</v>
      </c>
    </row>
    <row r="5" spans="2:19" ht="15" customHeight="1" x14ac:dyDescent="0.25">
      <c r="B5" s="68" t="s">
        <v>174</v>
      </c>
      <c r="C5" s="220"/>
      <c r="D5" s="587"/>
      <c r="E5" s="585"/>
      <c r="F5" s="587"/>
      <c r="G5" s="587"/>
      <c r="H5" s="587"/>
      <c r="I5" s="587"/>
      <c r="J5" s="587"/>
      <c r="K5" s="585"/>
      <c r="L5" s="585"/>
      <c r="M5" s="585"/>
      <c r="N5" s="585"/>
      <c r="O5" s="585"/>
      <c r="P5" s="616"/>
      <c r="Q5" s="616"/>
      <c r="R5" s="618"/>
    </row>
    <row r="6" spans="2:19" ht="15" customHeight="1" x14ac:dyDescent="0.25">
      <c r="B6" s="262" t="s">
        <v>54</v>
      </c>
      <c r="C6" s="222"/>
      <c r="D6" s="122">
        <v>3758</v>
      </c>
      <c r="E6" s="122">
        <v>3482</v>
      </c>
      <c r="F6" s="122">
        <v>3169</v>
      </c>
      <c r="G6" s="122">
        <v>2658</v>
      </c>
      <c r="H6" s="122">
        <v>2025</v>
      </c>
      <c r="I6" s="122">
        <v>1121</v>
      </c>
      <c r="J6" s="122">
        <v>756</v>
      </c>
      <c r="K6" s="122">
        <v>628</v>
      </c>
      <c r="L6" s="122">
        <v>753</v>
      </c>
      <c r="M6" s="122">
        <v>936</v>
      </c>
      <c r="N6" s="122">
        <v>990</v>
      </c>
      <c r="O6" s="122">
        <v>1060</v>
      </c>
      <c r="P6" s="271">
        <v>1531</v>
      </c>
      <c r="Q6" s="271">
        <v>642</v>
      </c>
      <c r="R6" s="463">
        <v>23509</v>
      </c>
    </row>
    <row r="7" spans="2:19" ht="15" customHeight="1" x14ac:dyDescent="0.25">
      <c r="B7" s="261" t="s">
        <v>153</v>
      </c>
      <c r="C7" s="221"/>
      <c r="D7" s="123">
        <v>524</v>
      </c>
      <c r="E7" s="123">
        <v>476</v>
      </c>
      <c r="F7" s="123">
        <v>461</v>
      </c>
      <c r="G7" s="123">
        <v>398</v>
      </c>
      <c r="H7" s="123">
        <v>329</v>
      </c>
      <c r="I7" s="123">
        <v>252</v>
      </c>
      <c r="J7" s="123">
        <v>174</v>
      </c>
      <c r="K7" s="123">
        <v>122</v>
      </c>
      <c r="L7" s="123">
        <v>161</v>
      </c>
      <c r="M7" s="123">
        <v>204</v>
      </c>
      <c r="N7" s="123">
        <v>227</v>
      </c>
      <c r="O7" s="123">
        <v>221</v>
      </c>
      <c r="P7" s="457">
        <v>282</v>
      </c>
      <c r="Q7" s="457">
        <v>79</v>
      </c>
      <c r="R7" s="464">
        <v>3910</v>
      </c>
    </row>
    <row r="8" spans="2:19" ht="15" customHeight="1" x14ac:dyDescent="0.25">
      <c r="B8" s="56" t="s">
        <v>69</v>
      </c>
      <c r="C8" s="228"/>
      <c r="D8" s="48">
        <v>138</v>
      </c>
      <c r="E8" s="48">
        <v>145</v>
      </c>
      <c r="F8" s="48">
        <v>136</v>
      </c>
      <c r="G8" s="48">
        <v>98</v>
      </c>
      <c r="H8" s="48">
        <v>100</v>
      </c>
      <c r="I8" s="48">
        <v>116</v>
      </c>
      <c r="J8" s="48">
        <v>86</v>
      </c>
      <c r="K8" s="48">
        <v>46</v>
      </c>
      <c r="L8" s="48">
        <v>53</v>
      </c>
      <c r="M8" s="48">
        <v>49</v>
      </c>
      <c r="N8" s="48">
        <v>64</v>
      </c>
      <c r="O8" s="48">
        <v>70</v>
      </c>
      <c r="P8" s="241">
        <v>139</v>
      </c>
      <c r="Q8" s="241">
        <v>27</v>
      </c>
      <c r="R8" s="465">
        <v>1267</v>
      </c>
      <c r="S8" s="226"/>
    </row>
    <row r="9" spans="2:19" ht="15" customHeight="1" x14ac:dyDescent="0.25">
      <c r="B9" s="361" t="s">
        <v>14</v>
      </c>
      <c r="C9" s="362"/>
      <c r="D9" s="252">
        <v>57</v>
      </c>
      <c r="E9" s="252">
        <v>48</v>
      </c>
      <c r="F9" s="252">
        <v>44</v>
      </c>
      <c r="G9" s="252">
        <v>44</v>
      </c>
      <c r="H9" s="252">
        <v>32</v>
      </c>
      <c r="I9" s="252">
        <v>15</v>
      </c>
      <c r="J9" s="252">
        <v>8</v>
      </c>
      <c r="K9" s="252">
        <v>9</v>
      </c>
      <c r="L9" s="252">
        <v>9</v>
      </c>
      <c r="M9" s="252">
        <v>13</v>
      </c>
      <c r="N9" s="252">
        <v>21</v>
      </c>
      <c r="O9" s="252">
        <v>14</v>
      </c>
      <c r="P9" s="466">
        <v>9</v>
      </c>
      <c r="Q9" s="466">
        <v>2</v>
      </c>
      <c r="R9" s="467">
        <v>325</v>
      </c>
    </row>
    <row r="10" spans="2:19" ht="15" customHeight="1" x14ac:dyDescent="0.25">
      <c r="B10" s="213" t="s">
        <v>15</v>
      </c>
      <c r="C10" s="363"/>
      <c r="D10" s="50">
        <v>28</v>
      </c>
      <c r="E10" s="50">
        <v>29</v>
      </c>
      <c r="F10" s="50">
        <v>19</v>
      </c>
      <c r="G10" s="50">
        <v>25</v>
      </c>
      <c r="H10" s="50">
        <v>7</v>
      </c>
      <c r="I10" s="50">
        <v>13</v>
      </c>
      <c r="J10" s="50">
        <v>4</v>
      </c>
      <c r="K10" s="50">
        <v>3</v>
      </c>
      <c r="L10" s="50">
        <v>7</v>
      </c>
      <c r="M10" s="50">
        <v>3</v>
      </c>
      <c r="N10" s="50">
        <v>1</v>
      </c>
      <c r="O10" s="50">
        <v>6</v>
      </c>
      <c r="P10" s="377">
        <v>4</v>
      </c>
      <c r="Q10" s="377">
        <v>2</v>
      </c>
      <c r="R10" s="468">
        <v>151</v>
      </c>
    </row>
    <row r="11" spans="2:19" ht="15" customHeight="1" x14ac:dyDescent="0.25">
      <c r="B11" s="361" t="s">
        <v>16</v>
      </c>
      <c r="C11" s="362"/>
      <c r="D11" s="252">
        <v>83</v>
      </c>
      <c r="E11" s="252">
        <v>56</v>
      </c>
      <c r="F11" s="252">
        <v>51</v>
      </c>
      <c r="G11" s="252">
        <v>44</v>
      </c>
      <c r="H11" s="252">
        <v>35</v>
      </c>
      <c r="I11" s="252">
        <v>22</v>
      </c>
      <c r="J11" s="252">
        <v>14</v>
      </c>
      <c r="K11" s="252">
        <v>8</v>
      </c>
      <c r="L11" s="252">
        <v>13</v>
      </c>
      <c r="M11" s="252">
        <v>20</v>
      </c>
      <c r="N11" s="252">
        <v>12</v>
      </c>
      <c r="O11" s="252">
        <v>14</v>
      </c>
      <c r="P11" s="466">
        <v>19</v>
      </c>
      <c r="Q11" s="466">
        <v>3</v>
      </c>
      <c r="R11" s="467">
        <v>394</v>
      </c>
    </row>
    <row r="12" spans="2:19" ht="15" customHeight="1" x14ac:dyDescent="0.25">
      <c r="B12" s="213" t="s">
        <v>17</v>
      </c>
      <c r="C12" s="363"/>
      <c r="D12" s="50">
        <v>42</v>
      </c>
      <c r="E12" s="50">
        <v>41</v>
      </c>
      <c r="F12" s="50">
        <v>71</v>
      </c>
      <c r="G12" s="50">
        <v>55</v>
      </c>
      <c r="H12" s="50">
        <v>51</v>
      </c>
      <c r="I12" s="50">
        <v>28</v>
      </c>
      <c r="J12" s="50">
        <v>14</v>
      </c>
      <c r="K12" s="50">
        <v>7</v>
      </c>
      <c r="L12" s="50">
        <v>12</v>
      </c>
      <c r="M12" s="50">
        <v>14</v>
      </c>
      <c r="N12" s="50">
        <v>18</v>
      </c>
      <c r="O12" s="50">
        <v>11</v>
      </c>
      <c r="P12" s="377">
        <v>14</v>
      </c>
      <c r="Q12" s="377">
        <v>3</v>
      </c>
      <c r="R12" s="468">
        <v>381</v>
      </c>
    </row>
    <row r="13" spans="2:19" ht="15" customHeight="1" x14ac:dyDescent="0.25">
      <c r="B13" s="361" t="s">
        <v>18</v>
      </c>
      <c r="C13" s="362"/>
      <c r="D13" s="252">
        <v>20</v>
      </c>
      <c r="E13" s="252">
        <v>15</v>
      </c>
      <c r="F13" s="252">
        <v>20</v>
      </c>
      <c r="G13" s="252">
        <v>15</v>
      </c>
      <c r="H13" s="252">
        <v>14</v>
      </c>
      <c r="I13" s="252">
        <v>7</v>
      </c>
      <c r="J13" s="252">
        <v>5</v>
      </c>
      <c r="K13" s="252">
        <v>2</v>
      </c>
      <c r="L13" s="252">
        <v>6</v>
      </c>
      <c r="M13" s="252">
        <v>10</v>
      </c>
      <c r="N13" s="252">
        <v>18</v>
      </c>
      <c r="O13" s="252">
        <v>16</v>
      </c>
      <c r="P13" s="466">
        <v>7</v>
      </c>
      <c r="Q13" s="466">
        <v>5</v>
      </c>
      <c r="R13" s="467">
        <v>160</v>
      </c>
    </row>
    <row r="14" spans="2:19" ht="15" customHeight="1" x14ac:dyDescent="0.25">
      <c r="B14" s="213" t="s">
        <v>19</v>
      </c>
      <c r="C14" s="363"/>
      <c r="D14" s="50">
        <v>87</v>
      </c>
      <c r="E14" s="50">
        <v>90</v>
      </c>
      <c r="F14" s="50">
        <v>66</v>
      </c>
      <c r="G14" s="50">
        <v>64</v>
      </c>
      <c r="H14" s="50">
        <v>55</v>
      </c>
      <c r="I14" s="50">
        <v>33</v>
      </c>
      <c r="J14" s="50">
        <v>33</v>
      </c>
      <c r="K14" s="50">
        <v>34</v>
      </c>
      <c r="L14" s="50">
        <v>43</v>
      </c>
      <c r="M14" s="50">
        <v>81</v>
      </c>
      <c r="N14" s="50">
        <v>78</v>
      </c>
      <c r="O14" s="50">
        <v>67</v>
      </c>
      <c r="P14" s="377">
        <v>84</v>
      </c>
      <c r="Q14" s="377">
        <v>36</v>
      </c>
      <c r="R14" s="468">
        <v>851</v>
      </c>
    </row>
    <row r="15" spans="2:19" ht="15" customHeight="1" x14ac:dyDescent="0.25">
      <c r="B15" s="370" t="s">
        <v>20</v>
      </c>
      <c r="C15" s="371"/>
      <c r="D15" s="252">
        <v>69</v>
      </c>
      <c r="E15" s="252">
        <v>52</v>
      </c>
      <c r="F15" s="252">
        <v>54</v>
      </c>
      <c r="G15" s="252">
        <v>53</v>
      </c>
      <c r="H15" s="252">
        <v>35</v>
      </c>
      <c r="I15" s="252">
        <v>18</v>
      </c>
      <c r="J15" s="252">
        <v>10</v>
      </c>
      <c r="K15" s="252">
        <v>13</v>
      </c>
      <c r="L15" s="252">
        <v>18</v>
      </c>
      <c r="M15" s="252">
        <v>14</v>
      </c>
      <c r="N15" s="252">
        <v>15</v>
      </c>
      <c r="O15" s="252">
        <v>23</v>
      </c>
      <c r="P15" s="466">
        <v>6</v>
      </c>
      <c r="Q15" s="466">
        <v>1</v>
      </c>
      <c r="R15" s="469">
        <v>381</v>
      </c>
    </row>
    <row r="16" spans="2:19" ht="15" customHeight="1" x14ac:dyDescent="0.25">
      <c r="B16" s="261" t="s">
        <v>154</v>
      </c>
      <c r="C16" s="221"/>
      <c r="D16" s="123">
        <v>103</v>
      </c>
      <c r="E16" s="123">
        <v>106</v>
      </c>
      <c r="F16" s="123">
        <v>75</v>
      </c>
      <c r="G16" s="123">
        <v>47</v>
      </c>
      <c r="H16" s="123">
        <v>55</v>
      </c>
      <c r="I16" s="123">
        <v>29</v>
      </c>
      <c r="J16" s="123">
        <v>19</v>
      </c>
      <c r="K16" s="123">
        <v>15</v>
      </c>
      <c r="L16" s="123">
        <v>19</v>
      </c>
      <c r="M16" s="123">
        <v>16</v>
      </c>
      <c r="N16" s="123">
        <v>14</v>
      </c>
      <c r="O16" s="123">
        <v>19</v>
      </c>
      <c r="P16" s="457">
        <v>28</v>
      </c>
      <c r="Q16" s="457">
        <v>9</v>
      </c>
      <c r="R16" s="464">
        <v>554</v>
      </c>
    </row>
    <row r="17" spans="2:18" ht="15" customHeight="1" x14ac:dyDescent="0.25">
      <c r="B17" s="56" t="s">
        <v>21</v>
      </c>
      <c r="C17" s="228"/>
      <c r="D17" s="253">
        <v>30</v>
      </c>
      <c r="E17" s="253">
        <v>22</v>
      </c>
      <c r="F17" s="253">
        <v>12</v>
      </c>
      <c r="G17" s="253">
        <v>12</v>
      </c>
      <c r="H17" s="253">
        <v>8</v>
      </c>
      <c r="I17" s="253">
        <v>2</v>
      </c>
      <c r="J17" s="253">
        <v>3</v>
      </c>
      <c r="K17" s="253">
        <v>0</v>
      </c>
      <c r="L17" s="253">
        <v>5</v>
      </c>
      <c r="M17" s="253">
        <v>2</v>
      </c>
      <c r="N17" s="253">
        <v>3</v>
      </c>
      <c r="O17" s="253">
        <v>4</v>
      </c>
      <c r="P17" s="470">
        <v>5</v>
      </c>
      <c r="Q17" s="470">
        <v>1</v>
      </c>
      <c r="R17" s="471">
        <v>109</v>
      </c>
    </row>
    <row r="18" spans="2:18" ht="15" customHeight="1" x14ac:dyDescent="0.25">
      <c r="B18" s="361" t="s">
        <v>22</v>
      </c>
      <c r="C18" s="362"/>
      <c r="D18" s="252">
        <v>6</v>
      </c>
      <c r="E18" s="252">
        <v>14</v>
      </c>
      <c r="F18" s="252">
        <v>5</v>
      </c>
      <c r="G18" s="252">
        <v>3</v>
      </c>
      <c r="H18" s="252">
        <v>6</v>
      </c>
      <c r="I18" s="252">
        <v>2</v>
      </c>
      <c r="J18" s="252">
        <v>0</v>
      </c>
      <c r="K18" s="252">
        <v>2</v>
      </c>
      <c r="L18" s="252">
        <v>0</v>
      </c>
      <c r="M18" s="252">
        <v>2</v>
      </c>
      <c r="N18" s="252">
        <v>3</v>
      </c>
      <c r="O18" s="252">
        <v>4</v>
      </c>
      <c r="P18" s="466">
        <v>6</v>
      </c>
      <c r="Q18" s="466">
        <v>2</v>
      </c>
      <c r="R18" s="467">
        <v>55</v>
      </c>
    </row>
    <row r="19" spans="2:18" ht="15" customHeight="1" x14ac:dyDescent="0.25">
      <c r="B19" s="213" t="s">
        <v>23</v>
      </c>
      <c r="C19" s="363"/>
      <c r="D19" s="253">
        <v>67</v>
      </c>
      <c r="E19" s="253">
        <v>70</v>
      </c>
      <c r="F19" s="253">
        <v>58</v>
      </c>
      <c r="G19" s="253">
        <v>32</v>
      </c>
      <c r="H19" s="253">
        <v>41</v>
      </c>
      <c r="I19" s="253">
        <v>25</v>
      </c>
      <c r="J19" s="253">
        <v>16</v>
      </c>
      <c r="K19" s="253">
        <v>13</v>
      </c>
      <c r="L19" s="253">
        <v>14</v>
      </c>
      <c r="M19" s="253">
        <v>12</v>
      </c>
      <c r="N19" s="253">
        <v>8</v>
      </c>
      <c r="O19" s="253">
        <v>11</v>
      </c>
      <c r="P19" s="470">
        <v>17</v>
      </c>
      <c r="Q19" s="470">
        <v>6</v>
      </c>
      <c r="R19" s="472">
        <v>390</v>
      </c>
    </row>
    <row r="20" spans="2:18" ht="15" customHeight="1" x14ac:dyDescent="0.25">
      <c r="B20" s="261" t="s">
        <v>155</v>
      </c>
      <c r="C20" s="221"/>
      <c r="D20" s="254">
        <v>89</v>
      </c>
      <c r="E20" s="254">
        <v>47</v>
      </c>
      <c r="F20" s="254">
        <v>47</v>
      </c>
      <c r="G20" s="254">
        <v>48</v>
      </c>
      <c r="H20" s="254">
        <v>33</v>
      </c>
      <c r="I20" s="254">
        <v>12</v>
      </c>
      <c r="J20" s="254">
        <v>7</v>
      </c>
      <c r="K20" s="254">
        <v>4</v>
      </c>
      <c r="L20" s="254">
        <v>12</v>
      </c>
      <c r="M20" s="254">
        <v>10</v>
      </c>
      <c r="N20" s="254">
        <v>3</v>
      </c>
      <c r="O20" s="254">
        <v>4</v>
      </c>
      <c r="P20" s="473">
        <v>9</v>
      </c>
      <c r="Q20" s="473">
        <v>1</v>
      </c>
      <c r="R20" s="474">
        <v>326</v>
      </c>
    </row>
    <row r="21" spans="2:18" ht="15" customHeight="1" x14ac:dyDescent="0.25">
      <c r="B21" s="261" t="s">
        <v>156</v>
      </c>
      <c r="C21" s="221"/>
      <c r="D21" s="254">
        <v>187</v>
      </c>
      <c r="E21" s="254">
        <v>115</v>
      </c>
      <c r="F21" s="254">
        <v>146</v>
      </c>
      <c r="G21" s="254">
        <v>106</v>
      </c>
      <c r="H21" s="254">
        <v>97</v>
      </c>
      <c r="I21" s="254">
        <v>42</v>
      </c>
      <c r="J21" s="254">
        <v>18</v>
      </c>
      <c r="K21" s="254">
        <v>26</v>
      </c>
      <c r="L21" s="254">
        <v>17</v>
      </c>
      <c r="M21" s="254">
        <v>36</v>
      </c>
      <c r="N21" s="254">
        <v>16</v>
      </c>
      <c r="O21" s="254">
        <v>25</v>
      </c>
      <c r="P21" s="473">
        <v>48</v>
      </c>
      <c r="Q21" s="473">
        <v>12</v>
      </c>
      <c r="R21" s="474">
        <v>891</v>
      </c>
    </row>
    <row r="22" spans="2:18" ht="15" customHeight="1" x14ac:dyDescent="0.25">
      <c r="B22" s="261" t="s">
        <v>157</v>
      </c>
      <c r="C22" s="221"/>
      <c r="D22" s="254">
        <v>115</v>
      </c>
      <c r="E22" s="254">
        <v>96</v>
      </c>
      <c r="F22" s="254">
        <v>103</v>
      </c>
      <c r="G22" s="254">
        <v>95</v>
      </c>
      <c r="H22" s="254">
        <v>91</v>
      </c>
      <c r="I22" s="254">
        <v>44</v>
      </c>
      <c r="J22" s="254">
        <v>39</v>
      </c>
      <c r="K22" s="254">
        <v>32</v>
      </c>
      <c r="L22" s="254">
        <v>35</v>
      </c>
      <c r="M22" s="254">
        <v>30</v>
      </c>
      <c r="N22" s="254">
        <v>36</v>
      </c>
      <c r="O22" s="254">
        <v>28</v>
      </c>
      <c r="P22" s="473">
        <v>44</v>
      </c>
      <c r="Q22" s="473">
        <v>23</v>
      </c>
      <c r="R22" s="474">
        <v>811</v>
      </c>
    </row>
    <row r="23" spans="2:18" ht="15" customHeight="1" x14ac:dyDescent="0.25">
      <c r="B23" s="56" t="s">
        <v>135</v>
      </c>
      <c r="C23" s="228"/>
      <c r="D23" s="253">
        <v>67</v>
      </c>
      <c r="E23" s="253">
        <v>54</v>
      </c>
      <c r="F23" s="253">
        <v>72</v>
      </c>
      <c r="G23" s="253">
        <v>47</v>
      </c>
      <c r="H23" s="253">
        <v>51</v>
      </c>
      <c r="I23" s="253">
        <v>28</v>
      </c>
      <c r="J23" s="253">
        <v>22</v>
      </c>
      <c r="K23" s="253">
        <v>14</v>
      </c>
      <c r="L23" s="253">
        <v>21</v>
      </c>
      <c r="M23" s="253">
        <v>10</v>
      </c>
      <c r="N23" s="253">
        <v>24</v>
      </c>
      <c r="O23" s="253">
        <v>14</v>
      </c>
      <c r="P23" s="470">
        <v>33</v>
      </c>
      <c r="Q23" s="470">
        <v>15</v>
      </c>
      <c r="R23" s="471">
        <v>472</v>
      </c>
    </row>
    <row r="24" spans="2:18" ht="15" customHeight="1" x14ac:dyDescent="0.25">
      <c r="B24" s="361" t="s">
        <v>136</v>
      </c>
      <c r="C24" s="362"/>
      <c r="D24" s="252">
        <v>48</v>
      </c>
      <c r="E24" s="252">
        <v>42</v>
      </c>
      <c r="F24" s="252">
        <v>31</v>
      </c>
      <c r="G24" s="252">
        <v>48</v>
      </c>
      <c r="H24" s="252">
        <v>40</v>
      </c>
      <c r="I24" s="252">
        <v>16</v>
      </c>
      <c r="J24" s="252">
        <v>17</v>
      </c>
      <c r="K24" s="252">
        <v>18</v>
      </c>
      <c r="L24" s="252">
        <v>14</v>
      </c>
      <c r="M24" s="252">
        <v>20</v>
      </c>
      <c r="N24" s="252">
        <v>12</v>
      </c>
      <c r="O24" s="252">
        <v>14</v>
      </c>
      <c r="P24" s="466">
        <v>11</v>
      </c>
      <c r="Q24" s="466">
        <v>8</v>
      </c>
      <c r="R24" s="469">
        <v>339</v>
      </c>
    </row>
    <row r="25" spans="2:18" ht="15" customHeight="1" x14ac:dyDescent="0.25">
      <c r="B25" s="261" t="s">
        <v>158</v>
      </c>
      <c r="C25" s="221"/>
      <c r="D25" s="254">
        <v>32</v>
      </c>
      <c r="E25" s="254">
        <v>27</v>
      </c>
      <c r="F25" s="254">
        <v>26</v>
      </c>
      <c r="G25" s="254">
        <v>25</v>
      </c>
      <c r="H25" s="254">
        <v>16</v>
      </c>
      <c r="I25" s="254">
        <v>11</v>
      </c>
      <c r="J25" s="254">
        <v>4</v>
      </c>
      <c r="K25" s="254">
        <v>6</v>
      </c>
      <c r="L25" s="254">
        <v>2</v>
      </c>
      <c r="M25" s="254">
        <v>3</v>
      </c>
      <c r="N25" s="254">
        <v>5</v>
      </c>
      <c r="O25" s="254">
        <v>8</v>
      </c>
      <c r="P25" s="473">
        <v>5</v>
      </c>
      <c r="Q25" s="473">
        <v>4</v>
      </c>
      <c r="R25" s="474">
        <v>174</v>
      </c>
    </row>
    <row r="26" spans="2:18" ht="15" customHeight="1" x14ac:dyDescent="0.25">
      <c r="B26" s="261" t="s">
        <v>159</v>
      </c>
      <c r="C26" s="221"/>
      <c r="D26" s="254">
        <v>99</v>
      </c>
      <c r="E26" s="254">
        <v>102</v>
      </c>
      <c r="F26" s="254">
        <v>58</v>
      </c>
      <c r="G26" s="254">
        <v>55</v>
      </c>
      <c r="H26" s="254">
        <v>54</v>
      </c>
      <c r="I26" s="254">
        <v>13</v>
      </c>
      <c r="J26" s="254">
        <v>19</v>
      </c>
      <c r="K26" s="254">
        <v>9</v>
      </c>
      <c r="L26" s="254">
        <v>8</v>
      </c>
      <c r="M26" s="254">
        <v>9</v>
      </c>
      <c r="N26" s="254">
        <v>20</v>
      </c>
      <c r="O26" s="254">
        <v>16</v>
      </c>
      <c r="P26" s="473">
        <v>19</v>
      </c>
      <c r="Q26" s="473">
        <v>18</v>
      </c>
      <c r="R26" s="474">
        <v>499</v>
      </c>
    </row>
    <row r="27" spans="2:18" ht="15" customHeight="1" x14ac:dyDescent="0.25">
      <c r="B27" s="56" t="s">
        <v>29</v>
      </c>
      <c r="C27" s="228"/>
      <c r="D27" s="253">
        <v>7</v>
      </c>
      <c r="E27" s="253">
        <v>4</v>
      </c>
      <c r="F27" s="253">
        <v>3</v>
      </c>
      <c r="G27" s="253">
        <v>3</v>
      </c>
      <c r="H27" s="253">
        <v>4</v>
      </c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1</v>
      </c>
      <c r="P27" s="470">
        <v>1</v>
      </c>
      <c r="Q27" s="470">
        <v>2</v>
      </c>
      <c r="R27" s="471">
        <v>25</v>
      </c>
    </row>
    <row r="28" spans="2:18" ht="15" customHeight="1" x14ac:dyDescent="0.25">
      <c r="B28" s="361" t="s">
        <v>30</v>
      </c>
      <c r="C28" s="362"/>
      <c r="D28" s="252">
        <v>28</v>
      </c>
      <c r="E28" s="252">
        <v>29</v>
      </c>
      <c r="F28" s="252">
        <v>21</v>
      </c>
      <c r="G28" s="252">
        <v>14</v>
      </c>
      <c r="H28" s="252">
        <v>14</v>
      </c>
      <c r="I28" s="252">
        <v>5</v>
      </c>
      <c r="J28" s="252">
        <v>7</v>
      </c>
      <c r="K28" s="252">
        <v>5</v>
      </c>
      <c r="L28" s="252">
        <v>4</v>
      </c>
      <c r="M28" s="252">
        <v>3</v>
      </c>
      <c r="N28" s="252">
        <v>11</v>
      </c>
      <c r="O28" s="252">
        <v>9</v>
      </c>
      <c r="P28" s="466">
        <v>10</v>
      </c>
      <c r="Q28" s="466">
        <v>2</v>
      </c>
      <c r="R28" s="467">
        <v>162</v>
      </c>
    </row>
    <row r="29" spans="2:18" ht="15" customHeight="1" x14ac:dyDescent="0.25">
      <c r="B29" s="213" t="s">
        <v>31</v>
      </c>
      <c r="C29" s="363"/>
      <c r="D29" s="253">
        <v>8</v>
      </c>
      <c r="E29" s="253">
        <v>13</v>
      </c>
      <c r="F29" s="253">
        <v>9</v>
      </c>
      <c r="G29" s="253">
        <v>10</v>
      </c>
      <c r="H29" s="253">
        <v>7</v>
      </c>
      <c r="I29" s="253">
        <v>0</v>
      </c>
      <c r="J29" s="253">
        <v>1</v>
      </c>
      <c r="K29" s="253">
        <v>2</v>
      </c>
      <c r="L29" s="253">
        <v>0</v>
      </c>
      <c r="M29" s="253">
        <v>1</v>
      </c>
      <c r="N29" s="253">
        <v>1</v>
      </c>
      <c r="O29" s="253">
        <v>0</v>
      </c>
      <c r="P29" s="470">
        <v>0</v>
      </c>
      <c r="Q29" s="470">
        <v>2</v>
      </c>
      <c r="R29" s="475">
        <v>54</v>
      </c>
    </row>
    <row r="30" spans="2:18" ht="15" customHeight="1" x14ac:dyDescent="0.25">
      <c r="B30" s="361" t="s">
        <v>32</v>
      </c>
      <c r="C30" s="362"/>
      <c r="D30" s="291">
        <v>13</v>
      </c>
      <c r="E30" s="291">
        <v>5</v>
      </c>
      <c r="F30" s="291">
        <v>3</v>
      </c>
      <c r="G30" s="291">
        <v>0</v>
      </c>
      <c r="H30" s="291">
        <v>4</v>
      </c>
      <c r="I30" s="291">
        <v>2</v>
      </c>
      <c r="J30" s="291">
        <v>2</v>
      </c>
      <c r="K30" s="291">
        <v>1</v>
      </c>
      <c r="L30" s="291">
        <v>1</v>
      </c>
      <c r="M30" s="291">
        <v>1</v>
      </c>
      <c r="N30" s="291">
        <v>1</v>
      </c>
      <c r="O30" s="291">
        <v>0</v>
      </c>
      <c r="P30" s="476">
        <v>1</v>
      </c>
      <c r="Q30" s="476">
        <v>0</v>
      </c>
      <c r="R30" s="477">
        <v>34</v>
      </c>
    </row>
    <row r="31" spans="2:18" ht="15" customHeight="1" x14ac:dyDescent="0.25">
      <c r="B31" s="213" t="s">
        <v>33</v>
      </c>
      <c r="C31" s="363"/>
      <c r="D31" s="253">
        <v>7</v>
      </c>
      <c r="E31" s="253">
        <v>13</v>
      </c>
      <c r="F31" s="253">
        <v>6</v>
      </c>
      <c r="G31" s="253">
        <v>4</v>
      </c>
      <c r="H31" s="253">
        <v>4</v>
      </c>
      <c r="I31" s="253">
        <v>2</v>
      </c>
      <c r="J31" s="253">
        <v>0</v>
      </c>
      <c r="K31" s="253">
        <v>0</v>
      </c>
      <c r="L31" s="253">
        <v>1</v>
      </c>
      <c r="M31" s="253">
        <v>0</v>
      </c>
      <c r="N31" s="253">
        <v>0</v>
      </c>
      <c r="O31" s="253">
        <v>3</v>
      </c>
      <c r="P31" s="470">
        <v>2</v>
      </c>
      <c r="Q31" s="470">
        <v>0</v>
      </c>
      <c r="R31" s="475">
        <v>42</v>
      </c>
    </row>
    <row r="32" spans="2:18" ht="15" customHeight="1" x14ac:dyDescent="0.25">
      <c r="B32" s="361" t="s">
        <v>34</v>
      </c>
      <c r="C32" s="362"/>
      <c r="D32" s="291">
        <v>9</v>
      </c>
      <c r="E32" s="291">
        <v>10</v>
      </c>
      <c r="F32" s="291">
        <v>3</v>
      </c>
      <c r="G32" s="291">
        <v>7</v>
      </c>
      <c r="H32" s="291">
        <v>3</v>
      </c>
      <c r="I32" s="291">
        <v>0</v>
      </c>
      <c r="J32" s="291">
        <v>1</v>
      </c>
      <c r="K32" s="291">
        <v>0</v>
      </c>
      <c r="L32" s="291">
        <v>1</v>
      </c>
      <c r="M32" s="291">
        <v>2</v>
      </c>
      <c r="N32" s="291">
        <v>4</v>
      </c>
      <c r="O32" s="291">
        <v>3</v>
      </c>
      <c r="P32" s="476">
        <v>0</v>
      </c>
      <c r="Q32" s="476">
        <v>3</v>
      </c>
      <c r="R32" s="477">
        <v>46</v>
      </c>
    </row>
    <row r="33" spans="2:18" ht="15" customHeight="1" x14ac:dyDescent="0.25">
      <c r="B33" s="213" t="s">
        <v>35</v>
      </c>
      <c r="C33" s="363"/>
      <c r="D33" s="253">
        <v>8</v>
      </c>
      <c r="E33" s="253">
        <v>10</v>
      </c>
      <c r="F33" s="253">
        <v>5</v>
      </c>
      <c r="G33" s="253">
        <v>4</v>
      </c>
      <c r="H33" s="253">
        <v>7</v>
      </c>
      <c r="I33" s="253">
        <v>3</v>
      </c>
      <c r="J33" s="253">
        <v>1</v>
      </c>
      <c r="K33" s="253">
        <v>0</v>
      </c>
      <c r="L33" s="253">
        <v>0</v>
      </c>
      <c r="M33" s="253">
        <v>2</v>
      </c>
      <c r="N33" s="253">
        <v>1</v>
      </c>
      <c r="O33" s="253">
        <v>0</v>
      </c>
      <c r="P33" s="470">
        <v>3</v>
      </c>
      <c r="Q33" s="470">
        <v>4</v>
      </c>
      <c r="R33" s="475">
        <v>48</v>
      </c>
    </row>
    <row r="34" spans="2:18" ht="15" customHeight="1" x14ac:dyDescent="0.25">
      <c r="B34" s="361" t="s">
        <v>36</v>
      </c>
      <c r="C34" s="362"/>
      <c r="D34" s="291">
        <v>15</v>
      </c>
      <c r="E34" s="291">
        <v>15</v>
      </c>
      <c r="F34" s="291">
        <v>4</v>
      </c>
      <c r="G34" s="291">
        <v>11</v>
      </c>
      <c r="H34" s="291">
        <v>7</v>
      </c>
      <c r="I34" s="291">
        <v>1</v>
      </c>
      <c r="J34" s="291">
        <v>6</v>
      </c>
      <c r="K34" s="291">
        <v>1</v>
      </c>
      <c r="L34" s="291">
        <v>1</v>
      </c>
      <c r="M34" s="291">
        <v>0</v>
      </c>
      <c r="N34" s="291">
        <v>1</v>
      </c>
      <c r="O34" s="291">
        <v>0</v>
      </c>
      <c r="P34" s="476">
        <v>1</v>
      </c>
      <c r="Q34" s="476">
        <v>2</v>
      </c>
      <c r="R34" s="477">
        <v>65</v>
      </c>
    </row>
    <row r="35" spans="2:18" ht="15" customHeight="1" x14ac:dyDescent="0.25">
      <c r="B35" s="213" t="s">
        <v>37</v>
      </c>
      <c r="C35" s="364"/>
      <c r="D35" s="253">
        <v>4</v>
      </c>
      <c r="E35" s="253">
        <v>3</v>
      </c>
      <c r="F35" s="253">
        <v>4</v>
      </c>
      <c r="G35" s="253">
        <v>2</v>
      </c>
      <c r="H35" s="253">
        <v>4</v>
      </c>
      <c r="I35" s="253">
        <v>0</v>
      </c>
      <c r="J35" s="253">
        <v>1</v>
      </c>
      <c r="K35" s="253">
        <v>0</v>
      </c>
      <c r="L35" s="253">
        <v>0</v>
      </c>
      <c r="M35" s="253">
        <v>0</v>
      </c>
      <c r="N35" s="253">
        <v>1</v>
      </c>
      <c r="O35" s="253">
        <v>0</v>
      </c>
      <c r="P35" s="470">
        <v>1</v>
      </c>
      <c r="Q35" s="470">
        <v>3</v>
      </c>
      <c r="R35" s="472">
        <v>23</v>
      </c>
    </row>
    <row r="36" spans="2:18" ht="15" customHeight="1" x14ac:dyDescent="0.25">
      <c r="B36" s="261" t="s">
        <v>160</v>
      </c>
      <c r="C36" s="221"/>
      <c r="D36" s="123">
        <v>189</v>
      </c>
      <c r="E36" s="123">
        <v>166</v>
      </c>
      <c r="F36" s="123">
        <v>143</v>
      </c>
      <c r="G36" s="123">
        <v>134</v>
      </c>
      <c r="H36" s="123">
        <v>96</v>
      </c>
      <c r="I36" s="123">
        <v>29</v>
      </c>
      <c r="J36" s="123">
        <v>16</v>
      </c>
      <c r="K36" s="123">
        <v>19</v>
      </c>
      <c r="L36" s="123">
        <v>18</v>
      </c>
      <c r="M36" s="123">
        <v>41</v>
      </c>
      <c r="N36" s="123">
        <v>30</v>
      </c>
      <c r="O36" s="123">
        <v>57</v>
      </c>
      <c r="P36" s="457">
        <v>51</v>
      </c>
      <c r="Q36" s="457">
        <v>26</v>
      </c>
      <c r="R36" s="464">
        <v>1015</v>
      </c>
    </row>
    <row r="37" spans="2:18" ht="15" customHeight="1" x14ac:dyDescent="0.25">
      <c r="B37" s="56" t="s">
        <v>24</v>
      </c>
      <c r="C37" s="229"/>
      <c r="D37" s="253">
        <v>55</v>
      </c>
      <c r="E37" s="253">
        <v>37</v>
      </c>
      <c r="F37" s="253">
        <v>36</v>
      </c>
      <c r="G37" s="253">
        <v>31</v>
      </c>
      <c r="H37" s="253">
        <v>17</v>
      </c>
      <c r="I37" s="253">
        <v>3</v>
      </c>
      <c r="J37" s="253">
        <v>4</v>
      </c>
      <c r="K37" s="253">
        <v>5</v>
      </c>
      <c r="L37" s="253">
        <v>4</v>
      </c>
      <c r="M37" s="253">
        <v>10</v>
      </c>
      <c r="N37" s="253">
        <v>8</v>
      </c>
      <c r="O37" s="253">
        <v>16</v>
      </c>
      <c r="P37" s="470">
        <v>10</v>
      </c>
      <c r="Q37" s="470">
        <v>2</v>
      </c>
      <c r="R37" s="471">
        <v>238</v>
      </c>
    </row>
    <row r="38" spans="2:18" ht="15" customHeight="1" x14ac:dyDescent="0.25">
      <c r="B38" s="361" t="s">
        <v>25</v>
      </c>
      <c r="C38" s="365"/>
      <c r="D38" s="291">
        <v>40</v>
      </c>
      <c r="E38" s="291">
        <v>37</v>
      </c>
      <c r="F38" s="291">
        <v>38</v>
      </c>
      <c r="G38" s="291">
        <v>36</v>
      </c>
      <c r="H38" s="291">
        <v>31</v>
      </c>
      <c r="I38" s="291">
        <v>14</v>
      </c>
      <c r="J38" s="291">
        <v>6</v>
      </c>
      <c r="K38" s="291">
        <v>5</v>
      </c>
      <c r="L38" s="291">
        <v>5</v>
      </c>
      <c r="M38" s="291">
        <v>15</v>
      </c>
      <c r="N38" s="291">
        <v>10</v>
      </c>
      <c r="O38" s="291">
        <v>17</v>
      </c>
      <c r="P38" s="476">
        <v>13</v>
      </c>
      <c r="Q38" s="476">
        <v>8</v>
      </c>
      <c r="R38" s="477">
        <v>275</v>
      </c>
    </row>
    <row r="39" spans="2:18" ht="15" customHeight="1" x14ac:dyDescent="0.25">
      <c r="B39" s="213" t="s">
        <v>26</v>
      </c>
      <c r="C39" s="366"/>
      <c r="D39" s="253">
        <v>23</v>
      </c>
      <c r="E39" s="253">
        <v>24</v>
      </c>
      <c r="F39" s="253">
        <v>13</v>
      </c>
      <c r="G39" s="253">
        <v>8</v>
      </c>
      <c r="H39" s="253">
        <v>11</v>
      </c>
      <c r="I39" s="253">
        <v>5</v>
      </c>
      <c r="J39" s="253">
        <v>1</v>
      </c>
      <c r="K39" s="253">
        <v>0</v>
      </c>
      <c r="L39" s="253">
        <v>2</v>
      </c>
      <c r="M39" s="253">
        <v>1</v>
      </c>
      <c r="N39" s="253">
        <v>3</v>
      </c>
      <c r="O39" s="253">
        <v>4</v>
      </c>
      <c r="P39" s="470">
        <v>1</v>
      </c>
      <c r="Q39" s="470">
        <v>4</v>
      </c>
      <c r="R39" s="475">
        <v>100</v>
      </c>
    </row>
    <row r="40" spans="2:18" ht="15" customHeight="1" x14ac:dyDescent="0.25">
      <c r="B40" s="361" t="s">
        <v>27</v>
      </c>
      <c r="C40" s="365"/>
      <c r="D40" s="291">
        <v>17</v>
      </c>
      <c r="E40" s="291">
        <v>22</v>
      </c>
      <c r="F40" s="291">
        <v>11</v>
      </c>
      <c r="G40" s="291">
        <v>18</v>
      </c>
      <c r="H40" s="291">
        <v>12</v>
      </c>
      <c r="I40" s="291">
        <v>3</v>
      </c>
      <c r="J40" s="291">
        <v>1</v>
      </c>
      <c r="K40" s="291">
        <v>4</v>
      </c>
      <c r="L40" s="291">
        <v>3</v>
      </c>
      <c r="M40" s="291">
        <v>10</v>
      </c>
      <c r="N40" s="291">
        <v>5</v>
      </c>
      <c r="O40" s="291">
        <v>9</v>
      </c>
      <c r="P40" s="476">
        <v>13</v>
      </c>
      <c r="Q40" s="476">
        <v>0</v>
      </c>
      <c r="R40" s="477">
        <v>128</v>
      </c>
    </row>
    <row r="41" spans="2:18" ht="15" customHeight="1" x14ac:dyDescent="0.25">
      <c r="B41" s="213" t="s">
        <v>28</v>
      </c>
      <c r="C41" s="367"/>
      <c r="D41" s="253">
        <v>54</v>
      </c>
      <c r="E41" s="253">
        <v>46</v>
      </c>
      <c r="F41" s="253">
        <v>45</v>
      </c>
      <c r="G41" s="253">
        <v>41</v>
      </c>
      <c r="H41" s="253">
        <v>25</v>
      </c>
      <c r="I41" s="253">
        <v>4</v>
      </c>
      <c r="J41" s="253">
        <v>4</v>
      </c>
      <c r="K41" s="253">
        <v>5</v>
      </c>
      <c r="L41" s="253">
        <v>4</v>
      </c>
      <c r="M41" s="253">
        <v>5</v>
      </c>
      <c r="N41" s="253">
        <v>4</v>
      </c>
      <c r="O41" s="253">
        <v>11</v>
      </c>
      <c r="P41" s="470">
        <v>14</v>
      </c>
      <c r="Q41" s="470">
        <v>12</v>
      </c>
      <c r="R41" s="475">
        <v>274</v>
      </c>
    </row>
    <row r="42" spans="2:18" ht="15" customHeight="1" x14ac:dyDescent="0.25">
      <c r="B42" s="261" t="s">
        <v>161</v>
      </c>
      <c r="C42" s="221"/>
      <c r="D42" s="255">
        <v>525</v>
      </c>
      <c r="E42" s="255">
        <v>551</v>
      </c>
      <c r="F42" s="255">
        <v>524</v>
      </c>
      <c r="G42" s="255">
        <v>445</v>
      </c>
      <c r="H42" s="255">
        <v>324</v>
      </c>
      <c r="I42" s="255">
        <v>156</v>
      </c>
      <c r="J42" s="255">
        <v>99</v>
      </c>
      <c r="K42" s="255">
        <v>73</v>
      </c>
      <c r="L42" s="255">
        <v>104</v>
      </c>
      <c r="M42" s="255">
        <v>124</v>
      </c>
      <c r="N42" s="255">
        <v>156</v>
      </c>
      <c r="O42" s="255">
        <v>154</v>
      </c>
      <c r="P42" s="478">
        <v>277</v>
      </c>
      <c r="Q42" s="478">
        <v>121</v>
      </c>
      <c r="R42" s="479">
        <v>3633</v>
      </c>
    </row>
    <row r="43" spans="2:18" ht="15" customHeight="1" x14ac:dyDescent="0.25">
      <c r="B43" s="56" t="s">
        <v>38</v>
      </c>
      <c r="C43" s="229"/>
      <c r="D43" s="253">
        <v>352</v>
      </c>
      <c r="E43" s="253">
        <v>336</v>
      </c>
      <c r="F43" s="253">
        <v>352</v>
      </c>
      <c r="G43" s="253">
        <v>285</v>
      </c>
      <c r="H43" s="253">
        <v>181</v>
      </c>
      <c r="I43" s="253">
        <v>88</v>
      </c>
      <c r="J43" s="253">
        <v>58</v>
      </c>
      <c r="K43" s="253">
        <v>47</v>
      </c>
      <c r="L43" s="253">
        <v>58</v>
      </c>
      <c r="M43" s="253">
        <v>82</v>
      </c>
      <c r="N43" s="253">
        <v>100</v>
      </c>
      <c r="O43" s="253">
        <v>96</v>
      </c>
      <c r="P43" s="470">
        <v>198</v>
      </c>
      <c r="Q43" s="470">
        <v>82</v>
      </c>
      <c r="R43" s="475">
        <v>2315</v>
      </c>
    </row>
    <row r="44" spans="2:18" ht="15" customHeight="1" x14ac:dyDescent="0.25">
      <c r="B44" s="361" t="s">
        <v>39</v>
      </c>
      <c r="C44" s="365"/>
      <c r="D44" s="291">
        <v>49</v>
      </c>
      <c r="E44" s="291">
        <v>39</v>
      </c>
      <c r="F44" s="291">
        <v>42</v>
      </c>
      <c r="G44" s="291">
        <v>39</v>
      </c>
      <c r="H44" s="291">
        <v>28</v>
      </c>
      <c r="I44" s="291">
        <v>13</v>
      </c>
      <c r="J44" s="291">
        <v>14</v>
      </c>
      <c r="K44" s="291">
        <v>7</v>
      </c>
      <c r="L44" s="291">
        <v>13</v>
      </c>
      <c r="M44" s="291">
        <v>15</v>
      </c>
      <c r="N44" s="291">
        <v>14</v>
      </c>
      <c r="O44" s="291">
        <v>11</v>
      </c>
      <c r="P44" s="476">
        <v>14</v>
      </c>
      <c r="Q44" s="476">
        <v>14</v>
      </c>
      <c r="R44" s="477">
        <v>312</v>
      </c>
    </row>
    <row r="45" spans="2:18" ht="15" customHeight="1" x14ac:dyDescent="0.25">
      <c r="B45" s="213" t="s">
        <v>40</v>
      </c>
      <c r="C45" s="366"/>
      <c r="D45" s="253">
        <v>57</v>
      </c>
      <c r="E45" s="253">
        <v>97</v>
      </c>
      <c r="F45" s="253">
        <v>72</v>
      </c>
      <c r="G45" s="253">
        <v>65</v>
      </c>
      <c r="H45" s="253">
        <v>64</v>
      </c>
      <c r="I45" s="253">
        <v>30</v>
      </c>
      <c r="J45" s="253">
        <v>13</v>
      </c>
      <c r="K45" s="253">
        <v>10</v>
      </c>
      <c r="L45" s="253">
        <v>19</v>
      </c>
      <c r="M45" s="253">
        <v>12</v>
      </c>
      <c r="N45" s="253">
        <v>23</v>
      </c>
      <c r="O45" s="253">
        <v>19</v>
      </c>
      <c r="P45" s="470">
        <v>22</v>
      </c>
      <c r="Q45" s="470">
        <v>3</v>
      </c>
      <c r="R45" s="475">
        <v>506</v>
      </c>
    </row>
    <row r="46" spans="2:18" ht="15" customHeight="1" x14ac:dyDescent="0.25">
      <c r="B46" s="361" t="s">
        <v>41</v>
      </c>
      <c r="C46" s="368"/>
      <c r="D46" s="291">
        <v>67</v>
      </c>
      <c r="E46" s="291">
        <v>79</v>
      </c>
      <c r="F46" s="291">
        <v>58</v>
      </c>
      <c r="G46" s="291">
        <v>56</v>
      </c>
      <c r="H46" s="291">
        <v>51</v>
      </c>
      <c r="I46" s="291">
        <v>25</v>
      </c>
      <c r="J46" s="291">
        <v>14</v>
      </c>
      <c r="K46" s="291">
        <v>9</v>
      </c>
      <c r="L46" s="291">
        <v>14</v>
      </c>
      <c r="M46" s="291">
        <v>15</v>
      </c>
      <c r="N46" s="291">
        <v>19</v>
      </c>
      <c r="O46" s="291">
        <v>28</v>
      </c>
      <c r="P46" s="476">
        <v>43</v>
      </c>
      <c r="Q46" s="476">
        <v>22</v>
      </c>
      <c r="R46" s="477">
        <v>500</v>
      </c>
    </row>
    <row r="47" spans="2:18" ht="15" customHeight="1" x14ac:dyDescent="0.25">
      <c r="B47" s="261" t="s">
        <v>162</v>
      </c>
      <c r="C47" s="221"/>
      <c r="D47" s="255">
        <v>692</v>
      </c>
      <c r="E47" s="255">
        <v>541</v>
      </c>
      <c r="F47" s="255">
        <v>510</v>
      </c>
      <c r="G47" s="255">
        <v>387</v>
      </c>
      <c r="H47" s="255">
        <v>284</v>
      </c>
      <c r="I47" s="255">
        <v>153</v>
      </c>
      <c r="J47" s="255">
        <v>104</v>
      </c>
      <c r="K47" s="255">
        <v>83</v>
      </c>
      <c r="L47" s="255">
        <v>111</v>
      </c>
      <c r="M47" s="255">
        <v>159</v>
      </c>
      <c r="N47" s="255">
        <v>137</v>
      </c>
      <c r="O47" s="255">
        <v>157</v>
      </c>
      <c r="P47" s="478">
        <v>268</v>
      </c>
      <c r="Q47" s="478">
        <v>114</v>
      </c>
      <c r="R47" s="479">
        <v>3700</v>
      </c>
    </row>
    <row r="48" spans="2:18" ht="15" customHeight="1" x14ac:dyDescent="0.25">
      <c r="B48" s="56" t="s">
        <v>62</v>
      </c>
      <c r="C48" s="229"/>
      <c r="D48" s="253">
        <v>293</v>
      </c>
      <c r="E48" s="253">
        <v>221</v>
      </c>
      <c r="F48" s="253">
        <v>244</v>
      </c>
      <c r="G48" s="253">
        <v>147</v>
      </c>
      <c r="H48" s="253">
        <v>107</v>
      </c>
      <c r="I48" s="253">
        <v>84</v>
      </c>
      <c r="J48" s="253">
        <v>50</v>
      </c>
      <c r="K48" s="253">
        <v>35</v>
      </c>
      <c r="L48" s="253">
        <v>42</v>
      </c>
      <c r="M48" s="253">
        <v>52</v>
      </c>
      <c r="N48" s="253">
        <v>43</v>
      </c>
      <c r="O48" s="253">
        <v>45</v>
      </c>
      <c r="P48" s="470">
        <v>109</v>
      </c>
      <c r="Q48" s="470">
        <v>28</v>
      </c>
      <c r="R48" s="475">
        <v>1500</v>
      </c>
    </row>
    <row r="49" spans="2:18" ht="15" customHeight="1" x14ac:dyDescent="0.25">
      <c r="B49" s="361" t="s">
        <v>65</v>
      </c>
      <c r="C49" s="365"/>
      <c r="D49" s="291">
        <v>86</v>
      </c>
      <c r="E49" s="291">
        <v>86</v>
      </c>
      <c r="F49" s="291">
        <v>65</v>
      </c>
      <c r="G49" s="291">
        <v>38</v>
      </c>
      <c r="H49" s="291">
        <v>41</v>
      </c>
      <c r="I49" s="291">
        <v>13</v>
      </c>
      <c r="J49" s="291">
        <v>10</v>
      </c>
      <c r="K49" s="291">
        <v>8</v>
      </c>
      <c r="L49" s="291">
        <v>18</v>
      </c>
      <c r="M49" s="291">
        <v>26</v>
      </c>
      <c r="N49" s="291">
        <v>11</v>
      </c>
      <c r="O49" s="291">
        <v>14</v>
      </c>
      <c r="P49" s="476">
        <v>19</v>
      </c>
      <c r="Q49" s="476">
        <v>11</v>
      </c>
      <c r="R49" s="477">
        <v>446</v>
      </c>
    </row>
    <row r="50" spans="2:18" ht="15" customHeight="1" x14ac:dyDescent="0.25">
      <c r="B50" s="213" t="s">
        <v>68</v>
      </c>
      <c r="C50" s="367"/>
      <c r="D50" s="253">
        <v>313</v>
      </c>
      <c r="E50" s="253">
        <v>234</v>
      </c>
      <c r="F50" s="253">
        <v>201</v>
      </c>
      <c r="G50" s="253">
        <v>202</v>
      </c>
      <c r="H50" s="253">
        <v>136</v>
      </c>
      <c r="I50" s="253">
        <v>56</v>
      </c>
      <c r="J50" s="253">
        <v>44</v>
      </c>
      <c r="K50" s="253">
        <v>40</v>
      </c>
      <c r="L50" s="253">
        <v>51</v>
      </c>
      <c r="M50" s="253">
        <v>81</v>
      </c>
      <c r="N50" s="253">
        <v>83</v>
      </c>
      <c r="O50" s="253">
        <v>98</v>
      </c>
      <c r="P50" s="470">
        <v>140</v>
      </c>
      <c r="Q50" s="470">
        <v>75</v>
      </c>
      <c r="R50" s="472">
        <v>1754</v>
      </c>
    </row>
    <row r="51" spans="2:18" ht="15" customHeight="1" x14ac:dyDescent="0.25">
      <c r="B51" s="261" t="s">
        <v>163</v>
      </c>
      <c r="C51" s="221"/>
      <c r="D51" s="123">
        <v>48</v>
      </c>
      <c r="E51" s="123">
        <v>42</v>
      </c>
      <c r="F51" s="123">
        <v>35</v>
      </c>
      <c r="G51" s="123">
        <v>27</v>
      </c>
      <c r="H51" s="123">
        <v>23</v>
      </c>
      <c r="I51" s="123">
        <v>12</v>
      </c>
      <c r="J51" s="123">
        <v>8</v>
      </c>
      <c r="K51" s="123">
        <v>5</v>
      </c>
      <c r="L51" s="123">
        <v>3</v>
      </c>
      <c r="M51" s="123">
        <v>2</v>
      </c>
      <c r="N51" s="123">
        <v>6</v>
      </c>
      <c r="O51" s="123">
        <v>15</v>
      </c>
      <c r="P51" s="457">
        <v>18</v>
      </c>
      <c r="Q51" s="457">
        <v>11</v>
      </c>
      <c r="R51" s="464">
        <v>255</v>
      </c>
    </row>
    <row r="52" spans="2:18" ht="15" customHeight="1" x14ac:dyDescent="0.25">
      <c r="B52" s="56" t="s">
        <v>42</v>
      </c>
      <c r="C52" s="229"/>
      <c r="D52" s="253">
        <v>19</v>
      </c>
      <c r="E52" s="253">
        <v>14</v>
      </c>
      <c r="F52" s="253">
        <v>19</v>
      </c>
      <c r="G52" s="253">
        <v>12</v>
      </c>
      <c r="H52" s="253">
        <v>17</v>
      </c>
      <c r="I52" s="253">
        <v>7</v>
      </c>
      <c r="J52" s="253">
        <v>6</v>
      </c>
      <c r="K52" s="253">
        <v>5</v>
      </c>
      <c r="L52" s="253">
        <v>3</v>
      </c>
      <c r="M52" s="253">
        <v>2</v>
      </c>
      <c r="N52" s="253">
        <v>3</v>
      </c>
      <c r="O52" s="253">
        <v>10</v>
      </c>
      <c r="P52" s="470">
        <v>9</v>
      </c>
      <c r="Q52" s="470">
        <v>7</v>
      </c>
      <c r="R52" s="471">
        <v>133</v>
      </c>
    </row>
    <row r="53" spans="2:18" ht="15" customHeight="1" x14ac:dyDescent="0.25">
      <c r="B53" s="361" t="s">
        <v>43</v>
      </c>
      <c r="C53" s="368"/>
      <c r="D53" s="291">
        <v>29</v>
      </c>
      <c r="E53" s="291">
        <v>28</v>
      </c>
      <c r="F53" s="291">
        <v>16</v>
      </c>
      <c r="G53" s="291">
        <v>15</v>
      </c>
      <c r="H53" s="291">
        <v>6</v>
      </c>
      <c r="I53" s="291">
        <v>5</v>
      </c>
      <c r="J53" s="291">
        <v>2</v>
      </c>
      <c r="K53" s="291">
        <v>0</v>
      </c>
      <c r="L53" s="291">
        <v>0</v>
      </c>
      <c r="M53" s="291">
        <v>0</v>
      </c>
      <c r="N53" s="291">
        <v>3</v>
      </c>
      <c r="O53" s="291">
        <v>5</v>
      </c>
      <c r="P53" s="476">
        <v>9</v>
      </c>
      <c r="Q53" s="476">
        <v>4</v>
      </c>
      <c r="R53" s="477">
        <v>122</v>
      </c>
    </row>
    <row r="54" spans="2:18" ht="15" customHeight="1" x14ac:dyDescent="0.25">
      <c r="B54" s="261" t="s">
        <v>164</v>
      </c>
      <c r="C54" s="221"/>
      <c r="D54" s="123">
        <v>124</v>
      </c>
      <c r="E54" s="123">
        <v>103</v>
      </c>
      <c r="F54" s="123">
        <v>90</v>
      </c>
      <c r="G54" s="123">
        <v>83</v>
      </c>
      <c r="H54" s="123">
        <v>82</v>
      </c>
      <c r="I54" s="123">
        <v>25</v>
      </c>
      <c r="J54" s="123">
        <v>15</v>
      </c>
      <c r="K54" s="123">
        <v>12</v>
      </c>
      <c r="L54" s="123">
        <v>24</v>
      </c>
      <c r="M54" s="123">
        <v>24</v>
      </c>
      <c r="N54" s="123">
        <v>31</v>
      </c>
      <c r="O54" s="123">
        <v>46</v>
      </c>
      <c r="P54" s="457">
        <v>49</v>
      </c>
      <c r="Q54" s="457">
        <v>25</v>
      </c>
      <c r="R54" s="479">
        <v>733</v>
      </c>
    </row>
    <row r="55" spans="2:18" ht="15" customHeight="1" x14ac:dyDescent="0.25">
      <c r="B55" s="56" t="s">
        <v>137</v>
      </c>
      <c r="C55" s="229"/>
      <c r="D55" s="253">
        <v>64</v>
      </c>
      <c r="E55" s="253">
        <v>49</v>
      </c>
      <c r="F55" s="253">
        <v>54</v>
      </c>
      <c r="G55" s="253">
        <v>37</v>
      </c>
      <c r="H55" s="253">
        <v>43</v>
      </c>
      <c r="I55" s="253">
        <v>7</v>
      </c>
      <c r="J55" s="253">
        <v>6</v>
      </c>
      <c r="K55" s="253">
        <v>4</v>
      </c>
      <c r="L55" s="253">
        <v>11</v>
      </c>
      <c r="M55" s="253">
        <v>6</v>
      </c>
      <c r="N55" s="253">
        <v>11</v>
      </c>
      <c r="O55" s="253">
        <v>12</v>
      </c>
      <c r="P55" s="470">
        <v>19</v>
      </c>
      <c r="Q55" s="470">
        <v>7</v>
      </c>
      <c r="R55" s="475">
        <v>330</v>
      </c>
    </row>
    <row r="56" spans="2:18" ht="15" customHeight="1" x14ac:dyDescent="0.25">
      <c r="B56" s="361" t="s">
        <v>44</v>
      </c>
      <c r="C56" s="365"/>
      <c r="D56" s="291">
        <v>15</v>
      </c>
      <c r="E56" s="291">
        <v>16</v>
      </c>
      <c r="F56" s="291">
        <v>11</v>
      </c>
      <c r="G56" s="291">
        <v>18</v>
      </c>
      <c r="H56" s="291">
        <v>9</v>
      </c>
      <c r="I56" s="291">
        <v>7</v>
      </c>
      <c r="J56" s="291">
        <v>2</v>
      </c>
      <c r="K56" s="291">
        <v>0</v>
      </c>
      <c r="L56" s="291">
        <v>2</v>
      </c>
      <c r="M56" s="291">
        <v>1</v>
      </c>
      <c r="N56" s="291">
        <v>2</v>
      </c>
      <c r="O56" s="291">
        <v>9</v>
      </c>
      <c r="P56" s="476">
        <v>8</v>
      </c>
      <c r="Q56" s="476">
        <v>5</v>
      </c>
      <c r="R56" s="477">
        <v>105</v>
      </c>
    </row>
    <row r="57" spans="2:18" ht="15" customHeight="1" x14ac:dyDescent="0.25">
      <c r="B57" s="213" t="s">
        <v>67</v>
      </c>
      <c r="C57" s="366"/>
      <c r="D57" s="253">
        <v>17</v>
      </c>
      <c r="E57" s="253">
        <v>17</v>
      </c>
      <c r="F57" s="253">
        <v>11</v>
      </c>
      <c r="G57" s="253">
        <v>16</v>
      </c>
      <c r="H57" s="253">
        <v>18</v>
      </c>
      <c r="I57" s="253">
        <v>4</v>
      </c>
      <c r="J57" s="253">
        <v>1</v>
      </c>
      <c r="K57" s="253">
        <v>3</v>
      </c>
      <c r="L57" s="253">
        <v>3</v>
      </c>
      <c r="M57" s="253">
        <v>8</v>
      </c>
      <c r="N57" s="253">
        <v>6</v>
      </c>
      <c r="O57" s="253">
        <v>5</v>
      </c>
      <c r="P57" s="470">
        <v>6</v>
      </c>
      <c r="Q57" s="470">
        <v>2</v>
      </c>
      <c r="R57" s="475">
        <v>117</v>
      </c>
    </row>
    <row r="58" spans="2:18" ht="15" customHeight="1" x14ac:dyDescent="0.25">
      <c r="B58" s="361" t="s">
        <v>45</v>
      </c>
      <c r="C58" s="368"/>
      <c r="D58" s="291">
        <v>28</v>
      </c>
      <c r="E58" s="291">
        <v>21</v>
      </c>
      <c r="F58" s="291">
        <v>14</v>
      </c>
      <c r="G58" s="291">
        <v>12</v>
      </c>
      <c r="H58" s="291">
        <v>12</v>
      </c>
      <c r="I58" s="291">
        <v>7</v>
      </c>
      <c r="J58" s="291">
        <v>6</v>
      </c>
      <c r="K58" s="291">
        <v>5</v>
      </c>
      <c r="L58" s="291">
        <v>8</v>
      </c>
      <c r="M58" s="291">
        <v>9</v>
      </c>
      <c r="N58" s="291">
        <v>12</v>
      </c>
      <c r="O58" s="291">
        <v>20</v>
      </c>
      <c r="P58" s="476">
        <v>16</v>
      </c>
      <c r="Q58" s="476">
        <v>11</v>
      </c>
      <c r="R58" s="480">
        <v>181</v>
      </c>
    </row>
    <row r="59" spans="2:18" ht="15" customHeight="1" x14ac:dyDescent="0.25">
      <c r="B59" s="261" t="s">
        <v>165</v>
      </c>
      <c r="C59" s="221"/>
      <c r="D59" s="254">
        <v>366</v>
      </c>
      <c r="E59" s="254">
        <v>433</v>
      </c>
      <c r="F59" s="254">
        <v>356</v>
      </c>
      <c r="G59" s="254">
        <v>255</v>
      </c>
      <c r="H59" s="254">
        <v>213</v>
      </c>
      <c r="I59" s="254">
        <v>140</v>
      </c>
      <c r="J59" s="254">
        <v>97</v>
      </c>
      <c r="K59" s="254">
        <v>104</v>
      </c>
      <c r="L59" s="254">
        <v>86</v>
      </c>
      <c r="M59" s="254">
        <v>94</v>
      </c>
      <c r="N59" s="254">
        <v>134</v>
      </c>
      <c r="O59" s="254">
        <v>133</v>
      </c>
      <c r="P59" s="473">
        <v>230</v>
      </c>
      <c r="Q59" s="473">
        <v>116</v>
      </c>
      <c r="R59" s="474">
        <v>2757</v>
      </c>
    </row>
    <row r="60" spans="2:18" ht="15" customHeight="1" x14ac:dyDescent="0.25">
      <c r="B60" s="261" t="s">
        <v>166</v>
      </c>
      <c r="C60" s="221"/>
      <c r="D60" s="254">
        <v>346</v>
      </c>
      <c r="E60" s="254">
        <v>338</v>
      </c>
      <c r="F60" s="254">
        <v>308</v>
      </c>
      <c r="G60" s="254">
        <v>283</v>
      </c>
      <c r="H60" s="254">
        <v>150</v>
      </c>
      <c r="I60" s="254">
        <v>81</v>
      </c>
      <c r="J60" s="254">
        <v>47</v>
      </c>
      <c r="K60" s="254">
        <v>51</v>
      </c>
      <c r="L60" s="254">
        <v>41</v>
      </c>
      <c r="M60" s="254">
        <v>60</v>
      </c>
      <c r="N60" s="254">
        <v>59</v>
      </c>
      <c r="O60" s="254">
        <v>61</v>
      </c>
      <c r="P60" s="473">
        <v>67</v>
      </c>
      <c r="Q60" s="473">
        <v>27</v>
      </c>
      <c r="R60" s="474">
        <v>1919</v>
      </c>
    </row>
    <row r="61" spans="2:18" ht="15" customHeight="1" x14ac:dyDescent="0.25">
      <c r="B61" s="261" t="s">
        <v>167</v>
      </c>
      <c r="C61" s="221"/>
      <c r="D61" s="254">
        <v>57</v>
      </c>
      <c r="E61" s="254">
        <v>45</v>
      </c>
      <c r="F61" s="254">
        <v>49</v>
      </c>
      <c r="G61" s="254">
        <v>30</v>
      </c>
      <c r="H61" s="254">
        <v>20</v>
      </c>
      <c r="I61" s="254">
        <v>9</v>
      </c>
      <c r="J61" s="254">
        <v>7</v>
      </c>
      <c r="K61" s="254">
        <v>1</v>
      </c>
      <c r="L61" s="254">
        <v>8</v>
      </c>
      <c r="M61" s="254">
        <v>6</v>
      </c>
      <c r="N61" s="254">
        <v>7</v>
      </c>
      <c r="O61" s="254">
        <v>5</v>
      </c>
      <c r="P61" s="473">
        <v>4</v>
      </c>
      <c r="Q61" s="473">
        <v>0</v>
      </c>
      <c r="R61" s="474">
        <v>248</v>
      </c>
    </row>
    <row r="62" spans="2:18" ht="15" customHeight="1" x14ac:dyDescent="0.25">
      <c r="B62" s="261" t="s">
        <v>168</v>
      </c>
      <c r="C62" s="221"/>
      <c r="D62" s="254">
        <v>207</v>
      </c>
      <c r="E62" s="254">
        <v>257</v>
      </c>
      <c r="F62" s="254">
        <v>195</v>
      </c>
      <c r="G62" s="254">
        <v>193</v>
      </c>
      <c r="H62" s="254">
        <v>123</v>
      </c>
      <c r="I62" s="254">
        <v>96</v>
      </c>
      <c r="J62" s="254">
        <v>72</v>
      </c>
      <c r="K62" s="254">
        <v>59</v>
      </c>
      <c r="L62" s="254">
        <v>90</v>
      </c>
      <c r="M62" s="254">
        <v>102</v>
      </c>
      <c r="N62" s="254">
        <v>104</v>
      </c>
      <c r="O62" s="254">
        <v>98</v>
      </c>
      <c r="P62" s="473">
        <v>115</v>
      </c>
      <c r="Q62" s="473">
        <v>50</v>
      </c>
      <c r="R62" s="474">
        <v>1761</v>
      </c>
    </row>
    <row r="63" spans="2:18" ht="15" customHeight="1" x14ac:dyDescent="0.25">
      <c r="B63" s="56" t="s">
        <v>63</v>
      </c>
      <c r="C63" s="229"/>
      <c r="D63" s="253">
        <v>37</v>
      </c>
      <c r="E63" s="253">
        <v>48</v>
      </c>
      <c r="F63" s="253">
        <v>42</v>
      </c>
      <c r="G63" s="253">
        <v>21</v>
      </c>
      <c r="H63" s="253">
        <v>17</v>
      </c>
      <c r="I63" s="253">
        <v>13</v>
      </c>
      <c r="J63" s="253">
        <v>15</v>
      </c>
      <c r="K63" s="253">
        <v>14</v>
      </c>
      <c r="L63" s="253">
        <v>9</v>
      </c>
      <c r="M63" s="253">
        <v>9</v>
      </c>
      <c r="N63" s="253">
        <v>6</v>
      </c>
      <c r="O63" s="253">
        <v>10</v>
      </c>
      <c r="P63" s="470">
        <v>10</v>
      </c>
      <c r="Q63" s="470">
        <v>1</v>
      </c>
      <c r="R63" s="475">
        <v>252</v>
      </c>
    </row>
    <row r="64" spans="2:18" ht="15" customHeight="1" x14ac:dyDescent="0.25">
      <c r="B64" s="361" t="s">
        <v>64</v>
      </c>
      <c r="C64" s="365"/>
      <c r="D64" s="291">
        <v>99</v>
      </c>
      <c r="E64" s="291">
        <v>143</v>
      </c>
      <c r="F64" s="291">
        <v>94</v>
      </c>
      <c r="G64" s="291">
        <v>110</v>
      </c>
      <c r="H64" s="291">
        <v>59</v>
      </c>
      <c r="I64" s="291">
        <v>60</v>
      </c>
      <c r="J64" s="291">
        <v>39</v>
      </c>
      <c r="K64" s="291">
        <v>29</v>
      </c>
      <c r="L64" s="291">
        <v>48</v>
      </c>
      <c r="M64" s="291">
        <v>60</v>
      </c>
      <c r="N64" s="291">
        <v>60</v>
      </c>
      <c r="O64" s="291">
        <v>50</v>
      </c>
      <c r="P64" s="476">
        <v>60</v>
      </c>
      <c r="Q64" s="476">
        <v>20</v>
      </c>
      <c r="R64" s="477">
        <v>931</v>
      </c>
    </row>
    <row r="65" spans="2:18" ht="15" customHeight="1" x14ac:dyDescent="0.25">
      <c r="B65" s="213" t="s">
        <v>66</v>
      </c>
      <c r="C65" s="367"/>
      <c r="D65" s="253">
        <v>71</v>
      </c>
      <c r="E65" s="253">
        <v>66</v>
      </c>
      <c r="F65" s="253">
        <v>59</v>
      </c>
      <c r="G65" s="253">
        <v>62</v>
      </c>
      <c r="H65" s="253">
        <v>47</v>
      </c>
      <c r="I65" s="253">
        <v>23</v>
      </c>
      <c r="J65" s="253">
        <v>18</v>
      </c>
      <c r="K65" s="253">
        <v>16</v>
      </c>
      <c r="L65" s="253">
        <v>33</v>
      </c>
      <c r="M65" s="253">
        <v>33</v>
      </c>
      <c r="N65" s="253">
        <v>38</v>
      </c>
      <c r="O65" s="253">
        <v>38</v>
      </c>
      <c r="P65" s="470">
        <v>45</v>
      </c>
      <c r="Q65" s="470">
        <v>29</v>
      </c>
      <c r="R65" s="475">
        <v>578</v>
      </c>
    </row>
    <row r="66" spans="2:18" ht="15" customHeight="1" x14ac:dyDescent="0.25">
      <c r="B66" s="261" t="s">
        <v>169</v>
      </c>
      <c r="C66" s="221"/>
      <c r="D66" s="254">
        <v>36</v>
      </c>
      <c r="E66" s="254">
        <v>28</v>
      </c>
      <c r="F66" s="254">
        <v>28</v>
      </c>
      <c r="G66" s="254">
        <v>22</v>
      </c>
      <c r="H66" s="254">
        <v>17</v>
      </c>
      <c r="I66" s="254">
        <v>9</v>
      </c>
      <c r="J66" s="254">
        <v>3</v>
      </c>
      <c r="K66" s="254">
        <v>2</v>
      </c>
      <c r="L66" s="254">
        <v>8</v>
      </c>
      <c r="M66" s="254">
        <v>10</v>
      </c>
      <c r="N66" s="254">
        <v>4</v>
      </c>
      <c r="O66" s="254">
        <v>11</v>
      </c>
      <c r="P66" s="473">
        <v>16</v>
      </c>
      <c r="Q66" s="473">
        <v>4</v>
      </c>
      <c r="R66" s="474">
        <v>198</v>
      </c>
    </row>
    <row r="67" spans="2:18" ht="15" customHeight="1" x14ac:dyDescent="0.25">
      <c r="B67" s="261" t="s">
        <v>170</v>
      </c>
      <c r="C67" s="221"/>
      <c r="D67" s="254">
        <v>6</v>
      </c>
      <c r="E67" s="254">
        <v>3</v>
      </c>
      <c r="F67" s="254">
        <v>4</v>
      </c>
      <c r="G67" s="254">
        <v>3</v>
      </c>
      <c r="H67" s="254">
        <v>5</v>
      </c>
      <c r="I67" s="254">
        <v>3</v>
      </c>
      <c r="J67" s="254">
        <v>5</v>
      </c>
      <c r="K67" s="254">
        <v>3</v>
      </c>
      <c r="L67" s="254">
        <v>5</v>
      </c>
      <c r="M67" s="254">
        <v>6</v>
      </c>
      <c r="N67" s="254">
        <v>0</v>
      </c>
      <c r="O67" s="254">
        <v>0</v>
      </c>
      <c r="P67" s="473">
        <v>1</v>
      </c>
      <c r="Q67" s="473">
        <v>2</v>
      </c>
      <c r="R67" s="474">
        <v>46</v>
      </c>
    </row>
    <row r="68" spans="2:18" ht="15" customHeight="1" x14ac:dyDescent="0.25">
      <c r="B68" s="261" t="s">
        <v>171</v>
      </c>
      <c r="C68" s="221"/>
      <c r="D68" s="254">
        <v>2</v>
      </c>
      <c r="E68" s="254">
        <v>5</v>
      </c>
      <c r="F68" s="254">
        <v>7</v>
      </c>
      <c r="G68" s="254">
        <v>14</v>
      </c>
      <c r="H68" s="254">
        <v>12</v>
      </c>
      <c r="I68" s="254">
        <v>4</v>
      </c>
      <c r="J68" s="254">
        <v>3</v>
      </c>
      <c r="K68" s="254">
        <v>2</v>
      </c>
      <c r="L68" s="254">
        <v>1</v>
      </c>
      <c r="M68" s="254">
        <v>0</v>
      </c>
      <c r="N68" s="254">
        <v>1</v>
      </c>
      <c r="O68" s="254">
        <v>2</v>
      </c>
      <c r="P68" s="473">
        <v>0</v>
      </c>
      <c r="Q68" s="473">
        <v>0</v>
      </c>
      <c r="R68" s="474">
        <v>53</v>
      </c>
    </row>
    <row r="69" spans="2:18" ht="15" customHeight="1" x14ac:dyDescent="0.25">
      <c r="B69" s="58" t="s">
        <v>138</v>
      </c>
      <c r="C69" s="133"/>
      <c r="D69" s="263">
        <v>11</v>
      </c>
      <c r="E69" s="263">
        <v>1</v>
      </c>
      <c r="F69" s="263">
        <v>4</v>
      </c>
      <c r="G69" s="263">
        <v>8</v>
      </c>
      <c r="H69" s="263">
        <v>1</v>
      </c>
      <c r="I69" s="263">
        <v>1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481">
        <v>0</v>
      </c>
      <c r="Q69" s="481">
        <v>0</v>
      </c>
      <c r="R69" s="482">
        <v>26</v>
      </c>
    </row>
    <row r="70" spans="2:18" s="338" customFormat="1" ht="15" customHeight="1" x14ac:dyDescent="0.2"/>
    <row r="71" spans="2:18" s="338" customFormat="1" ht="15" customHeight="1" x14ac:dyDescent="0.2">
      <c r="B71" s="327" t="s">
        <v>203</v>
      </c>
      <c r="C71" s="339"/>
      <c r="D71" s="339"/>
      <c r="E71" s="339"/>
      <c r="F71" s="339"/>
      <c r="G71" s="339"/>
    </row>
  </sheetData>
  <mergeCells count="15">
    <mergeCell ref="D4:D5"/>
    <mergeCell ref="P4:P5"/>
    <mergeCell ref="Q4:Q5"/>
    <mergeCell ref="R4:R5"/>
    <mergeCell ref="J4:J5"/>
    <mergeCell ref="K4:K5"/>
    <mergeCell ref="L4:L5"/>
    <mergeCell ref="M4:M5"/>
    <mergeCell ref="N4:N5"/>
    <mergeCell ref="O4:O5"/>
    <mergeCell ref="I4:I5"/>
    <mergeCell ref="H4:H5"/>
    <mergeCell ref="G4:G5"/>
    <mergeCell ref="F4:F5"/>
    <mergeCell ref="E4:E5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0"/>
  <dimension ref="B1:L70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9.140625" style="16" customWidth="1"/>
    <col min="3" max="3" width="5.85546875" style="16" customWidth="1"/>
    <col min="4" max="9" width="8.85546875" style="16" customWidth="1"/>
    <col min="10" max="10" width="9.85546875" style="16" customWidth="1"/>
    <col min="11" max="16384" width="11.5703125" style="16"/>
  </cols>
  <sheetData>
    <row r="1" spans="2:12" ht="15" customHeight="1" x14ac:dyDescent="0.2">
      <c r="B1" s="24" t="s">
        <v>258</v>
      </c>
    </row>
    <row r="2" spans="2:12" ht="15" customHeight="1" x14ac:dyDescent="0.2">
      <c r="B2" s="25" t="s">
        <v>256</v>
      </c>
    </row>
    <row r="3" spans="2:12" ht="15" customHeight="1" x14ac:dyDescent="0.25">
      <c r="D3" s="31"/>
    </row>
    <row r="4" spans="2:12" ht="15" customHeight="1" x14ac:dyDescent="0.2">
      <c r="B4" s="41"/>
      <c r="C4" s="69" t="s">
        <v>146</v>
      </c>
      <c r="D4" s="590">
        <v>2010</v>
      </c>
      <c r="E4" s="584">
        <v>2009</v>
      </c>
      <c r="F4" s="584">
        <v>2008</v>
      </c>
      <c r="G4" s="584">
        <v>2007</v>
      </c>
      <c r="H4" s="584">
        <v>2006</v>
      </c>
      <c r="I4" s="628">
        <v>2005</v>
      </c>
      <c r="J4" s="582" t="s">
        <v>172</v>
      </c>
      <c r="L4" s="494"/>
    </row>
    <row r="5" spans="2:12" ht="15" customHeight="1" x14ac:dyDescent="0.25">
      <c r="B5" s="68" t="s">
        <v>174</v>
      </c>
      <c r="C5" s="36"/>
      <c r="D5" s="632"/>
      <c r="E5" s="585"/>
      <c r="F5" s="585"/>
      <c r="G5" s="585"/>
      <c r="H5" s="585"/>
      <c r="I5" s="629"/>
      <c r="J5" s="621"/>
    </row>
    <row r="6" spans="2:12" ht="15" customHeight="1" x14ac:dyDescent="0.2">
      <c r="B6" s="622" t="s">
        <v>54</v>
      </c>
      <c r="C6" s="623"/>
      <c r="D6" s="37">
        <v>1038</v>
      </c>
      <c r="E6" s="38">
        <v>621</v>
      </c>
      <c r="F6" s="38">
        <v>429</v>
      </c>
      <c r="G6" s="38">
        <v>292</v>
      </c>
      <c r="H6" s="38">
        <v>137</v>
      </c>
      <c r="I6" s="61">
        <v>2</v>
      </c>
      <c r="J6" s="42">
        <v>2519</v>
      </c>
    </row>
    <row r="7" spans="2:12" ht="15" customHeight="1" x14ac:dyDescent="0.2">
      <c r="B7" s="624" t="s">
        <v>153</v>
      </c>
      <c r="C7" s="625"/>
      <c r="D7" s="39">
        <v>155</v>
      </c>
      <c r="E7" s="40">
        <v>105</v>
      </c>
      <c r="F7" s="40">
        <v>63</v>
      </c>
      <c r="G7" s="40">
        <v>41</v>
      </c>
      <c r="H7" s="40">
        <v>28</v>
      </c>
      <c r="I7" s="62">
        <v>1</v>
      </c>
      <c r="J7" s="43">
        <v>393</v>
      </c>
    </row>
    <row r="8" spans="2:12" ht="15" customHeight="1" x14ac:dyDescent="0.2">
      <c r="B8" s="626" t="s">
        <v>69</v>
      </c>
      <c r="C8" s="627"/>
      <c r="D8" s="48">
        <v>36</v>
      </c>
      <c r="E8" s="32">
        <v>20</v>
      </c>
      <c r="F8" s="32">
        <v>14</v>
      </c>
      <c r="G8" s="32">
        <v>6</v>
      </c>
      <c r="H8" s="32">
        <v>4</v>
      </c>
      <c r="I8" s="64">
        <v>0</v>
      </c>
      <c r="J8" s="44">
        <v>80</v>
      </c>
    </row>
    <row r="9" spans="2:12" ht="15" customHeight="1" x14ac:dyDescent="0.2">
      <c r="B9" s="619" t="s">
        <v>14</v>
      </c>
      <c r="C9" s="620"/>
      <c r="D9" s="49">
        <v>22</v>
      </c>
      <c r="E9" s="33">
        <v>11</v>
      </c>
      <c r="F9" s="33">
        <v>9</v>
      </c>
      <c r="G9" s="33">
        <v>2</v>
      </c>
      <c r="H9" s="33">
        <v>3</v>
      </c>
      <c r="I9" s="65">
        <v>0</v>
      </c>
      <c r="J9" s="45">
        <v>47</v>
      </c>
    </row>
    <row r="10" spans="2:12" ht="15" customHeight="1" x14ac:dyDescent="0.2">
      <c r="B10" s="630" t="s">
        <v>15</v>
      </c>
      <c r="C10" s="631"/>
      <c r="D10" s="50">
        <v>6</v>
      </c>
      <c r="E10" s="34">
        <v>2</v>
      </c>
      <c r="F10" s="34">
        <v>2</v>
      </c>
      <c r="G10" s="34">
        <v>3</v>
      </c>
      <c r="H10" s="34">
        <v>3</v>
      </c>
      <c r="I10" s="66">
        <v>0</v>
      </c>
      <c r="J10" s="46">
        <v>16</v>
      </c>
    </row>
    <row r="11" spans="2:12" ht="15" customHeight="1" x14ac:dyDescent="0.2">
      <c r="B11" s="619" t="s">
        <v>16</v>
      </c>
      <c r="C11" s="620"/>
      <c r="D11" s="49">
        <v>14</v>
      </c>
      <c r="E11" s="33">
        <v>14</v>
      </c>
      <c r="F11" s="33">
        <v>8</v>
      </c>
      <c r="G11" s="33">
        <v>11</v>
      </c>
      <c r="H11" s="33">
        <v>4</v>
      </c>
      <c r="I11" s="65">
        <v>0</v>
      </c>
      <c r="J11" s="45">
        <v>51</v>
      </c>
    </row>
    <row r="12" spans="2:12" ht="15" customHeight="1" x14ac:dyDescent="0.2">
      <c r="B12" s="630" t="s">
        <v>17</v>
      </c>
      <c r="C12" s="631"/>
      <c r="D12" s="50">
        <v>9</v>
      </c>
      <c r="E12" s="34">
        <v>7</v>
      </c>
      <c r="F12" s="34">
        <v>4</v>
      </c>
      <c r="G12" s="34">
        <v>3</v>
      </c>
      <c r="H12" s="34">
        <v>0</v>
      </c>
      <c r="I12" s="66">
        <v>0</v>
      </c>
      <c r="J12" s="46">
        <v>23</v>
      </c>
    </row>
    <row r="13" spans="2:12" ht="15" customHeight="1" x14ac:dyDescent="0.2">
      <c r="B13" s="619" t="s">
        <v>18</v>
      </c>
      <c r="C13" s="620"/>
      <c r="D13" s="49">
        <v>9</v>
      </c>
      <c r="E13" s="33">
        <v>4</v>
      </c>
      <c r="F13" s="33">
        <v>4</v>
      </c>
      <c r="G13" s="33">
        <v>1</v>
      </c>
      <c r="H13" s="33">
        <v>3</v>
      </c>
      <c r="I13" s="65">
        <v>1</v>
      </c>
      <c r="J13" s="45">
        <v>22</v>
      </c>
    </row>
    <row r="14" spans="2:12" ht="15" customHeight="1" x14ac:dyDescent="0.2">
      <c r="B14" s="630" t="s">
        <v>19</v>
      </c>
      <c r="C14" s="631"/>
      <c r="D14" s="50">
        <v>49</v>
      </c>
      <c r="E14" s="34">
        <v>43</v>
      </c>
      <c r="F14" s="34">
        <v>21</v>
      </c>
      <c r="G14" s="34">
        <v>11</v>
      </c>
      <c r="H14" s="34">
        <v>10</v>
      </c>
      <c r="I14" s="66">
        <v>0</v>
      </c>
      <c r="J14" s="46">
        <v>134</v>
      </c>
    </row>
    <row r="15" spans="2:12" ht="15" customHeight="1" x14ac:dyDescent="0.2">
      <c r="B15" s="633" t="s">
        <v>20</v>
      </c>
      <c r="C15" s="634"/>
      <c r="D15" s="51">
        <v>10</v>
      </c>
      <c r="E15" s="35">
        <v>4</v>
      </c>
      <c r="F15" s="35">
        <v>1</v>
      </c>
      <c r="G15" s="35">
        <v>4</v>
      </c>
      <c r="H15" s="35">
        <v>1</v>
      </c>
      <c r="I15" s="67">
        <v>0</v>
      </c>
      <c r="J15" s="47">
        <v>20</v>
      </c>
    </row>
    <row r="16" spans="2:12" ht="15" customHeight="1" x14ac:dyDescent="0.2">
      <c r="B16" s="624" t="s">
        <v>154</v>
      </c>
      <c r="C16" s="625"/>
      <c r="D16" s="39">
        <v>23</v>
      </c>
      <c r="E16" s="40">
        <v>26</v>
      </c>
      <c r="F16" s="40">
        <v>12</v>
      </c>
      <c r="G16" s="40">
        <v>12</v>
      </c>
      <c r="H16" s="40">
        <v>1</v>
      </c>
      <c r="I16" s="62">
        <v>0</v>
      </c>
      <c r="J16" s="43">
        <v>74</v>
      </c>
    </row>
    <row r="17" spans="2:10" ht="15" customHeight="1" x14ac:dyDescent="0.2">
      <c r="B17" s="626" t="s">
        <v>21</v>
      </c>
      <c r="C17" s="627"/>
      <c r="D17" s="50">
        <v>5</v>
      </c>
      <c r="E17" s="34">
        <v>2</v>
      </c>
      <c r="F17" s="34">
        <v>4</v>
      </c>
      <c r="G17" s="34">
        <v>3</v>
      </c>
      <c r="H17" s="34">
        <v>0</v>
      </c>
      <c r="I17" s="64">
        <v>0</v>
      </c>
      <c r="J17" s="46">
        <v>14</v>
      </c>
    </row>
    <row r="18" spans="2:10" ht="15" customHeight="1" x14ac:dyDescent="0.2">
      <c r="B18" s="619" t="s">
        <v>22</v>
      </c>
      <c r="C18" s="620"/>
      <c r="D18" s="49">
        <v>1</v>
      </c>
      <c r="E18" s="33">
        <v>2</v>
      </c>
      <c r="F18" s="33">
        <v>0</v>
      </c>
      <c r="G18" s="33">
        <v>2</v>
      </c>
      <c r="H18" s="33">
        <v>1</v>
      </c>
      <c r="I18" s="65">
        <v>0</v>
      </c>
      <c r="J18" s="45">
        <v>6</v>
      </c>
    </row>
    <row r="19" spans="2:10" ht="15" customHeight="1" x14ac:dyDescent="0.2">
      <c r="B19" s="630" t="s">
        <v>23</v>
      </c>
      <c r="C19" s="631"/>
      <c r="D19" s="50">
        <v>17</v>
      </c>
      <c r="E19" s="34">
        <v>22</v>
      </c>
      <c r="F19" s="34">
        <v>8</v>
      </c>
      <c r="G19" s="34">
        <v>7</v>
      </c>
      <c r="H19" s="34">
        <v>0</v>
      </c>
      <c r="I19" s="66">
        <v>0</v>
      </c>
      <c r="J19" s="46">
        <v>54</v>
      </c>
    </row>
    <row r="20" spans="2:10" ht="15" customHeight="1" x14ac:dyDescent="0.2">
      <c r="B20" s="624" t="s">
        <v>155</v>
      </c>
      <c r="C20" s="625"/>
      <c r="D20" s="39">
        <v>13</v>
      </c>
      <c r="E20" s="40">
        <v>9</v>
      </c>
      <c r="F20" s="40">
        <v>8</v>
      </c>
      <c r="G20" s="40">
        <v>4</v>
      </c>
      <c r="H20" s="40">
        <v>3</v>
      </c>
      <c r="I20" s="62">
        <v>0</v>
      </c>
      <c r="J20" s="43">
        <v>37</v>
      </c>
    </row>
    <row r="21" spans="2:10" ht="15" customHeight="1" x14ac:dyDescent="0.2">
      <c r="B21" s="624" t="s">
        <v>156</v>
      </c>
      <c r="C21" s="625"/>
      <c r="D21" s="39">
        <v>26</v>
      </c>
      <c r="E21" s="40">
        <v>20</v>
      </c>
      <c r="F21" s="40">
        <v>4</v>
      </c>
      <c r="G21" s="40">
        <v>6</v>
      </c>
      <c r="H21" s="40">
        <v>2</v>
      </c>
      <c r="I21" s="62">
        <v>0</v>
      </c>
      <c r="J21" s="43">
        <v>58</v>
      </c>
    </row>
    <row r="22" spans="2:10" ht="15" customHeight="1" x14ac:dyDescent="0.2">
      <c r="B22" s="624" t="s">
        <v>157</v>
      </c>
      <c r="C22" s="625"/>
      <c r="D22" s="39">
        <v>39</v>
      </c>
      <c r="E22" s="40">
        <v>33</v>
      </c>
      <c r="F22" s="40">
        <v>24</v>
      </c>
      <c r="G22" s="40">
        <v>7</v>
      </c>
      <c r="H22" s="40">
        <v>3</v>
      </c>
      <c r="I22" s="62">
        <v>0</v>
      </c>
      <c r="J22" s="43">
        <v>106</v>
      </c>
    </row>
    <row r="23" spans="2:10" ht="15" customHeight="1" x14ac:dyDescent="0.2">
      <c r="B23" s="626" t="s">
        <v>135</v>
      </c>
      <c r="C23" s="627"/>
      <c r="D23" s="50">
        <v>18</v>
      </c>
      <c r="E23" s="34">
        <v>15</v>
      </c>
      <c r="F23" s="34">
        <v>13</v>
      </c>
      <c r="G23" s="34">
        <v>5</v>
      </c>
      <c r="H23" s="34">
        <v>3</v>
      </c>
      <c r="I23" s="64">
        <v>0</v>
      </c>
      <c r="J23" s="46">
        <v>54</v>
      </c>
    </row>
    <row r="24" spans="2:10" ht="15" customHeight="1" x14ac:dyDescent="0.2">
      <c r="B24" s="619" t="s">
        <v>136</v>
      </c>
      <c r="C24" s="620"/>
      <c r="D24" s="49">
        <v>21</v>
      </c>
      <c r="E24" s="33">
        <v>18</v>
      </c>
      <c r="F24" s="33">
        <v>11</v>
      </c>
      <c r="G24" s="33">
        <v>2</v>
      </c>
      <c r="H24" s="33">
        <v>0</v>
      </c>
      <c r="I24" s="65">
        <v>0</v>
      </c>
      <c r="J24" s="45">
        <v>52</v>
      </c>
    </row>
    <row r="25" spans="2:10" ht="15" customHeight="1" x14ac:dyDescent="0.2">
      <c r="B25" s="624" t="s">
        <v>158</v>
      </c>
      <c r="C25" s="625"/>
      <c r="D25" s="39">
        <v>16</v>
      </c>
      <c r="E25" s="40">
        <v>5</v>
      </c>
      <c r="F25" s="40">
        <v>5</v>
      </c>
      <c r="G25" s="40">
        <v>5</v>
      </c>
      <c r="H25" s="40">
        <v>1</v>
      </c>
      <c r="I25" s="62">
        <v>0</v>
      </c>
      <c r="J25" s="43">
        <v>32</v>
      </c>
    </row>
    <row r="26" spans="2:10" ht="15" customHeight="1" x14ac:dyDescent="0.2">
      <c r="B26" s="624" t="s">
        <v>159</v>
      </c>
      <c r="C26" s="625"/>
      <c r="D26" s="39">
        <v>33</v>
      </c>
      <c r="E26" s="40">
        <v>20</v>
      </c>
      <c r="F26" s="40">
        <v>13</v>
      </c>
      <c r="G26" s="40">
        <v>12</v>
      </c>
      <c r="H26" s="40">
        <v>2</v>
      </c>
      <c r="I26" s="62">
        <v>0</v>
      </c>
      <c r="J26" s="43">
        <v>80</v>
      </c>
    </row>
    <row r="27" spans="2:10" ht="15" customHeight="1" x14ac:dyDescent="0.2">
      <c r="B27" s="626" t="s">
        <v>29</v>
      </c>
      <c r="C27" s="627"/>
      <c r="D27" s="50">
        <v>0</v>
      </c>
      <c r="E27" s="34">
        <v>2</v>
      </c>
      <c r="F27" s="34">
        <v>0</v>
      </c>
      <c r="G27" s="34">
        <v>2</v>
      </c>
      <c r="H27" s="34">
        <v>0</v>
      </c>
      <c r="I27" s="64">
        <v>0</v>
      </c>
      <c r="J27" s="46">
        <v>4</v>
      </c>
    </row>
    <row r="28" spans="2:10" ht="15" customHeight="1" x14ac:dyDescent="0.2">
      <c r="B28" s="619" t="s">
        <v>30</v>
      </c>
      <c r="C28" s="620"/>
      <c r="D28" s="49">
        <v>7</v>
      </c>
      <c r="E28" s="33">
        <v>6</v>
      </c>
      <c r="F28" s="33">
        <v>4</v>
      </c>
      <c r="G28" s="33">
        <v>2</v>
      </c>
      <c r="H28" s="33">
        <v>1</v>
      </c>
      <c r="I28" s="65">
        <v>0</v>
      </c>
      <c r="J28" s="45">
        <v>20</v>
      </c>
    </row>
    <row r="29" spans="2:10" ht="15" customHeight="1" x14ac:dyDescent="0.2">
      <c r="B29" s="630" t="s">
        <v>31</v>
      </c>
      <c r="C29" s="631"/>
      <c r="D29" s="50">
        <v>6</v>
      </c>
      <c r="E29" s="34">
        <v>0</v>
      </c>
      <c r="F29" s="34">
        <v>1</v>
      </c>
      <c r="G29" s="34">
        <v>2</v>
      </c>
      <c r="H29" s="34">
        <v>1</v>
      </c>
      <c r="I29" s="66">
        <v>0</v>
      </c>
      <c r="J29" s="46">
        <v>10</v>
      </c>
    </row>
    <row r="30" spans="2:10" ht="15" customHeight="1" x14ac:dyDescent="0.2">
      <c r="B30" s="619" t="s">
        <v>32</v>
      </c>
      <c r="C30" s="620"/>
      <c r="D30" s="49">
        <v>1</v>
      </c>
      <c r="E30" s="33">
        <v>0</v>
      </c>
      <c r="F30" s="33">
        <v>0</v>
      </c>
      <c r="G30" s="33">
        <v>0</v>
      </c>
      <c r="H30" s="33">
        <v>0</v>
      </c>
      <c r="I30" s="65">
        <v>0</v>
      </c>
      <c r="J30" s="45">
        <v>1</v>
      </c>
    </row>
    <row r="31" spans="2:10" ht="15" customHeight="1" x14ac:dyDescent="0.2">
      <c r="B31" s="630" t="s">
        <v>33</v>
      </c>
      <c r="C31" s="631"/>
      <c r="D31" s="50">
        <v>5</v>
      </c>
      <c r="E31" s="34">
        <v>4</v>
      </c>
      <c r="F31" s="34">
        <v>1</v>
      </c>
      <c r="G31" s="34">
        <v>0</v>
      </c>
      <c r="H31" s="34">
        <v>0</v>
      </c>
      <c r="I31" s="66">
        <v>0</v>
      </c>
      <c r="J31" s="46">
        <v>10</v>
      </c>
    </row>
    <row r="32" spans="2:10" ht="15" customHeight="1" x14ac:dyDescent="0.2">
      <c r="B32" s="619" t="s">
        <v>34</v>
      </c>
      <c r="C32" s="620"/>
      <c r="D32" s="49">
        <v>3</v>
      </c>
      <c r="E32" s="33">
        <v>2</v>
      </c>
      <c r="F32" s="33">
        <v>0</v>
      </c>
      <c r="G32" s="33">
        <v>0</v>
      </c>
      <c r="H32" s="33">
        <v>0</v>
      </c>
      <c r="I32" s="65">
        <v>0</v>
      </c>
      <c r="J32" s="45">
        <v>5</v>
      </c>
    </row>
    <row r="33" spans="2:10" ht="15" customHeight="1" x14ac:dyDescent="0.2">
      <c r="B33" s="630" t="s">
        <v>35</v>
      </c>
      <c r="C33" s="631"/>
      <c r="D33" s="50">
        <v>3</v>
      </c>
      <c r="E33" s="34">
        <v>1</v>
      </c>
      <c r="F33" s="34">
        <v>4</v>
      </c>
      <c r="G33" s="34">
        <v>1</v>
      </c>
      <c r="H33" s="34">
        <v>0</v>
      </c>
      <c r="I33" s="66">
        <v>0</v>
      </c>
      <c r="J33" s="46">
        <v>9</v>
      </c>
    </row>
    <row r="34" spans="2:10" ht="15" customHeight="1" x14ac:dyDescent="0.2">
      <c r="B34" s="619" t="s">
        <v>36</v>
      </c>
      <c r="C34" s="620"/>
      <c r="D34" s="49">
        <v>5</v>
      </c>
      <c r="E34" s="33">
        <v>4</v>
      </c>
      <c r="F34" s="33">
        <v>3</v>
      </c>
      <c r="G34" s="33">
        <v>5</v>
      </c>
      <c r="H34" s="33">
        <v>0</v>
      </c>
      <c r="I34" s="65">
        <v>0</v>
      </c>
      <c r="J34" s="45">
        <v>17</v>
      </c>
    </row>
    <row r="35" spans="2:10" ht="15" customHeight="1" x14ac:dyDescent="0.2">
      <c r="B35" s="630" t="s">
        <v>37</v>
      </c>
      <c r="C35" s="631"/>
      <c r="D35" s="50">
        <v>3</v>
      </c>
      <c r="E35" s="34">
        <v>1</v>
      </c>
      <c r="F35" s="34">
        <v>0</v>
      </c>
      <c r="G35" s="34">
        <v>0</v>
      </c>
      <c r="H35" s="34">
        <v>0</v>
      </c>
      <c r="I35" s="66">
        <v>0</v>
      </c>
      <c r="J35" s="46">
        <v>4</v>
      </c>
    </row>
    <row r="36" spans="2:10" ht="15" customHeight="1" x14ac:dyDescent="0.2">
      <c r="B36" s="624" t="s">
        <v>160</v>
      </c>
      <c r="C36" s="625"/>
      <c r="D36" s="39">
        <v>35</v>
      </c>
      <c r="E36" s="40">
        <v>22</v>
      </c>
      <c r="F36" s="40">
        <v>13</v>
      </c>
      <c r="G36" s="40">
        <v>11</v>
      </c>
      <c r="H36" s="40">
        <v>8</v>
      </c>
      <c r="I36" s="62">
        <v>0</v>
      </c>
      <c r="J36" s="43">
        <v>89</v>
      </c>
    </row>
    <row r="37" spans="2:10" ht="15" customHeight="1" x14ac:dyDescent="0.2">
      <c r="B37" s="626" t="s">
        <v>24</v>
      </c>
      <c r="C37" s="627"/>
      <c r="D37" s="50">
        <v>3</v>
      </c>
      <c r="E37" s="34">
        <v>7</v>
      </c>
      <c r="F37" s="34">
        <v>5</v>
      </c>
      <c r="G37" s="34">
        <v>2</v>
      </c>
      <c r="H37" s="34">
        <v>1</v>
      </c>
      <c r="I37" s="64">
        <v>0</v>
      </c>
      <c r="J37" s="46">
        <v>18</v>
      </c>
    </row>
    <row r="38" spans="2:10" ht="15" customHeight="1" x14ac:dyDescent="0.2">
      <c r="B38" s="619" t="s">
        <v>25</v>
      </c>
      <c r="C38" s="620"/>
      <c r="D38" s="49">
        <v>13</v>
      </c>
      <c r="E38" s="33">
        <v>6</v>
      </c>
      <c r="F38" s="33">
        <v>7</v>
      </c>
      <c r="G38" s="33">
        <v>3</v>
      </c>
      <c r="H38" s="33">
        <v>3</v>
      </c>
      <c r="I38" s="65">
        <v>0</v>
      </c>
      <c r="J38" s="45">
        <v>32</v>
      </c>
    </row>
    <row r="39" spans="2:10" ht="15" customHeight="1" x14ac:dyDescent="0.2">
      <c r="B39" s="630" t="s">
        <v>26</v>
      </c>
      <c r="C39" s="631"/>
      <c r="D39" s="50">
        <v>2</v>
      </c>
      <c r="E39" s="34">
        <v>0</v>
      </c>
      <c r="F39" s="34">
        <v>0</v>
      </c>
      <c r="G39" s="34">
        <v>1</v>
      </c>
      <c r="H39" s="34">
        <v>0</v>
      </c>
      <c r="I39" s="66">
        <v>0</v>
      </c>
      <c r="J39" s="46">
        <v>3</v>
      </c>
    </row>
    <row r="40" spans="2:10" ht="15" customHeight="1" x14ac:dyDescent="0.2">
      <c r="B40" s="619" t="s">
        <v>27</v>
      </c>
      <c r="C40" s="620"/>
      <c r="D40" s="49">
        <v>5</v>
      </c>
      <c r="E40" s="33">
        <v>3</v>
      </c>
      <c r="F40" s="33">
        <v>1</v>
      </c>
      <c r="G40" s="33">
        <v>0</v>
      </c>
      <c r="H40" s="33">
        <v>1</v>
      </c>
      <c r="I40" s="65">
        <v>0</v>
      </c>
      <c r="J40" s="45">
        <v>10</v>
      </c>
    </row>
    <row r="41" spans="2:10" ht="15" customHeight="1" x14ac:dyDescent="0.2">
      <c r="B41" s="630" t="s">
        <v>28</v>
      </c>
      <c r="C41" s="631"/>
      <c r="D41" s="50">
        <v>12</v>
      </c>
      <c r="E41" s="34">
        <v>6</v>
      </c>
      <c r="F41" s="34">
        <v>0</v>
      </c>
      <c r="G41" s="34">
        <v>5</v>
      </c>
      <c r="H41" s="34">
        <v>3</v>
      </c>
      <c r="I41" s="66">
        <v>0</v>
      </c>
      <c r="J41" s="46">
        <v>26</v>
      </c>
    </row>
    <row r="42" spans="2:10" ht="15" customHeight="1" x14ac:dyDescent="0.2">
      <c r="B42" s="624" t="s">
        <v>161</v>
      </c>
      <c r="C42" s="625"/>
      <c r="D42" s="39">
        <v>143</v>
      </c>
      <c r="E42" s="40">
        <v>93</v>
      </c>
      <c r="F42" s="40">
        <v>70</v>
      </c>
      <c r="G42" s="40">
        <v>59</v>
      </c>
      <c r="H42" s="40">
        <v>11</v>
      </c>
      <c r="I42" s="62">
        <v>0</v>
      </c>
      <c r="J42" s="43">
        <v>376</v>
      </c>
    </row>
    <row r="43" spans="2:10" ht="15" customHeight="1" x14ac:dyDescent="0.2">
      <c r="B43" s="626" t="s">
        <v>38</v>
      </c>
      <c r="C43" s="627"/>
      <c r="D43" s="50">
        <v>94</v>
      </c>
      <c r="E43" s="34">
        <v>54</v>
      </c>
      <c r="F43" s="34">
        <v>43</v>
      </c>
      <c r="G43" s="34">
        <v>48</v>
      </c>
      <c r="H43" s="34">
        <v>7</v>
      </c>
      <c r="I43" s="64">
        <v>0</v>
      </c>
      <c r="J43" s="46">
        <v>246</v>
      </c>
    </row>
    <row r="44" spans="2:10" ht="15" customHeight="1" x14ac:dyDescent="0.2">
      <c r="B44" s="619" t="s">
        <v>39</v>
      </c>
      <c r="C44" s="620"/>
      <c r="D44" s="49">
        <v>19</v>
      </c>
      <c r="E44" s="33">
        <v>13</v>
      </c>
      <c r="F44" s="33">
        <v>12</v>
      </c>
      <c r="G44" s="33">
        <v>5</v>
      </c>
      <c r="H44" s="33">
        <v>4</v>
      </c>
      <c r="I44" s="65">
        <v>0</v>
      </c>
      <c r="J44" s="45">
        <v>53</v>
      </c>
    </row>
    <row r="45" spans="2:10" ht="15" customHeight="1" x14ac:dyDescent="0.2">
      <c r="B45" s="630" t="s">
        <v>40</v>
      </c>
      <c r="C45" s="631"/>
      <c r="D45" s="50">
        <v>11</v>
      </c>
      <c r="E45" s="34">
        <v>8</v>
      </c>
      <c r="F45" s="34">
        <v>1</v>
      </c>
      <c r="G45" s="34">
        <v>1</v>
      </c>
      <c r="H45" s="34">
        <v>0</v>
      </c>
      <c r="I45" s="66">
        <v>0</v>
      </c>
      <c r="J45" s="46">
        <v>21</v>
      </c>
    </row>
    <row r="46" spans="2:10" ht="15" customHeight="1" x14ac:dyDescent="0.2">
      <c r="B46" s="619" t="s">
        <v>41</v>
      </c>
      <c r="C46" s="620"/>
      <c r="D46" s="49">
        <v>19</v>
      </c>
      <c r="E46" s="33">
        <v>18</v>
      </c>
      <c r="F46" s="33">
        <v>14</v>
      </c>
      <c r="G46" s="33">
        <v>5</v>
      </c>
      <c r="H46" s="33">
        <v>0</v>
      </c>
      <c r="I46" s="65">
        <v>0</v>
      </c>
      <c r="J46" s="45">
        <v>56</v>
      </c>
    </row>
    <row r="47" spans="2:10" ht="15" customHeight="1" x14ac:dyDescent="0.2">
      <c r="B47" s="624" t="s">
        <v>162</v>
      </c>
      <c r="C47" s="625"/>
      <c r="D47" s="39">
        <v>201</v>
      </c>
      <c r="E47" s="40">
        <v>115</v>
      </c>
      <c r="F47" s="40">
        <v>68</v>
      </c>
      <c r="G47" s="40">
        <v>37</v>
      </c>
      <c r="H47" s="40">
        <v>16</v>
      </c>
      <c r="I47" s="62">
        <v>0</v>
      </c>
      <c r="J47" s="43">
        <v>437</v>
      </c>
    </row>
    <row r="48" spans="2:10" ht="15" customHeight="1" x14ac:dyDescent="0.2">
      <c r="B48" s="626" t="s">
        <v>62</v>
      </c>
      <c r="C48" s="627"/>
      <c r="D48" s="50">
        <v>66</v>
      </c>
      <c r="E48" s="34">
        <v>48</v>
      </c>
      <c r="F48" s="34">
        <v>18</v>
      </c>
      <c r="G48" s="34">
        <v>15</v>
      </c>
      <c r="H48" s="34">
        <v>9</v>
      </c>
      <c r="I48" s="64">
        <v>0</v>
      </c>
      <c r="J48" s="46">
        <v>156</v>
      </c>
    </row>
    <row r="49" spans="2:10" ht="15" customHeight="1" x14ac:dyDescent="0.2">
      <c r="B49" s="619" t="s">
        <v>65</v>
      </c>
      <c r="C49" s="620"/>
      <c r="D49" s="49">
        <v>16</v>
      </c>
      <c r="E49" s="33">
        <v>4</v>
      </c>
      <c r="F49" s="33">
        <v>2</v>
      </c>
      <c r="G49" s="33">
        <v>4</v>
      </c>
      <c r="H49" s="33">
        <v>1</v>
      </c>
      <c r="I49" s="65">
        <v>0</v>
      </c>
      <c r="J49" s="45">
        <v>27</v>
      </c>
    </row>
    <row r="50" spans="2:10" ht="15" customHeight="1" x14ac:dyDescent="0.2">
      <c r="B50" s="630" t="s">
        <v>68</v>
      </c>
      <c r="C50" s="631"/>
      <c r="D50" s="50">
        <v>119</v>
      </c>
      <c r="E50" s="34">
        <v>63</v>
      </c>
      <c r="F50" s="34">
        <v>48</v>
      </c>
      <c r="G50" s="34">
        <v>18</v>
      </c>
      <c r="H50" s="34">
        <v>6</v>
      </c>
      <c r="I50" s="66">
        <v>0</v>
      </c>
      <c r="J50" s="46">
        <v>254</v>
      </c>
    </row>
    <row r="51" spans="2:10" ht="15" customHeight="1" x14ac:dyDescent="0.2">
      <c r="B51" s="624" t="s">
        <v>163</v>
      </c>
      <c r="C51" s="625"/>
      <c r="D51" s="39">
        <v>15</v>
      </c>
      <c r="E51" s="40">
        <v>11</v>
      </c>
      <c r="F51" s="40">
        <v>11</v>
      </c>
      <c r="G51" s="40">
        <v>8</v>
      </c>
      <c r="H51" s="40">
        <v>2</v>
      </c>
      <c r="I51" s="62">
        <v>0</v>
      </c>
      <c r="J51" s="43">
        <v>47</v>
      </c>
    </row>
    <row r="52" spans="2:10" ht="15" customHeight="1" x14ac:dyDescent="0.2">
      <c r="B52" s="626" t="s">
        <v>42</v>
      </c>
      <c r="C52" s="627"/>
      <c r="D52" s="50">
        <v>11</v>
      </c>
      <c r="E52" s="34">
        <v>8</v>
      </c>
      <c r="F52" s="34">
        <v>7</v>
      </c>
      <c r="G52" s="34">
        <v>7</v>
      </c>
      <c r="H52" s="34">
        <v>2</v>
      </c>
      <c r="I52" s="64">
        <v>0</v>
      </c>
      <c r="J52" s="46">
        <v>35</v>
      </c>
    </row>
    <row r="53" spans="2:10" ht="15" customHeight="1" x14ac:dyDescent="0.2">
      <c r="B53" s="619" t="s">
        <v>43</v>
      </c>
      <c r="C53" s="620"/>
      <c r="D53" s="49">
        <v>4</v>
      </c>
      <c r="E53" s="33">
        <v>3</v>
      </c>
      <c r="F53" s="33">
        <v>4</v>
      </c>
      <c r="G53" s="33">
        <v>1</v>
      </c>
      <c r="H53" s="33">
        <v>0</v>
      </c>
      <c r="I53" s="65">
        <v>0</v>
      </c>
      <c r="J53" s="45">
        <v>12</v>
      </c>
    </row>
    <row r="54" spans="2:10" ht="15" customHeight="1" x14ac:dyDescent="0.2">
      <c r="B54" s="624" t="s">
        <v>164</v>
      </c>
      <c r="C54" s="625"/>
      <c r="D54" s="39">
        <v>28</v>
      </c>
      <c r="E54" s="40">
        <v>15</v>
      </c>
      <c r="F54" s="40">
        <v>12</v>
      </c>
      <c r="G54" s="40">
        <v>3</v>
      </c>
      <c r="H54" s="40">
        <v>4</v>
      </c>
      <c r="I54" s="62">
        <v>0</v>
      </c>
      <c r="J54" s="43">
        <v>62</v>
      </c>
    </row>
    <row r="55" spans="2:10" ht="15" customHeight="1" x14ac:dyDescent="0.2">
      <c r="B55" s="626" t="s">
        <v>137</v>
      </c>
      <c r="C55" s="627"/>
      <c r="D55" s="50">
        <v>5</v>
      </c>
      <c r="E55" s="34">
        <v>6</v>
      </c>
      <c r="F55" s="34">
        <v>6</v>
      </c>
      <c r="G55" s="34">
        <v>0</v>
      </c>
      <c r="H55" s="34">
        <v>1</v>
      </c>
      <c r="I55" s="64">
        <v>0</v>
      </c>
      <c r="J55" s="46">
        <v>18</v>
      </c>
    </row>
    <row r="56" spans="2:10" ht="15" customHeight="1" x14ac:dyDescent="0.2">
      <c r="B56" s="619" t="s">
        <v>44</v>
      </c>
      <c r="C56" s="620"/>
      <c r="D56" s="49">
        <v>7</v>
      </c>
      <c r="E56" s="33">
        <v>0</v>
      </c>
      <c r="F56" s="33">
        <v>0</v>
      </c>
      <c r="G56" s="33">
        <v>0</v>
      </c>
      <c r="H56" s="33">
        <v>0</v>
      </c>
      <c r="I56" s="65">
        <v>0</v>
      </c>
      <c r="J56" s="45">
        <v>7</v>
      </c>
    </row>
    <row r="57" spans="2:10" ht="15" customHeight="1" x14ac:dyDescent="0.2">
      <c r="B57" s="630" t="s">
        <v>67</v>
      </c>
      <c r="C57" s="631"/>
      <c r="D57" s="50">
        <v>2</v>
      </c>
      <c r="E57" s="34">
        <v>1</v>
      </c>
      <c r="F57" s="34">
        <v>2</v>
      </c>
      <c r="G57" s="34">
        <v>0</v>
      </c>
      <c r="H57" s="34">
        <v>0</v>
      </c>
      <c r="I57" s="66">
        <v>0</v>
      </c>
      <c r="J57" s="46">
        <v>5</v>
      </c>
    </row>
    <row r="58" spans="2:10" ht="15" customHeight="1" x14ac:dyDescent="0.2">
      <c r="B58" s="619" t="s">
        <v>45</v>
      </c>
      <c r="C58" s="620"/>
      <c r="D58" s="49">
        <v>14</v>
      </c>
      <c r="E58" s="33">
        <v>8</v>
      </c>
      <c r="F58" s="33">
        <v>4</v>
      </c>
      <c r="G58" s="33">
        <v>3</v>
      </c>
      <c r="H58" s="33">
        <v>3</v>
      </c>
      <c r="I58" s="65">
        <v>0</v>
      </c>
      <c r="J58" s="45">
        <v>32</v>
      </c>
    </row>
    <row r="59" spans="2:10" ht="15" customHeight="1" x14ac:dyDescent="0.2">
      <c r="B59" s="624" t="s">
        <v>165</v>
      </c>
      <c r="C59" s="625"/>
      <c r="D59" s="39">
        <v>155</v>
      </c>
      <c r="E59" s="40">
        <v>86</v>
      </c>
      <c r="F59" s="40">
        <v>51</v>
      </c>
      <c r="G59" s="40">
        <v>37</v>
      </c>
      <c r="H59" s="40">
        <v>25</v>
      </c>
      <c r="I59" s="62">
        <v>0</v>
      </c>
      <c r="J59" s="43">
        <v>354</v>
      </c>
    </row>
    <row r="60" spans="2:10" ht="15" customHeight="1" x14ac:dyDescent="0.2">
      <c r="B60" s="624" t="s">
        <v>166</v>
      </c>
      <c r="C60" s="625"/>
      <c r="D60" s="39">
        <v>57</v>
      </c>
      <c r="E60" s="40">
        <v>36</v>
      </c>
      <c r="F60" s="40">
        <v>41</v>
      </c>
      <c r="G60" s="40">
        <v>19</v>
      </c>
      <c r="H60" s="40">
        <v>4</v>
      </c>
      <c r="I60" s="62">
        <v>1</v>
      </c>
      <c r="J60" s="43">
        <v>158</v>
      </c>
    </row>
    <row r="61" spans="2:10" ht="15" customHeight="1" x14ac:dyDescent="0.2">
      <c r="B61" s="624" t="s">
        <v>167</v>
      </c>
      <c r="C61" s="625"/>
      <c r="D61" s="39">
        <v>4</v>
      </c>
      <c r="E61" s="40">
        <v>0</v>
      </c>
      <c r="F61" s="40">
        <v>0</v>
      </c>
      <c r="G61" s="40">
        <v>0</v>
      </c>
      <c r="H61" s="40">
        <v>0</v>
      </c>
      <c r="I61" s="62">
        <v>0</v>
      </c>
      <c r="J61" s="43">
        <v>4</v>
      </c>
    </row>
    <row r="62" spans="2:10" ht="15" customHeight="1" x14ac:dyDescent="0.2">
      <c r="B62" s="624" t="s">
        <v>168</v>
      </c>
      <c r="C62" s="625"/>
      <c r="D62" s="39">
        <v>72</v>
      </c>
      <c r="E62" s="40">
        <v>20</v>
      </c>
      <c r="F62" s="40">
        <v>24</v>
      </c>
      <c r="G62" s="40">
        <v>12</v>
      </c>
      <c r="H62" s="40">
        <v>10</v>
      </c>
      <c r="I62" s="62">
        <v>0</v>
      </c>
      <c r="J62" s="43">
        <v>138</v>
      </c>
    </row>
    <row r="63" spans="2:10" ht="15" customHeight="1" x14ac:dyDescent="0.2">
      <c r="B63" s="626" t="s">
        <v>63</v>
      </c>
      <c r="C63" s="627"/>
      <c r="D63" s="50">
        <v>9</v>
      </c>
      <c r="E63" s="34">
        <v>5</v>
      </c>
      <c r="F63" s="34">
        <v>4</v>
      </c>
      <c r="G63" s="34">
        <v>3</v>
      </c>
      <c r="H63" s="34">
        <v>0</v>
      </c>
      <c r="I63" s="64">
        <v>0</v>
      </c>
      <c r="J63" s="46">
        <v>21</v>
      </c>
    </row>
    <row r="64" spans="2:10" ht="15" customHeight="1" x14ac:dyDescent="0.2">
      <c r="B64" s="619" t="s">
        <v>64</v>
      </c>
      <c r="C64" s="620"/>
      <c r="D64" s="49">
        <v>42</v>
      </c>
      <c r="E64" s="33">
        <v>10</v>
      </c>
      <c r="F64" s="33">
        <v>15</v>
      </c>
      <c r="G64" s="33">
        <v>8</v>
      </c>
      <c r="H64" s="33">
        <v>8</v>
      </c>
      <c r="I64" s="65">
        <v>0</v>
      </c>
      <c r="J64" s="45">
        <v>83</v>
      </c>
    </row>
    <row r="65" spans="2:10" ht="15" customHeight="1" x14ac:dyDescent="0.2">
      <c r="B65" s="630" t="s">
        <v>66</v>
      </c>
      <c r="C65" s="631"/>
      <c r="D65" s="50">
        <v>21</v>
      </c>
      <c r="E65" s="34">
        <v>5</v>
      </c>
      <c r="F65" s="34">
        <v>5</v>
      </c>
      <c r="G65" s="34">
        <v>1</v>
      </c>
      <c r="H65" s="34">
        <v>2</v>
      </c>
      <c r="I65" s="66">
        <v>0</v>
      </c>
      <c r="J65" s="46">
        <v>34</v>
      </c>
    </row>
    <row r="66" spans="2:10" ht="15" customHeight="1" x14ac:dyDescent="0.2">
      <c r="B66" s="624" t="s">
        <v>169</v>
      </c>
      <c r="C66" s="625"/>
      <c r="D66" s="39">
        <v>5</v>
      </c>
      <c r="E66" s="40">
        <v>2</v>
      </c>
      <c r="F66" s="40">
        <v>2</v>
      </c>
      <c r="G66" s="40">
        <v>1</v>
      </c>
      <c r="H66" s="40">
        <v>1</v>
      </c>
      <c r="I66" s="62">
        <v>0</v>
      </c>
      <c r="J66" s="43">
        <v>11</v>
      </c>
    </row>
    <row r="67" spans="2:10" ht="15" customHeight="1" x14ac:dyDescent="0.2">
      <c r="B67" s="624" t="s">
        <v>170</v>
      </c>
      <c r="C67" s="625"/>
      <c r="D67" s="39">
        <v>8</v>
      </c>
      <c r="E67" s="40">
        <v>1</v>
      </c>
      <c r="F67" s="40">
        <v>2</v>
      </c>
      <c r="G67" s="40">
        <v>9</v>
      </c>
      <c r="H67" s="40">
        <v>7</v>
      </c>
      <c r="I67" s="62">
        <v>0</v>
      </c>
      <c r="J67" s="43">
        <v>27</v>
      </c>
    </row>
    <row r="68" spans="2:10" ht="15" customHeight="1" x14ac:dyDescent="0.2">
      <c r="B68" s="635" t="s">
        <v>171</v>
      </c>
      <c r="C68" s="636"/>
      <c r="D68" s="52">
        <v>10</v>
      </c>
      <c r="E68" s="53">
        <v>2</v>
      </c>
      <c r="F68" s="53">
        <v>6</v>
      </c>
      <c r="G68" s="53">
        <v>9</v>
      </c>
      <c r="H68" s="53">
        <v>9</v>
      </c>
      <c r="I68" s="63">
        <v>0</v>
      </c>
      <c r="J68" s="54">
        <v>36</v>
      </c>
    </row>
    <row r="70" spans="2:10" ht="15" customHeight="1" x14ac:dyDescent="0.3">
      <c r="B70" s="55" t="s">
        <v>203</v>
      </c>
    </row>
  </sheetData>
  <mergeCells count="70">
    <mergeCell ref="B57:C57"/>
    <mergeCell ref="B58:C58"/>
    <mergeCell ref="B65:C65"/>
    <mergeCell ref="B66:C66"/>
    <mergeCell ref="B67:C67"/>
    <mergeCell ref="B64:C64"/>
    <mergeCell ref="B68:C68"/>
    <mergeCell ref="B59:C59"/>
    <mergeCell ref="B60:C60"/>
    <mergeCell ref="B61:C61"/>
    <mergeCell ref="B62:C62"/>
    <mergeCell ref="B63:C63"/>
    <mergeCell ref="B53:C53"/>
    <mergeCell ref="B54:C54"/>
    <mergeCell ref="B55:C55"/>
    <mergeCell ref="B56:C56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10:C10"/>
    <mergeCell ref="D4:D5"/>
    <mergeCell ref="E4:E5"/>
    <mergeCell ref="F4:F5"/>
    <mergeCell ref="B12:C12"/>
    <mergeCell ref="B13:C13"/>
    <mergeCell ref="B14:C14"/>
    <mergeCell ref="B15:C15"/>
    <mergeCell ref="B16:C16"/>
    <mergeCell ref="G4:G5"/>
    <mergeCell ref="B11:C11"/>
    <mergeCell ref="H4:H5"/>
    <mergeCell ref="J4:J5"/>
    <mergeCell ref="B6:C6"/>
    <mergeCell ref="B7:C7"/>
    <mergeCell ref="B8:C8"/>
    <mergeCell ref="B9:C9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7"/>
  <dimension ref="B1:S71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225"/>
    <col min="2" max="2" width="31.140625" style="225" customWidth="1"/>
    <col min="3" max="3" width="5.85546875" style="225" customWidth="1"/>
    <col min="4" max="17" width="7.85546875" style="225" customWidth="1"/>
    <col min="18" max="16384" width="11.5703125" style="225"/>
  </cols>
  <sheetData>
    <row r="1" spans="2:19" ht="15" customHeight="1" x14ac:dyDescent="0.25">
      <c r="B1" s="24" t="s">
        <v>232</v>
      </c>
      <c r="C1" s="223"/>
    </row>
    <row r="2" spans="2:19" ht="15" customHeight="1" x14ac:dyDescent="0.25">
      <c r="B2" s="25" t="s">
        <v>259</v>
      </c>
      <c r="C2" s="224"/>
    </row>
    <row r="4" spans="2:19" ht="15" customHeight="1" x14ac:dyDescent="0.25">
      <c r="B4" s="219"/>
      <c r="C4" s="127" t="s">
        <v>146</v>
      </c>
      <c r="D4" s="584">
        <v>2024</v>
      </c>
      <c r="E4" s="584">
        <v>2023</v>
      </c>
      <c r="F4" s="584">
        <v>2022</v>
      </c>
      <c r="G4" s="584">
        <v>2021</v>
      </c>
      <c r="H4" s="584">
        <v>2020</v>
      </c>
      <c r="I4" s="584">
        <v>2019</v>
      </c>
      <c r="J4" s="584">
        <v>2018</v>
      </c>
      <c r="K4" s="584">
        <v>2017</v>
      </c>
      <c r="L4" s="584">
        <v>2016</v>
      </c>
      <c r="M4" s="584">
        <v>2015</v>
      </c>
      <c r="N4" s="584">
        <v>2014</v>
      </c>
      <c r="O4" s="584">
        <v>2013</v>
      </c>
      <c r="P4" s="584">
        <v>2012</v>
      </c>
      <c r="Q4" s="584">
        <v>2011</v>
      </c>
      <c r="R4" s="637" t="s">
        <v>252</v>
      </c>
      <c r="S4" s="31"/>
    </row>
    <row r="5" spans="2:19" ht="15" customHeight="1" x14ac:dyDescent="0.25">
      <c r="B5" s="68" t="s">
        <v>174</v>
      </c>
      <c r="C5" s="220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638"/>
    </row>
    <row r="6" spans="2:19" ht="15" customHeight="1" x14ac:dyDescent="0.25">
      <c r="B6" s="262" t="s">
        <v>54</v>
      </c>
      <c r="C6" s="222"/>
      <c r="D6" s="38">
        <v>779</v>
      </c>
      <c r="E6" s="38">
        <v>710</v>
      </c>
      <c r="F6" s="38">
        <v>539</v>
      </c>
      <c r="G6" s="38">
        <v>449</v>
      </c>
      <c r="H6" s="122">
        <v>300</v>
      </c>
      <c r="I6" s="122">
        <v>23</v>
      </c>
      <c r="J6" s="38">
        <v>24</v>
      </c>
      <c r="K6" s="38">
        <v>27</v>
      </c>
      <c r="L6" s="38">
        <v>72</v>
      </c>
      <c r="M6" s="38">
        <v>133</v>
      </c>
      <c r="N6" s="38">
        <v>170</v>
      </c>
      <c r="O6" s="38">
        <v>156</v>
      </c>
      <c r="P6" s="38">
        <v>184</v>
      </c>
      <c r="Q6" s="122">
        <v>45</v>
      </c>
      <c r="R6" s="402">
        <v>3611</v>
      </c>
    </row>
    <row r="7" spans="2:19" ht="15" customHeight="1" x14ac:dyDescent="0.25">
      <c r="B7" s="261" t="s">
        <v>153</v>
      </c>
      <c r="C7" s="221"/>
      <c r="D7" s="123">
        <v>83</v>
      </c>
      <c r="E7" s="123">
        <v>70</v>
      </c>
      <c r="F7" s="123">
        <v>60</v>
      </c>
      <c r="G7" s="123">
        <v>52</v>
      </c>
      <c r="H7" s="123">
        <v>33</v>
      </c>
      <c r="I7" s="123">
        <v>5</v>
      </c>
      <c r="J7" s="40">
        <v>0</v>
      </c>
      <c r="K7" s="40">
        <v>4</v>
      </c>
      <c r="L7" s="40">
        <v>20</v>
      </c>
      <c r="M7" s="40">
        <v>19</v>
      </c>
      <c r="N7" s="40">
        <v>43</v>
      </c>
      <c r="O7" s="40">
        <v>31</v>
      </c>
      <c r="P7" s="40">
        <v>24</v>
      </c>
      <c r="Q7" s="123">
        <v>3</v>
      </c>
      <c r="R7" s="403">
        <v>447</v>
      </c>
    </row>
    <row r="8" spans="2:19" ht="15" customHeight="1" x14ac:dyDescent="0.25">
      <c r="B8" s="56" t="s">
        <v>69</v>
      </c>
      <c r="C8" s="228"/>
      <c r="D8" s="251">
        <v>24</v>
      </c>
      <c r="E8" s="251">
        <v>25</v>
      </c>
      <c r="F8" s="251">
        <v>8</v>
      </c>
      <c r="G8" s="251">
        <v>16</v>
      </c>
      <c r="H8" s="251">
        <v>7</v>
      </c>
      <c r="I8" s="251">
        <v>0</v>
      </c>
      <c r="J8" s="48">
        <v>0</v>
      </c>
      <c r="K8" s="48">
        <v>1</v>
      </c>
      <c r="L8" s="32">
        <v>1</v>
      </c>
      <c r="M8" s="32">
        <v>2</v>
      </c>
      <c r="N8" s="32">
        <v>8</v>
      </c>
      <c r="O8" s="32">
        <v>2</v>
      </c>
      <c r="P8" s="32">
        <v>3</v>
      </c>
      <c r="Q8" s="48">
        <v>0</v>
      </c>
      <c r="R8" s="406">
        <v>97</v>
      </c>
      <c r="S8" s="226"/>
    </row>
    <row r="9" spans="2:19" ht="15" customHeight="1" x14ac:dyDescent="0.25">
      <c r="B9" s="361" t="s">
        <v>14</v>
      </c>
      <c r="C9" s="362"/>
      <c r="D9" s="291">
        <v>7</v>
      </c>
      <c r="E9" s="291">
        <v>7</v>
      </c>
      <c r="F9" s="291">
        <v>7</v>
      </c>
      <c r="G9" s="291">
        <v>6</v>
      </c>
      <c r="H9" s="291">
        <v>7</v>
      </c>
      <c r="I9" s="291">
        <v>0</v>
      </c>
      <c r="J9" s="49">
        <v>0</v>
      </c>
      <c r="K9" s="49">
        <v>0</v>
      </c>
      <c r="L9" s="33">
        <v>3</v>
      </c>
      <c r="M9" s="33">
        <v>2</v>
      </c>
      <c r="N9" s="33">
        <v>4</v>
      </c>
      <c r="O9" s="33">
        <v>7</v>
      </c>
      <c r="P9" s="33">
        <v>8</v>
      </c>
      <c r="Q9" s="252">
        <v>0</v>
      </c>
      <c r="R9" s="407">
        <v>58</v>
      </c>
    </row>
    <row r="10" spans="2:19" ht="15" customHeight="1" x14ac:dyDescent="0.25">
      <c r="B10" s="213" t="s">
        <v>15</v>
      </c>
      <c r="C10" s="363"/>
      <c r="D10" s="253">
        <v>4</v>
      </c>
      <c r="E10" s="253">
        <v>3</v>
      </c>
      <c r="F10" s="253">
        <v>4</v>
      </c>
      <c r="G10" s="253">
        <v>0</v>
      </c>
      <c r="H10" s="253">
        <v>3</v>
      </c>
      <c r="I10" s="253">
        <v>0</v>
      </c>
      <c r="J10" s="50">
        <v>0</v>
      </c>
      <c r="K10" s="50">
        <v>0</v>
      </c>
      <c r="L10" s="34">
        <v>1</v>
      </c>
      <c r="M10" s="34">
        <v>1</v>
      </c>
      <c r="N10" s="34">
        <v>0</v>
      </c>
      <c r="O10" s="34">
        <v>2</v>
      </c>
      <c r="P10" s="34">
        <v>2</v>
      </c>
      <c r="Q10" s="50">
        <v>1</v>
      </c>
      <c r="R10" s="408">
        <v>21</v>
      </c>
    </row>
    <row r="11" spans="2:19" ht="15" customHeight="1" x14ac:dyDescent="0.25">
      <c r="B11" s="361" t="s">
        <v>16</v>
      </c>
      <c r="C11" s="362"/>
      <c r="D11" s="291">
        <v>18</v>
      </c>
      <c r="E11" s="291">
        <v>10</v>
      </c>
      <c r="F11" s="291">
        <v>15</v>
      </c>
      <c r="G11" s="291">
        <v>9</v>
      </c>
      <c r="H11" s="291">
        <v>5</v>
      </c>
      <c r="I11" s="291">
        <v>1</v>
      </c>
      <c r="J11" s="49">
        <v>0</v>
      </c>
      <c r="K11" s="49">
        <v>0</v>
      </c>
      <c r="L11" s="33">
        <v>4</v>
      </c>
      <c r="M11" s="33">
        <v>2</v>
      </c>
      <c r="N11" s="33">
        <v>4</v>
      </c>
      <c r="O11" s="33">
        <v>3</v>
      </c>
      <c r="P11" s="33">
        <v>1</v>
      </c>
      <c r="Q11" s="252">
        <v>0</v>
      </c>
      <c r="R11" s="407">
        <v>72</v>
      </c>
    </row>
    <row r="12" spans="2:19" ht="15" customHeight="1" x14ac:dyDescent="0.25">
      <c r="B12" s="213" t="s">
        <v>17</v>
      </c>
      <c r="C12" s="363"/>
      <c r="D12" s="253">
        <v>6</v>
      </c>
      <c r="E12" s="253">
        <v>6</v>
      </c>
      <c r="F12" s="253">
        <v>7</v>
      </c>
      <c r="G12" s="253">
        <v>1</v>
      </c>
      <c r="H12" s="253">
        <v>1</v>
      </c>
      <c r="I12" s="253">
        <v>1</v>
      </c>
      <c r="J12" s="50">
        <v>0</v>
      </c>
      <c r="K12" s="50">
        <v>0</v>
      </c>
      <c r="L12" s="34">
        <v>3</v>
      </c>
      <c r="M12" s="34">
        <v>0</v>
      </c>
      <c r="N12" s="34">
        <v>0</v>
      </c>
      <c r="O12" s="34">
        <v>2</v>
      </c>
      <c r="P12" s="34">
        <v>4</v>
      </c>
      <c r="Q12" s="50">
        <v>1</v>
      </c>
      <c r="R12" s="408">
        <v>32</v>
      </c>
    </row>
    <row r="13" spans="2:19" ht="15" customHeight="1" x14ac:dyDescent="0.25">
      <c r="B13" s="361" t="s">
        <v>18</v>
      </c>
      <c r="C13" s="362"/>
      <c r="D13" s="291">
        <v>1</v>
      </c>
      <c r="E13" s="291">
        <v>3</v>
      </c>
      <c r="F13" s="291">
        <v>1</v>
      </c>
      <c r="G13" s="291">
        <v>5</v>
      </c>
      <c r="H13" s="291">
        <v>1</v>
      </c>
      <c r="I13" s="291">
        <v>1</v>
      </c>
      <c r="J13" s="49">
        <v>0</v>
      </c>
      <c r="K13" s="49">
        <v>0</v>
      </c>
      <c r="L13" s="33">
        <v>2</v>
      </c>
      <c r="M13" s="33">
        <v>2</v>
      </c>
      <c r="N13" s="33">
        <v>6</v>
      </c>
      <c r="O13" s="33">
        <v>1</v>
      </c>
      <c r="P13" s="33">
        <v>0</v>
      </c>
      <c r="Q13" s="252">
        <v>0</v>
      </c>
      <c r="R13" s="407">
        <v>23</v>
      </c>
    </row>
    <row r="14" spans="2:19" ht="15" customHeight="1" x14ac:dyDescent="0.25">
      <c r="B14" s="213" t="s">
        <v>19</v>
      </c>
      <c r="C14" s="363"/>
      <c r="D14" s="253">
        <v>11</v>
      </c>
      <c r="E14" s="253">
        <v>10</v>
      </c>
      <c r="F14" s="253">
        <v>13</v>
      </c>
      <c r="G14" s="253">
        <v>12</v>
      </c>
      <c r="H14" s="253">
        <v>5</v>
      </c>
      <c r="I14" s="253">
        <v>2</v>
      </c>
      <c r="J14" s="50">
        <v>0</v>
      </c>
      <c r="K14" s="50">
        <v>3</v>
      </c>
      <c r="L14" s="34">
        <v>3</v>
      </c>
      <c r="M14" s="34">
        <v>10</v>
      </c>
      <c r="N14" s="34">
        <v>20</v>
      </c>
      <c r="O14" s="34">
        <v>9</v>
      </c>
      <c r="P14" s="34">
        <v>6</v>
      </c>
      <c r="Q14" s="50">
        <v>1</v>
      </c>
      <c r="R14" s="408">
        <v>105</v>
      </c>
    </row>
    <row r="15" spans="2:19" ht="15" customHeight="1" x14ac:dyDescent="0.25">
      <c r="B15" s="370" t="s">
        <v>20</v>
      </c>
      <c r="C15" s="371"/>
      <c r="D15" s="291">
        <v>12</v>
      </c>
      <c r="E15" s="291">
        <v>6</v>
      </c>
      <c r="F15" s="291">
        <v>5</v>
      </c>
      <c r="G15" s="291">
        <v>3</v>
      </c>
      <c r="H15" s="291">
        <v>4</v>
      </c>
      <c r="I15" s="291">
        <v>0</v>
      </c>
      <c r="J15" s="51">
        <v>0</v>
      </c>
      <c r="K15" s="51">
        <v>0</v>
      </c>
      <c r="L15" s="35">
        <v>3</v>
      </c>
      <c r="M15" s="35">
        <v>0</v>
      </c>
      <c r="N15" s="35">
        <v>1</v>
      </c>
      <c r="O15" s="35">
        <v>5</v>
      </c>
      <c r="P15" s="35">
        <v>0</v>
      </c>
      <c r="Q15" s="252">
        <v>0</v>
      </c>
      <c r="R15" s="409">
        <v>39</v>
      </c>
    </row>
    <row r="16" spans="2:19" ht="15" customHeight="1" x14ac:dyDescent="0.25">
      <c r="B16" s="261" t="s">
        <v>154</v>
      </c>
      <c r="C16" s="221"/>
      <c r="D16" s="123">
        <v>21</v>
      </c>
      <c r="E16" s="123">
        <v>16</v>
      </c>
      <c r="F16" s="123">
        <v>17</v>
      </c>
      <c r="G16" s="123">
        <v>5</v>
      </c>
      <c r="H16" s="123">
        <v>2</v>
      </c>
      <c r="I16" s="123">
        <v>1</v>
      </c>
      <c r="J16" s="123">
        <v>3</v>
      </c>
      <c r="K16" s="123">
        <v>0</v>
      </c>
      <c r="L16" s="123">
        <v>1</v>
      </c>
      <c r="M16" s="123">
        <v>4</v>
      </c>
      <c r="N16" s="123">
        <v>2</v>
      </c>
      <c r="O16" s="123">
        <v>6</v>
      </c>
      <c r="P16" s="123">
        <v>5</v>
      </c>
      <c r="Q16" s="123">
        <v>0</v>
      </c>
      <c r="R16" s="403">
        <v>83</v>
      </c>
    </row>
    <row r="17" spans="2:18" ht="15" customHeight="1" x14ac:dyDescent="0.25">
      <c r="B17" s="56" t="s">
        <v>21</v>
      </c>
      <c r="C17" s="228"/>
      <c r="D17" s="251">
        <v>3</v>
      </c>
      <c r="E17" s="251">
        <v>1</v>
      </c>
      <c r="F17" s="251">
        <v>3</v>
      </c>
      <c r="G17" s="251">
        <v>3</v>
      </c>
      <c r="H17" s="251">
        <v>1</v>
      </c>
      <c r="I17" s="251">
        <v>0</v>
      </c>
      <c r="J17" s="48">
        <v>0</v>
      </c>
      <c r="K17" s="48">
        <v>0</v>
      </c>
      <c r="L17" s="32">
        <v>0</v>
      </c>
      <c r="M17" s="32">
        <v>0</v>
      </c>
      <c r="N17" s="32">
        <v>1</v>
      </c>
      <c r="O17" s="32">
        <v>0</v>
      </c>
      <c r="P17" s="32">
        <v>1</v>
      </c>
      <c r="Q17" s="253">
        <v>0</v>
      </c>
      <c r="R17" s="410">
        <v>13</v>
      </c>
    </row>
    <row r="18" spans="2:18" ht="15" customHeight="1" x14ac:dyDescent="0.25">
      <c r="B18" s="361" t="s">
        <v>22</v>
      </c>
      <c r="C18" s="362"/>
      <c r="D18" s="291">
        <v>0</v>
      </c>
      <c r="E18" s="291">
        <v>2</v>
      </c>
      <c r="F18" s="291">
        <v>0</v>
      </c>
      <c r="G18" s="291">
        <v>1</v>
      </c>
      <c r="H18" s="291">
        <v>1</v>
      </c>
      <c r="I18" s="291">
        <v>0</v>
      </c>
      <c r="J18" s="49">
        <v>0</v>
      </c>
      <c r="K18" s="49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252">
        <v>0</v>
      </c>
      <c r="R18" s="407">
        <v>4</v>
      </c>
    </row>
    <row r="19" spans="2:18" ht="15" customHeight="1" x14ac:dyDescent="0.25">
      <c r="B19" s="213" t="s">
        <v>23</v>
      </c>
      <c r="C19" s="363"/>
      <c r="D19" s="253">
        <v>18</v>
      </c>
      <c r="E19" s="253">
        <v>13</v>
      </c>
      <c r="F19" s="253">
        <v>14</v>
      </c>
      <c r="G19" s="253">
        <v>1</v>
      </c>
      <c r="H19" s="253">
        <v>0</v>
      </c>
      <c r="I19" s="253">
        <v>1</v>
      </c>
      <c r="J19" s="50">
        <v>3</v>
      </c>
      <c r="K19" s="50">
        <v>0</v>
      </c>
      <c r="L19" s="34">
        <v>1</v>
      </c>
      <c r="M19" s="34">
        <v>4</v>
      </c>
      <c r="N19" s="34">
        <v>1</v>
      </c>
      <c r="O19" s="34">
        <v>6</v>
      </c>
      <c r="P19" s="34">
        <v>4</v>
      </c>
      <c r="Q19" s="253">
        <v>0</v>
      </c>
      <c r="R19" s="411">
        <v>66</v>
      </c>
    </row>
    <row r="20" spans="2:18" ht="15" customHeight="1" x14ac:dyDescent="0.25">
      <c r="B20" s="261" t="s">
        <v>155</v>
      </c>
      <c r="C20" s="221"/>
      <c r="D20" s="254">
        <v>18</v>
      </c>
      <c r="E20" s="254">
        <v>8</v>
      </c>
      <c r="F20" s="254">
        <v>4</v>
      </c>
      <c r="G20" s="254">
        <v>6</v>
      </c>
      <c r="H20" s="254">
        <v>2</v>
      </c>
      <c r="I20" s="254">
        <v>0</v>
      </c>
      <c r="J20" s="123">
        <v>2</v>
      </c>
      <c r="K20" s="123">
        <v>0</v>
      </c>
      <c r="L20" s="40">
        <v>1</v>
      </c>
      <c r="M20" s="40">
        <v>0</v>
      </c>
      <c r="N20" s="40">
        <v>2</v>
      </c>
      <c r="O20" s="40">
        <v>0</v>
      </c>
      <c r="P20" s="40">
        <v>0</v>
      </c>
      <c r="Q20" s="254">
        <v>0</v>
      </c>
      <c r="R20" s="404">
        <v>43</v>
      </c>
    </row>
    <row r="21" spans="2:18" ht="15" customHeight="1" x14ac:dyDescent="0.25">
      <c r="B21" s="261" t="s">
        <v>156</v>
      </c>
      <c r="C21" s="221"/>
      <c r="D21" s="254">
        <v>38</v>
      </c>
      <c r="E21" s="254">
        <v>21</v>
      </c>
      <c r="F21" s="254">
        <v>25</v>
      </c>
      <c r="G21" s="254">
        <v>24</v>
      </c>
      <c r="H21" s="254">
        <v>11</v>
      </c>
      <c r="I21" s="254">
        <v>2</v>
      </c>
      <c r="J21" s="123">
        <v>1</v>
      </c>
      <c r="K21" s="123">
        <v>0</v>
      </c>
      <c r="L21" s="40">
        <v>1</v>
      </c>
      <c r="M21" s="40">
        <v>4</v>
      </c>
      <c r="N21" s="40">
        <v>2</v>
      </c>
      <c r="O21" s="40">
        <v>8</v>
      </c>
      <c r="P21" s="40">
        <v>2</v>
      </c>
      <c r="Q21" s="254">
        <v>0</v>
      </c>
      <c r="R21" s="404">
        <v>139</v>
      </c>
    </row>
    <row r="22" spans="2:18" ht="15" customHeight="1" x14ac:dyDescent="0.25">
      <c r="B22" s="261" t="s">
        <v>157</v>
      </c>
      <c r="C22" s="221"/>
      <c r="D22" s="254">
        <v>20</v>
      </c>
      <c r="E22" s="254">
        <v>28</v>
      </c>
      <c r="F22" s="254">
        <v>23</v>
      </c>
      <c r="G22" s="254">
        <v>27</v>
      </c>
      <c r="H22" s="254">
        <v>19</v>
      </c>
      <c r="I22" s="254">
        <v>1</v>
      </c>
      <c r="J22" s="123">
        <v>1</v>
      </c>
      <c r="K22" s="123">
        <v>1</v>
      </c>
      <c r="L22" s="40">
        <v>5</v>
      </c>
      <c r="M22" s="40">
        <v>14</v>
      </c>
      <c r="N22" s="40">
        <v>14</v>
      </c>
      <c r="O22" s="40">
        <v>9</v>
      </c>
      <c r="P22" s="40">
        <v>8</v>
      </c>
      <c r="Q22" s="254">
        <v>4</v>
      </c>
      <c r="R22" s="404">
        <v>174</v>
      </c>
    </row>
    <row r="23" spans="2:18" ht="15" customHeight="1" x14ac:dyDescent="0.25">
      <c r="B23" s="56" t="s">
        <v>135</v>
      </c>
      <c r="C23" s="228"/>
      <c r="D23" s="251">
        <v>9</v>
      </c>
      <c r="E23" s="251">
        <v>19</v>
      </c>
      <c r="F23" s="251">
        <v>16</v>
      </c>
      <c r="G23" s="251">
        <v>17</v>
      </c>
      <c r="H23" s="251">
        <v>12</v>
      </c>
      <c r="I23" s="251">
        <v>0</v>
      </c>
      <c r="J23" s="48">
        <v>1</v>
      </c>
      <c r="K23" s="48">
        <v>0</v>
      </c>
      <c r="L23" s="32">
        <v>2</v>
      </c>
      <c r="M23" s="32">
        <v>4</v>
      </c>
      <c r="N23" s="32">
        <v>5</v>
      </c>
      <c r="O23" s="32">
        <v>3</v>
      </c>
      <c r="P23" s="32">
        <v>3</v>
      </c>
      <c r="Q23" s="253">
        <v>3</v>
      </c>
      <c r="R23" s="410">
        <v>94</v>
      </c>
    </row>
    <row r="24" spans="2:18" ht="15" customHeight="1" x14ac:dyDescent="0.25">
      <c r="B24" s="361" t="s">
        <v>136</v>
      </c>
      <c r="C24" s="362"/>
      <c r="D24" s="252">
        <v>11</v>
      </c>
      <c r="E24" s="252">
        <v>9</v>
      </c>
      <c r="F24" s="252">
        <v>7</v>
      </c>
      <c r="G24" s="252">
        <v>10</v>
      </c>
      <c r="H24" s="252">
        <v>7</v>
      </c>
      <c r="I24" s="252">
        <v>1</v>
      </c>
      <c r="J24" s="49">
        <v>0</v>
      </c>
      <c r="K24" s="49">
        <v>1</v>
      </c>
      <c r="L24" s="33">
        <v>3</v>
      </c>
      <c r="M24" s="33">
        <v>10</v>
      </c>
      <c r="N24" s="33">
        <v>9</v>
      </c>
      <c r="O24" s="33">
        <v>6</v>
      </c>
      <c r="P24" s="33">
        <v>5</v>
      </c>
      <c r="Q24" s="252">
        <v>1</v>
      </c>
      <c r="R24" s="409">
        <v>80</v>
      </c>
    </row>
    <row r="25" spans="2:18" ht="15" customHeight="1" x14ac:dyDescent="0.25">
      <c r="B25" s="261" t="s">
        <v>158</v>
      </c>
      <c r="C25" s="221"/>
      <c r="D25" s="254">
        <v>8</v>
      </c>
      <c r="E25" s="254">
        <v>5</v>
      </c>
      <c r="F25" s="254">
        <v>12</v>
      </c>
      <c r="G25" s="254">
        <v>4</v>
      </c>
      <c r="H25" s="254">
        <v>2</v>
      </c>
      <c r="I25" s="254">
        <v>1</v>
      </c>
      <c r="J25" s="123">
        <v>0</v>
      </c>
      <c r="K25" s="123">
        <v>0</v>
      </c>
      <c r="L25" s="40">
        <v>0</v>
      </c>
      <c r="M25" s="40">
        <v>2</v>
      </c>
      <c r="N25" s="40">
        <v>0</v>
      </c>
      <c r="O25" s="40">
        <v>0</v>
      </c>
      <c r="P25" s="40">
        <v>0</v>
      </c>
      <c r="Q25" s="254">
        <v>0</v>
      </c>
      <c r="R25" s="404">
        <v>34</v>
      </c>
    </row>
    <row r="26" spans="2:18" ht="15" customHeight="1" x14ac:dyDescent="0.25">
      <c r="B26" s="261" t="s">
        <v>159</v>
      </c>
      <c r="C26" s="221"/>
      <c r="D26" s="254">
        <v>16</v>
      </c>
      <c r="E26" s="254">
        <v>33</v>
      </c>
      <c r="F26" s="254">
        <v>7</v>
      </c>
      <c r="G26" s="254">
        <v>10</v>
      </c>
      <c r="H26" s="254">
        <v>16</v>
      </c>
      <c r="I26" s="254">
        <v>0</v>
      </c>
      <c r="J26" s="123">
        <v>0</v>
      </c>
      <c r="K26" s="123">
        <v>1</v>
      </c>
      <c r="L26" s="40">
        <v>0</v>
      </c>
      <c r="M26" s="40">
        <v>3</v>
      </c>
      <c r="N26" s="40">
        <v>3</v>
      </c>
      <c r="O26" s="40">
        <v>3</v>
      </c>
      <c r="P26" s="40">
        <v>8</v>
      </c>
      <c r="Q26" s="254">
        <v>1</v>
      </c>
      <c r="R26" s="404">
        <v>101</v>
      </c>
    </row>
    <row r="27" spans="2:18" ht="15" customHeight="1" x14ac:dyDescent="0.25">
      <c r="B27" s="56" t="s">
        <v>29</v>
      </c>
      <c r="C27" s="228"/>
      <c r="D27" s="251">
        <v>1</v>
      </c>
      <c r="E27" s="251">
        <v>0</v>
      </c>
      <c r="F27" s="251">
        <v>0</v>
      </c>
      <c r="G27" s="251">
        <v>2</v>
      </c>
      <c r="H27" s="251">
        <v>1</v>
      </c>
      <c r="I27" s="251">
        <v>0</v>
      </c>
      <c r="J27" s="48">
        <v>0</v>
      </c>
      <c r="K27" s="48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253">
        <v>0</v>
      </c>
      <c r="R27" s="410">
        <v>4</v>
      </c>
    </row>
    <row r="28" spans="2:18" ht="15" customHeight="1" x14ac:dyDescent="0.25">
      <c r="B28" s="361" t="s">
        <v>30</v>
      </c>
      <c r="C28" s="362"/>
      <c r="D28" s="252">
        <v>6</v>
      </c>
      <c r="E28" s="252">
        <v>7</v>
      </c>
      <c r="F28" s="252">
        <v>2</v>
      </c>
      <c r="G28" s="252">
        <v>1</v>
      </c>
      <c r="H28" s="252">
        <v>1</v>
      </c>
      <c r="I28" s="252">
        <v>0</v>
      </c>
      <c r="J28" s="49">
        <v>0</v>
      </c>
      <c r="K28" s="49">
        <v>0</v>
      </c>
      <c r="L28" s="33">
        <v>0</v>
      </c>
      <c r="M28" s="33">
        <v>2</v>
      </c>
      <c r="N28" s="33">
        <v>2</v>
      </c>
      <c r="O28" s="33">
        <v>2</v>
      </c>
      <c r="P28" s="33">
        <v>2</v>
      </c>
      <c r="Q28" s="252">
        <v>0</v>
      </c>
      <c r="R28" s="407">
        <v>25</v>
      </c>
    </row>
    <row r="29" spans="2:18" ht="15" customHeight="1" x14ac:dyDescent="0.25">
      <c r="B29" s="213" t="s">
        <v>31</v>
      </c>
      <c r="C29" s="363"/>
      <c r="D29" s="253">
        <v>1</v>
      </c>
      <c r="E29" s="253">
        <v>4</v>
      </c>
      <c r="F29" s="253">
        <v>3</v>
      </c>
      <c r="G29" s="253">
        <v>0</v>
      </c>
      <c r="H29" s="253">
        <v>1</v>
      </c>
      <c r="I29" s="253">
        <v>0</v>
      </c>
      <c r="J29" s="50">
        <v>0</v>
      </c>
      <c r="K29" s="50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253">
        <v>0</v>
      </c>
      <c r="R29" s="412">
        <v>9</v>
      </c>
    </row>
    <row r="30" spans="2:18" ht="15" customHeight="1" x14ac:dyDescent="0.25">
      <c r="B30" s="361" t="s">
        <v>32</v>
      </c>
      <c r="C30" s="362"/>
      <c r="D30" s="252">
        <v>5</v>
      </c>
      <c r="E30" s="252">
        <v>3</v>
      </c>
      <c r="F30" s="252">
        <v>0</v>
      </c>
      <c r="G30" s="252">
        <v>0</v>
      </c>
      <c r="H30" s="252">
        <v>1</v>
      </c>
      <c r="I30" s="252">
        <v>0</v>
      </c>
      <c r="J30" s="49">
        <v>0</v>
      </c>
      <c r="K30" s="49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291">
        <v>0</v>
      </c>
      <c r="R30" s="413">
        <v>9</v>
      </c>
    </row>
    <row r="31" spans="2:18" ht="15" customHeight="1" x14ac:dyDescent="0.25">
      <c r="B31" s="213" t="s">
        <v>33</v>
      </c>
      <c r="C31" s="363"/>
      <c r="D31" s="253">
        <v>1</v>
      </c>
      <c r="E31" s="253">
        <v>5</v>
      </c>
      <c r="F31" s="253">
        <v>2</v>
      </c>
      <c r="G31" s="253">
        <v>0</v>
      </c>
      <c r="H31" s="253">
        <v>4</v>
      </c>
      <c r="I31" s="253">
        <v>0</v>
      </c>
      <c r="J31" s="50">
        <v>0</v>
      </c>
      <c r="K31" s="50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253">
        <v>0</v>
      </c>
      <c r="R31" s="412">
        <v>12</v>
      </c>
    </row>
    <row r="32" spans="2:18" ht="15" customHeight="1" x14ac:dyDescent="0.25">
      <c r="B32" s="361" t="s">
        <v>34</v>
      </c>
      <c r="C32" s="362"/>
      <c r="D32" s="252">
        <v>0</v>
      </c>
      <c r="E32" s="252">
        <v>2</v>
      </c>
      <c r="F32" s="252">
        <v>0</v>
      </c>
      <c r="G32" s="252">
        <v>3</v>
      </c>
      <c r="H32" s="252">
        <v>2</v>
      </c>
      <c r="I32" s="252">
        <v>0</v>
      </c>
      <c r="J32" s="49">
        <v>0</v>
      </c>
      <c r="K32" s="49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291">
        <v>0</v>
      </c>
      <c r="R32" s="413">
        <v>7</v>
      </c>
    </row>
    <row r="33" spans="2:18" ht="15" customHeight="1" x14ac:dyDescent="0.25">
      <c r="B33" s="213" t="s">
        <v>35</v>
      </c>
      <c r="C33" s="363"/>
      <c r="D33" s="253">
        <v>1</v>
      </c>
      <c r="E33" s="253">
        <v>7</v>
      </c>
      <c r="F33" s="253">
        <v>0</v>
      </c>
      <c r="G33" s="253">
        <v>2</v>
      </c>
      <c r="H33" s="253">
        <v>1</v>
      </c>
      <c r="I33" s="253">
        <v>0</v>
      </c>
      <c r="J33" s="50">
        <v>0</v>
      </c>
      <c r="K33" s="50">
        <v>0</v>
      </c>
      <c r="L33" s="34">
        <v>0</v>
      </c>
      <c r="M33" s="34">
        <v>1</v>
      </c>
      <c r="N33" s="34">
        <v>1</v>
      </c>
      <c r="O33" s="34">
        <v>1</v>
      </c>
      <c r="P33" s="34">
        <v>2</v>
      </c>
      <c r="Q33" s="253">
        <v>0</v>
      </c>
      <c r="R33" s="412">
        <v>16</v>
      </c>
    </row>
    <row r="34" spans="2:18" ht="15" customHeight="1" x14ac:dyDescent="0.25">
      <c r="B34" s="361" t="s">
        <v>36</v>
      </c>
      <c r="C34" s="362"/>
      <c r="D34" s="252">
        <v>1</v>
      </c>
      <c r="E34" s="252">
        <v>4</v>
      </c>
      <c r="F34" s="252">
        <v>0</v>
      </c>
      <c r="G34" s="252">
        <v>1</v>
      </c>
      <c r="H34" s="252">
        <v>4</v>
      </c>
      <c r="I34" s="252">
        <v>0</v>
      </c>
      <c r="J34" s="49">
        <v>0</v>
      </c>
      <c r="K34" s="49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291">
        <v>0</v>
      </c>
      <c r="R34" s="413">
        <v>10</v>
      </c>
    </row>
    <row r="35" spans="2:18" ht="15" customHeight="1" x14ac:dyDescent="0.25">
      <c r="B35" s="213" t="s">
        <v>37</v>
      </c>
      <c r="C35" s="364"/>
      <c r="D35" s="253">
        <v>0</v>
      </c>
      <c r="E35" s="253">
        <v>1</v>
      </c>
      <c r="F35" s="253">
        <v>0</v>
      </c>
      <c r="G35" s="253">
        <v>1</v>
      </c>
      <c r="H35" s="253">
        <v>1</v>
      </c>
      <c r="I35" s="253">
        <v>0</v>
      </c>
      <c r="J35" s="50">
        <v>0</v>
      </c>
      <c r="K35" s="50">
        <v>1</v>
      </c>
      <c r="L35" s="34">
        <v>0</v>
      </c>
      <c r="M35" s="34">
        <v>0</v>
      </c>
      <c r="N35" s="34">
        <v>0</v>
      </c>
      <c r="O35" s="34">
        <v>0</v>
      </c>
      <c r="P35" s="34">
        <v>4</v>
      </c>
      <c r="Q35" s="253">
        <v>1</v>
      </c>
      <c r="R35" s="411">
        <v>9</v>
      </c>
    </row>
    <row r="36" spans="2:18" ht="15" customHeight="1" x14ac:dyDescent="0.25">
      <c r="B36" s="261" t="s">
        <v>160</v>
      </c>
      <c r="C36" s="221"/>
      <c r="D36" s="123">
        <v>41</v>
      </c>
      <c r="E36" s="123">
        <v>48</v>
      </c>
      <c r="F36" s="123">
        <v>23</v>
      </c>
      <c r="G36" s="123">
        <v>18</v>
      </c>
      <c r="H36" s="123">
        <v>18</v>
      </c>
      <c r="I36" s="123">
        <v>1</v>
      </c>
      <c r="J36" s="123">
        <v>0</v>
      </c>
      <c r="K36" s="123">
        <v>3</v>
      </c>
      <c r="L36" s="40">
        <v>4</v>
      </c>
      <c r="M36" s="40">
        <v>7</v>
      </c>
      <c r="N36" s="40">
        <v>6</v>
      </c>
      <c r="O36" s="40">
        <v>6</v>
      </c>
      <c r="P36" s="40">
        <v>5</v>
      </c>
      <c r="Q36" s="123">
        <v>2</v>
      </c>
      <c r="R36" s="403">
        <v>182</v>
      </c>
    </row>
    <row r="37" spans="2:18" ht="15" customHeight="1" x14ac:dyDescent="0.25">
      <c r="B37" s="56" t="s">
        <v>24</v>
      </c>
      <c r="C37" s="229"/>
      <c r="D37" s="251">
        <v>13</v>
      </c>
      <c r="E37" s="251">
        <v>6</v>
      </c>
      <c r="F37" s="251">
        <v>8</v>
      </c>
      <c r="G37" s="251">
        <v>4</v>
      </c>
      <c r="H37" s="251">
        <v>6</v>
      </c>
      <c r="I37" s="251">
        <v>0</v>
      </c>
      <c r="J37" s="48">
        <v>0</v>
      </c>
      <c r="K37" s="48">
        <v>1</v>
      </c>
      <c r="L37" s="32">
        <v>0</v>
      </c>
      <c r="M37" s="32">
        <v>1</v>
      </c>
      <c r="N37" s="32">
        <v>0</v>
      </c>
      <c r="O37" s="32">
        <v>1</v>
      </c>
      <c r="P37" s="32">
        <v>1</v>
      </c>
      <c r="Q37" s="253">
        <v>0</v>
      </c>
      <c r="R37" s="410">
        <v>41</v>
      </c>
    </row>
    <row r="38" spans="2:18" ht="15" customHeight="1" x14ac:dyDescent="0.25">
      <c r="B38" s="361" t="s">
        <v>25</v>
      </c>
      <c r="C38" s="365"/>
      <c r="D38" s="252">
        <v>2</v>
      </c>
      <c r="E38" s="252">
        <v>8</v>
      </c>
      <c r="F38" s="252">
        <v>6</v>
      </c>
      <c r="G38" s="252">
        <v>1</v>
      </c>
      <c r="H38" s="252">
        <v>3</v>
      </c>
      <c r="I38" s="252">
        <v>0</v>
      </c>
      <c r="J38" s="49">
        <v>0</v>
      </c>
      <c r="K38" s="49">
        <v>0</v>
      </c>
      <c r="L38" s="33">
        <v>0</v>
      </c>
      <c r="M38" s="33">
        <v>3</v>
      </c>
      <c r="N38" s="33">
        <v>4</v>
      </c>
      <c r="O38" s="33">
        <v>1</v>
      </c>
      <c r="P38" s="33">
        <v>2</v>
      </c>
      <c r="Q38" s="291">
        <v>1</v>
      </c>
      <c r="R38" s="413">
        <v>31</v>
      </c>
    </row>
    <row r="39" spans="2:18" ht="15" customHeight="1" x14ac:dyDescent="0.25">
      <c r="B39" s="213" t="s">
        <v>26</v>
      </c>
      <c r="C39" s="366"/>
      <c r="D39" s="253">
        <v>8</v>
      </c>
      <c r="E39" s="253">
        <v>13</v>
      </c>
      <c r="F39" s="253">
        <v>2</v>
      </c>
      <c r="G39" s="253">
        <v>0</v>
      </c>
      <c r="H39" s="253">
        <v>5</v>
      </c>
      <c r="I39" s="253">
        <v>0</v>
      </c>
      <c r="J39" s="50">
        <v>0</v>
      </c>
      <c r="K39" s="50">
        <v>0</v>
      </c>
      <c r="L39" s="34">
        <v>2</v>
      </c>
      <c r="M39" s="34">
        <v>0</v>
      </c>
      <c r="N39" s="34">
        <v>0</v>
      </c>
      <c r="O39" s="34">
        <v>0</v>
      </c>
      <c r="P39" s="34">
        <v>1</v>
      </c>
      <c r="Q39" s="253">
        <v>0</v>
      </c>
      <c r="R39" s="412">
        <v>31</v>
      </c>
    </row>
    <row r="40" spans="2:18" ht="15" customHeight="1" x14ac:dyDescent="0.25">
      <c r="B40" s="361" t="s">
        <v>27</v>
      </c>
      <c r="C40" s="365"/>
      <c r="D40" s="252">
        <v>3</v>
      </c>
      <c r="E40" s="252">
        <v>3</v>
      </c>
      <c r="F40" s="252">
        <v>0</v>
      </c>
      <c r="G40" s="252">
        <v>6</v>
      </c>
      <c r="H40" s="252">
        <v>0</v>
      </c>
      <c r="I40" s="252">
        <v>0</v>
      </c>
      <c r="J40" s="49">
        <v>0</v>
      </c>
      <c r="K40" s="49">
        <v>2</v>
      </c>
      <c r="L40" s="33">
        <v>0</v>
      </c>
      <c r="M40" s="33">
        <v>1</v>
      </c>
      <c r="N40" s="33">
        <v>1</v>
      </c>
      <c r="O40" s="33">
        <v>1</v>
      </c>
      <c r="P40" s="33">
        <v>0</v>
      </c>
      <c r="Q40" s="291">
        <v>0</v>
      </c>
      <c r="R40" s="413">
        <v>17</v>
      </c>
    </row>
    <row r="41" spans="2:18" ht="15" customHeight="1" x14ac:dyDescent="0.25">
      <c r="B41" s="213" t="s">
        <v>28</v>
      </c>
      <c r="C41" s="367"/>
      <c r="D41" s="253">
        <v>15</v>
      </c>
      <c r="E41" s="253">
        <v>18</v>
      </c>
      <c r="F41" s="253">
        <v>7</v>
      </c>
      <c r="G41" s="253">
        <v>7</v>
      </c>
      <c r="H41" s="253">
        <v>4</v>
      </c>
      <c r="I41" s="253">
        <v>1</v>
      </c>
      <c r="J41" s="50">
        <v>0</v>
      </c>
      <c r="K41" s="50">
        <v>0</v>
      </c>
      <c r="L41" s="34">
        <v>2</v>
      </c>
      <c r="M41" s="34">
        <v>2</v>
      </c>
      <c r="N41" s="34">
        <v>1</v>
      </c>
      <c r="O41" s="34">
        <v>3</v>
      </c>
      <c r="P41" s="34">
        <v>1</v>
      </c>
      <c r="Q41" s="253">
        <v>1</v>
      </c>
      <c r="R41" s="412">
        <v>62</v>
      </c>
    </row>
    <row r="42" spans="2:18" ht="15" customHeight="1" x14ac:dyDescent="0.25">
      <c r="B42" s="261" t="s">
        <v>161</v>
      </c>
      <c r="C42" s="221"/>
      <c r="D42" s="123">
        <v>126</v>
      </c>
      <c r="E42" s="123">
        <v>121</v>
      </c>
      <c r="F42" s="123">
        <v>103</v>
      </c>
      <c r="G42" s="123">
        <v>70</v>
      </c>
      <c r="H42" s="123">
        <v>60</v>
      </c>
      <c r="I42" s="123">
        <v>2</v>
      </c>
      <c r="J42" s="123">
        <v>2</v>
      </c>
      <c r="K42" s="123">
        <v>7</v>
      </c>
      <c r="L42" s="40">
        <v>7</v>
      </c>
      <c r="M42" s="40">
        <v>18</v>
      </c>
      <c r="N42" s="40">
        <v>25</v>
      </c>
      <c r="O42" s="40">
        <v>17</v>
      </c>
      <c r="P42" s="40">
        <v>25</v>
      </c>
      <c r="Q42" s="255">
        <v>9</v>
      </c>
      <c r="R42" s="401">
        <v>592</v>
      </c>
    </row>
    <row r="43" spans="2:18" ht="15" customHeight="1" x14ac:dyDescent="0.25">
      <c r="B43" s="56" t="s">
        <v>38</v>
      </c>
      <c r="C43" s="229"/>
      <c r="D43" s="251">
        <v>84</v>
      </c>
      <c r="E43" s="251">
        <v>79</v>
      </c>
      <c r="F43" s="251">
        <v>71</v>
      </c>
      <c r="G43" s="251">
        <v>46</v>
      </c>
      <c r="H43" s="251">
        <v>35</v>
      </c>
      <c r="I43" s="251">
        <v>1</v>
      </c>
      <c r="J43" s="48">
        <v>0</v>
      </c>
      <c r="K43" s="48">
        <v>3</v>
      </c>
      <c r="L43" s="32">
        <v>5</v>
      </c>
      <c r="M43" s="32">
        <v>12</v>
      </c>
      <c r="N43" s="32">
        <v>10</v>
      </c>
      <c r="O43" s="32">
        <v>7</v>
      </c>
      <c r="P43" s="32">
        <v>11</v>
      </c>
      <c r="Q43" s="253">
        <v>7</v>
      </c>
      <c r="R43" s="412">
        <v>371</v>
      </c>
    </row>
    <row r="44" spans="2:18" ht="15" customHeight="1" x14ac:dyDescent="0.25">
      <c r="B44" s="361" t="s">
        <v>39</v>
      </c>
      <c r="C44" s="365"/>
      <c r="D44" s="252">
        <v>11</v>
      </c>
      <c r="E44" s="252">
        <v>4</v>
      </c>
      <c r="F44" s="252">
        <v>5</v>
      </c>
      <c r="G44" s="252">
        <v>1</v>
      </c>
      <c r="H44" s="252">
        <v>5</v>
      </c>
      <c r="I44" s="252">
        <v>0</v>
      </c>
      <c r="J44" s="49">
        <v>1</v>
      </c>
      <c r="K44" s="49">
        <v>2</v>
      </c>
      <c r="L44" s="33">
        <v>1</v>
      </c>
      <c r="M44" s="33">
        <v>1</v>
      </c>
      <c r="N44" s="33">
        <v>2</v>
      </c>
      <c r="O44" s="33">
        <v>3</v>
      </c>
      <c r="P44" s="33">
        <v>5</v>
      </c>
      <c r="Q44" s="291">
        <v>0</v>
      </c>
      <c r="R44" s="413">
        <v>41</v>
      </c>
    </row>
    <row r="45" spans="2:18" ht="15" customHeight="1" x14ac:dyDescent="0.25">
      <c r="B45" s="213" t="s">
        <v>40</v>
      </c>
      <c r="C45" s="366"/>
      <c r="D45" s="253">
        <v>13</v>
      </c>
      <c r="E45" s="253">
        <v>21</v>
      </c>
      <c r="F45" s="253">
        <v>10</v>
      </c>
      <c r="G45" s="253">
        <v>12</v>
      </c>
      <c r="H45" s="253">
        <v>14</v>
      </c>
      <c r="I45" s="253">
        <v>0</v>
      </c>
      <c r="J45" s="50">
        <v>0</v>
      </c>
      <c r="K45" s="50">
        <v>0</v>
      </c>
      <c r="L45" s="34">
        <v>0</v>
      </c>
      <c r="M45" s="34">
        <v>1</v>
      </c>
      <c r="N45" s="34">
        <v>6</v>
      </c>
      <c r="O45" s="34">
        <v>1</v>
      </c>
      <c r="P45" s="34">
        <v>1</v>
      </c>
      <c r="Q45" s="253">
        <v>0</v>
      </c>
      <c r="R45" s="412">
        <v>79</v>
      </c>
    </row>
    <row r="46" spans="2:18" ht="15" customHeight="1" x14ac:dyDescent="0.25">
      <c r="B46" s="361" t="s">
        <v>41</v>
      </c>
      <c r="C46" s="368"/>
      <c r="D46" s="252">
        <v>18</v>
      </c>
      <c r="E46" s="252">
        <v>17</v>
      </c>
      <c r="F46" s="252">
        <v>17</v>
      </c>
      <c r="G46" s="252">
        <v>11</v>
      </c>
      <c r="H46" s="252">
        <v>6</v>
      </c>
      <c r="I46" s="252">
        <v>1</v>
      </c>
      <c r="J46" s="49">
        <v>1</v>
      </c>
      <c r="K46" s="49">
        <v>2</v>
      </c>
      <c r="L46" s="33">
        <v>1</v>
      </c>
      <c r="M46" s="33">
        <v>4</v>
      </c>
      <c r="N46" s="33">
        <v>7</v>
      </c>
      <c r="O46" s="33">
        <v>6</v>
      </c>
      <c r="P46" s="33">
        <v>8</v>
      </c>
      <c r="Q46" s="291">
        <v>2</v>
      </c>
      <c r="R46" s="413">
        <v>101</v>
      </c>
    </row>
    <row r="47" spans="2:18" ht="15" customHeight="1" x14ac:dyDescent="0.25">
      <c r="B47" s="261" t="s">
        <v>162</v>
      </c>
      <c r="C47" s="221"/>
      <c r="D47" s="123">
        <v>157</v>
      </c>
      <c r="E47" s="123">
        <v>139</v>
      </c>
      <c r="F47" s="123">
        <v>95</v>
      </c>
      <c r="G47" s="123">
        <v>87</v>
      </c>
      <c r="H47" s="123">
        <v>56</v>
      </c>
      <c r="I47" s="123">
        <v>3</v>
      </c>
      <c r="J47" s="123">
        <v>2</v>
      </c>
      <c r="K47" s="123">
        <v>6</v>
      </c>
      <c r="L47" s="40">
        <v>13</v>
      </c>
      <c r="M47" s="40">
        <v>28</v>
      </c>
      <c r="N47" s="40">
        <v>20</v>
      </c>
      <c r="O47" s="40">
        <v>24</v>
      </c>
      <c r="P47" s="40">
        <v>31</v>
      </c>
      <c r="Q47" s="255">
        <v>6</v>
      </c>
      <c r="R47" s="401">
        <v>667</v>
      </c>
    </row>
    <row r="48" spans="2:18" ht="15" customHeight="1" x14ac:dyDescent="0.25">
      <c r="B48" s="56" t="s">
        <v>62</v>
      </c>
      <c r="C48" s="229"/>
      <c r="D48" s="251">
        <v>67</v>
      </c>
      <c r="E48" s="251">
        <v>65</v>
      </c>
      <c r="F48" s="251">
        <v>52</v>
      </c>
      <c r="G48" s="251">
        <v>48</v>
      </c>
      <c r="H48" s="251">
        <v>29</v>
      </c>
      <c r="I48" s="251">
        <v>1</v>
      </c>
      <c r="J48" s="48">
        <v>2</v>
      </c>
      <c r="K48" s="48">
        <v>3</v>
      </c>
      <c r="L48" s="32">
        <v>6</v>
      </c>
      <c r="M48" s="32">
        <v>11</v>
      </c>
      <c r="N48" s="32">
        <v>5</v>
      </c>
      <c r="O48" s="32">
        <v>10</v>
      </c>
      <c r="P48" s="32">
        <v>14</v>
      </c>
      <c r="Q48" s="253">
        <v>1</v>
      </c>
      <c r="R48" s="412">
        <v>314</v>
      </c>
    </row>
    <row r="49" spans="2:18" ht="15" customHeight="1" x14ac:dyDescent="0.25">
      <c r="B49" s="361" t="s">
        <v>65</v>
      </c>
      <c r="C49" s="365"/>
      <c r="D49" s="252">
        <v>24</v>
      </c>
      <c r="E49" s="252">
        <v>20</v>
      </c>
      <c r="F49" s="252">
        <v>12</v>
      </c>
      <c r="G49" s="252">
        <v>5</v>
      </c>
      <c r="H49" s="252">
        <v>7</v>
      </c>
      <c r="I49" s="252">
        <v>0</v>
      </c>
      <c r="J49" s="49">
        <v>0</v>
      </c>
      <c r="K49" s="49">
        <v>0</v>
      </c>
      <c r="L49" s="33">
        <v>2</v>
      </c>
      <c r="M49" s="33">
        <v>2</v>
      </c>
      <c r="N49" s="33">
        <v>0</v>
      </c>
      <c r="O49" s="33">
        <v>1</v>
      </c>
      <c r="P49" s="33">
        <v>1</v>
      </c>
      <c r="Q49" s="291">
        <v>0</v>
      </c>
      <c r="R49" s="413">
        <v>74</v>
      </c>
    </row>
    <row r="50" spans="2:18" ht="15" customHeight="1" x14ac:dyDescent="0.25">
      <c r="B50" s="213" t="s">
        <v>68</v>
      </c>
      <c r="C50" s="367"/>
      <c r="D50" s="253">
        <v>66</v>
      </c>
      <c r="E50" s="253">
        <v>54</v>
      </c>
      <c r="F50" s="253">
        <v>31</v>
      </c>
      <c r="G50" s="253">
        <v>34</v>
      </c>
      <c r="H50" s="253">
        <v>20</v>
      </c>
      <c r="I50" s="253">
        <v>2</v>
      </c>
      <c r="J50" s="50">
        <v>0</v>
      </c>
      <c r="K50" s="50">
        <v>3</v>
      </c>
      <c r="L50" s="34">
        <v>5</v>
      </c>
      <c r="M50" s="34">
        <v>15</v>
      </c>
      <c r="N50" s="34">
        <v>15</v>
      </c>
      <c r="O50" s="34">
        <v>13</v>
      </c>
      <c r="P50" s="34">
        <v>16</v>
      </c>
      <c r="Q50" s="253">
        <v>5</v>
      </c>
      <c r="R50" s="411">
        <v>279</v>
      </c>
    </row>
    <row r="51" spans="2:18" ht="15" customHeight="1" x14ac:dyDescent="0.25">
      <c r="B51" s="261" t="s">
        <v>163</v>
      </c>
      <c r="C51" s="221"/>
      <c r="D51" s="123">
        <v>12</v>
      </c>
      <c r="E51" s="123">
        <v>5</v>
      </c>
      <c r="F51" s="123">
        <v>3</v>
      </c>
      <c r="G51" s="123">
        <v>2</v>
      </c>
      <c r="H51" s="123">
        <v>2</v>
      </c>
      <c r="I51" s="123">
        <v>0</v>
      </c>
      <c r="J51" s="123">
        <v>3</v>
      </c>
      <c r="K51" s="123">
        <v>0</v>
      </c>
      <c r="L51" s="40">
        <v>0</v>
      </c>
      <c r="M51" s="40">
        <v>0</v>
      </c>
      <c r="N51" s="40">
        <v>0</v>
      </c>
      <c r="O51" s="40">
        <v>1</v>
      </c>
      <c r="P51" s="40">
        <v>2</v>
      </c>
      <c r="Q51" s="123">
        <v>2</v>
      </c>
      <c r="R51" s="403">
        <v>32</v>
      </c>
    </row>
    <row r="52" spans="2:18" ht="15" customHeight="1" x14ac:dyDescent="0.25">
      <c r="B52" s="56" t="s">
        <v>42</v>
      </c>
      <c r="C52" s="229"/>
      <c r="D52" s="251">
        <v>4</v>
      </c>
      <c r="E52" s="251">
        <v>1</v>
      </c>
      <c r="F52" s="251">
        <v>2</v>
      </c>
      <c r="G52" s="251">
        <v>0</v>
      </c>
      <c r="H52" s="251">
        <v>2</v>
      </c>
      <c r="I52" s="251">
        <v>0</v>
      </c>
      <c r="J52" s="48">
        <v>3</v>
      </c>
      <c r="K52" s="48">
        <v>0</v>
      </c>
      <c r="L52" s="32">
        <v>0</v>
      </c>
      <c r="M52" s="32">
        <v>0</v>
      </c>
      <c r="N52" s="32">
        <v>0</v>
      </c>
      <c r="O52" s="32">
        <v>1</v>
      </c>
      <c r="P52" s="32">
        <v>2</v>
      </c>
      <c r="Q52" s="253">
        <v>2</v>
      </c>
      <c r="R52" s="410">
        <v>17</v>
      </c>
    </row>
    <row r="53" spans="2:18" ht="15" customHeight="1" x14ac:dyDescent="0.25">
      <c r="B53" s="361" t="s">
        <v>43</v>
      </c>
      <c r="C53" s="368"/>
      <c r="D53" s="291">
        <v>8</v>
      </c>
      <c r="E53" s="291">
        <v>4</v>
      </c>
      <c r="F53" s="291">
        <v>1</v>
      </c>
      <c r="G53" s="291">
        <v>2</v>
      </c>
      <c r="H53" s="291">
        <v>0</v>
      </c>
      <c r="I53" s="291">
        <v>0</v>
      </c>
      <c r="J53" s="49">
        <v>0</v>
      </c>
      <c r="K53" s="49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291">
        <v>0</v>
      </c>
      <c r="R53" s="413">
        <v>15</v>
      </c>
    </row>
    <row r="54" spans="2:18" ht="15" customHeight="1" x14ac:dyDescent="0.25">
      <c r="B54" s="261" t="s">
        <v>164</v>
      </c>
      <c r="C54" s="221"/>
      <c r="D54" s="123">
        <v>30</v>
      </c>
      <c r="E54" s="123">
        <v>28</v>
      </c>
      <c r="F54" s="123">
        <v>17</v>
      </c>
      <c r="G54" s="123">
        <v>16</v>
      </c>
      <c r="H54" s="123">
        <v>12</v>
      </c>
      <c r="I54" s="123">
        <v>1</v>
      </c>
      <c r="J54" s="123">
        <v>0</v>
      </c>
      <c r="K54" s="123">
        <v>0</v>
      </c>
      <c r="L54" s="40">
        <v>0</v>
      </c>
      <c r="M54" s="40">
        <v>4</v>
      </c>
      <c r="N54" s="40">
        <v>6</v>
      </c>
      <c r="O54" s="40">
        <v>2</v>
      </c>
      <c r="P54" s="40">
        <v>6</v>
      </c>
      <c r="Q54" s="123">
        <v>1</v>
      </c>
      <c r="R54" s="401">
        <v>123</v>
      </c>
    </row>
    <row r="55" spans="2:18" ht="15" customHeight="1" x14ac:dyDescent="0.25">
      <c r="B55" s="56" t="s">
        <v>137</v>
      </c>
      <c r="C55" s="229"/>
      <c r="D55" s="251">
        <v>16</v>
      </c>
      <c r="E55" s="251">
        <v>18</v>
      </c>
      <c r="F55" s="251">
        <v>9</v>
      </c>
      <c r="G55" s="251">
        <v>10</v>
      </c>
      <c r="H55" s="251">
        <v>7</v>
      </c>
      <c r="I55" s="251">
        <v>0</v>
      </c>
      <c r="J55" s="48">
        <v>0</v>
      </c>
      <c r="K55" s="48">
        <v>0</v>
      </c>
      <c r="L55" s="32">
        <v>0</v>
      </c>
      <c r="M55" s="32">
        <v>0</v>
      </c>
      <c r="N55" s="32">
        <v>3</v>
      </c>
      <c r="O55" s="32">
        <v>1</v>
      </c>
      <c r="P55" s="32">
        <v>3</v>
      </c>
      <c r="Q55" s="253">
        <v>0</v>
      </c>
      <c r="R55" s="412">
        <v>67</v>
      </c>
    </row>
    <row r="56" spans="2:18" ht="15" customHeight="1" x14ac:dyDescent="0.25">
      <c r="B56" s="361" t="s">
        <v>44</v>
      </c>
      <c r="C56" s="365"/>
      <c r="D56" s="291">
        <v>0</v>
      </c>
      <c r="E56" s="291">
        <v>3</v>
      </c>
      <c r="F56" s="291">
        <v>3</v>
      </c>
      <c r="G56" s="291">
        <v>4</v>
      </c>
      <c r="H56" s="291">
        <v>1</v>
      </c>
      <c r="I56" s="291">
        <v>0</v>
      </c>
      <c r="J56" s="49">
        <v>0</v>
      </c>
      <c r="K56" s="49">
        <v>0</v>
      </c>
      <c r="L56" s="33">
        <v>0</v>
      </c>
      <c r="M56" s="33">
        <v>0</v>
      </c>
      <c r="N56" s="33">
        <v>0</v>
      </c>
      <c r="O56" s="33">
        <v>0</v>
      </c>
      <c r="P56" s="33">
        <v>2</v>
      </c>
      <c r="Q56" s="291">
        <v>0</v>
      </c>
      <c r="R56" s="413">
        <v>13</v>
      </c>
    </row>
    <row r="57" spans="2:18" ht="15" customHeight="1" x14ac:dyDescent="0.25">
      <c r="B57" s="213" t="s">
        <v>67</v>
      </c>
      <c r="C57" s="366"/>
      <c r="D57" s="253">
        <v>6</v>
      </c>
      <c r="E57" s="253">
        <v>4</v>
      </c>
      <c r="F57" s="253">
        <v>3</v>
      </c>
      <c r="G57" s="253">
        <v>0</v>
      </c>
      <c r="H57" s="253">
        <v>1</v>
      </c>
      <c r="I57" s="253">
        <v>0</v>
      </c>
      <c r="J57" s="50">
        <v>0</v>
      </c>
      <c r="K57" s="50">
        <v>0</v>
      </c>
      <c r="L57" s="34">
        <v>0</v>
      </c>
      <c r="M57" s="34">
        <v>1</v>
      </c>
      <c r="N57" s="34">
        <v>0</v>
      </c>
      <c r="O57" s="34">
        <v>0</v>
      </c>
      <c r="P57" s="34">
        <v>0</v>
      </c>
      <c r="Q57" s="253">
        <v>0</v>
      </c>
      <c r="R57" s="412">
        <v>15</v>
      </c>
    </row>
    <row r="58" spans="2:18" ht="15" customHeight="1" x14ac:dyDescent="0.25">
      <c r="B58" s="361" t="s">
        <v>45</v>
      </c>
      <c r="C58" s="368"/>
      <c r="D58" s="291">
        <v>8</v>
      </c>
      <c r="E58" s="291">
        <v>3</v>
      </c>
      <c r="F58" s="291">
        <v>2</v>
      </c>
      <c r="G58" s="291">
        <v>2</v>
      </c>
      <c r="H58" s="291">
        <v>3</v>
      </c>
      <c r="I58" s="291">
        <v>1</v>
      </c>
      <c r="J58" s="49">
        <v>0</v>
      </c>
      <c r="K58" s="49">
        <v>0</v>
      </c>
      <c r="L58" s="33">
        <v>0</v>
      </c>
      <c r="M58" s="33">
        <v>3</v>
      </c>
      <c r="N58" s="33">
        <v>3</v>
      </c>
      <c r="O58" s="33">
        <v>1</v>
      </c>
      <c r="P58" s="33">
        <v>1</v>
      </c>
      <c r="Q58" s="291">
        <v>1</v>
      </c>
      <c r="R58" s="414">
        <v>28</v>
      </c>
    </row>
    <row r="59" spans="2:18" ht="15" customHeight="1" x14ac:dyDescent="0.25">
      <c r="B59" s="261" t="s">
        <v>165</v>
      </c>
      <c r="C59" s="221"/>
      <c r="D59" s="254">
        <v>71</v>
      </c>
      <c r="E59" s="254">
        <v>88</v>
      </c>
      <c r="F59" s="254">
        <v>57</v>
      </c>
      <c r="G59" s="254">
        <v>37</v>
      </c>
      <c r="H59" s="254">
        <v>21</v>
      </c>
      <c r="I59" s="254">
        <v>0</v>
      </c>
      <c r="J59" s="123">
        <v>2</v>
      </c>
      <c r="K59" s="123">
        <v>4</v>
      </c>
      <c r="L59" s="40">
        <v>8</v>
      </c>
      <c r="M59" s="40">
        <v>7</v>
      </c>
      <c r="N59" s="40">
        <v>21</v>
      </c>
      <c r="O59" s="40">
        <v>15</v>
      </c>
      <c r="P59" s="40">
        <v>34</v>
      </c>
      <c r="Q59" s="254">
        <v>7</v>
      </c>
      <c r="R59" s="404">
        <v>372</v>
      </c>
    </row>
    <row r="60" spans="2:18" ht="15" customHeight="1" x14ac:dyDescent="0.25">
      <c r="B60" s="261" t="s">
        <v>166</v>
      </c>
      <c r="C60" s="221"/>
      <c r="D60" s="254">
        <v>62</v>
      </c>
      <c r="E60" s="254">
        <v>36</v>
      </c>
      <c r="F60" s="254">
        <v>33</v>
      </c>
      <c r="G60" s="254">
        <v>38</v>
      </c>
      <c r="H60" s="254">
        <v>12</v>
      </c>
      <c r="I60" s="254">
        <v>0</v>
      </c>
      <c r="J60" s="123">
        <v>4</v>
      </c>
      <c r="K60" s="123">
        <v>0</v>
      </c>
      <c r="L60" s="40">
        <v>3</v>
      </c>
      <c r="M60" s="40">
        <v>1</v>
      </c>
      <c r="N60" s="40">
        <v>5</v>
      </c>
      <c r="O60" s="40">
        <v>5</v>
      </c>
      <c r="P60" s="40">
        <v>1</v>
      </c>
      <c r="Q60" s="254">
        <v>1</v>
      </c>
      <c r="R60" s="404">
        <v>201</v>
      </c>
    </row>
    <row r="61" spans="2:18" ht="15" customHeight="1" x14ac:dyDescent="0.25">
      <c r="B61" s="261" t="s">
        <v>167</v>
      </c>
      <c r="C61" s="221"/>
      <c r="D61" s="254">
        <v>15</v>
      </c>
      <c r="E61" s="254">
        <v>10</v>
      </c>
      <c r="F61" s="254">
        <v>16</v>
      </c>
      <c r="G61" s="254">
        <v>7</v>
      </c>
      <c r="H61" s="254">
        <v>1</v>
      </c>
      <c r="I61" s="254">
        <v>1</v>
      </c>
      <c r="J61" s="123">
        <v>0</v>
      </c>
      <c r="K61" s="123">
        <v>0</v>
      </c>
      <c r="L61" s="40">
        <v>1</v>
      </c>
      <c r="M61" s="40">
        <v>0</v>
      </c>
      <c r="N61" s="40">
        <v>1</v>
      </c>
      <c r="O61" s="40">
        <v>0</v>
      </c>
      <c r="P61" s="40">
        <v>0</v>
      </c>
      <c r="Q61" s="254">
        <v>0</v>
      </c>
      <c r="R61" s="404">
        <v>52</v>
      </c>
    </row>
    <row r="62" spans="2:18" ht="15" customHeight="1" x14ac:dyDescent="0.25">
      <c r="B62" s="261" t="s">
        <v>168</v>
      </c>
      <c r="C62" s="221"/>
      <c r="D62" s="254">
        <v>52</v>
      </c>
      <c r="E62" s="254">
        <v>48</v>
      </c>
      <c r="F62" s="254">
        <v>34</v>
      </c>
      <c r="G62" s="254">
        <v>32</v>
      </c>
      <c r="H62" s="254">
        <v>19</v>
      </c>
      <c r="I62" s="254">
        <v>5</v>
      </c>
      <c r="J62" s="123">
        <v>3</v>
      </c>
      <c r="K62" s="123">
        <v>1</v>
      </c>
      <c r="L62" s="40">
        <v>7</v>
      </c>
      <c r="M62" s="40">
        <v>19</v>
      </c>
      <c r="N62" s="40">
        <v>16</v>
      </c>
      <c r="O62" s="40">
        <v>28</v>
      </c>
      <c r="P62" s="40">
        <v>32</v>
      </c>
      <c r="Q62" s="254">
        <v>8</v>
      </c>
      <c r="R62" s="404">
        <v>304</v>
      </c>
    </row>
    <row r="63" spans="2:18" ht="15" customHeight="1" x14ac:dyDescent="0.25">
      <c r="B63" s="56" t="s">
        <v>63</v>
      </c>
      <c r="C63" s="229"/>
      <c r="D63" s="251">
        <v>7</v>
      </c>
      <c r="E63" s="251">
        <v>10</v>
      </c>
      <c r="F63" s="251">
        <v>8</v>
      </c>
      <c r="G63" s="251">
        <v>7</v>
      </c>
      <c r="H63" s="251">
        <v>4</v>
      </c>
      <c r="I63" s="251">
        <v>0</v>
      </c>
      <c r="J63" s="48">
        <v>2</v>
      </c>
      <c r="K63" s="48">
        <v>0</v>
      </c>
      <c r="L63" s="32">
        <v>0</v>
      </c>
      <c r="M63" s="32">
        <v>1</v>
      </c>
      <c r="N63" s="32">
        <v>2</v>
      </c>
      <c r="O63" s="32">
        <v>3</v>
      </c>
      <c r="P63" s="32">
        <v>5</v>
      </c>
      <c r="Q63" s="253">
        <v>0</v>
      </c>
      <c r="R63" s="412">
        <v>49</v>
      </c>
    </row>
    <row r="64" spans="2:18" ht="15" customHeight="1" x14ac:dyDescent="0.25">
      <c r="B64" s="361" t="s">
        <v>64</v>
      </c>
      <c r="C64" s="365"/>
      <c r="D64" s="291">
        <v>28</v>
      </c>
      <c r="E64" s="291">
        <v>24</v>
      </c>
      <c r="F64" s="291">
        <v>21</v>
      </c>
      <c r="G64" s="291">
        <v>23</v>
      </c>
      <c r="H64" s="291">
        <v>12</v>
      </c>
      <c r="I64" s="291">
        <v>4</v>
      </c>
      <c r="J64" s="49">
        <v>1</v>
      </c>
      <c r="K64" s="49">
        <v>1</v>
      </c>
      <c r="L64" s="33">
        <v>6</v>
      </c>
      <c r="M64" s="33">
        <v>16</v>
      </c>
      <c r="N64" s="33">
        <v>10</v>
      </c>
      <c r="O64" s="33">
        <v>18</v>
      </c>
      <c r="P64" s="33">
        <v>15</v>
      </c>
      <c r="Q64" s="291">
        <v>5</v>
      </c>
      <c r="R64" s="413">
        <v>184</v>
      </c>
    </row>
    <row r="65" spans="2:18" ht="15" customHeight="1" x14ac:dyDescent="0.25">
      <c r="B65" s="213" t="s">
        <v>66</v>
      </c>
      <c r="C65" s="367"/>
      <c r="D65" s="253">
        <v>17</v>
      </c>
      <c r="E65" s="253">
        <v>14</v>
      </c>
      <c r="F65" s="253">
        <v>5</v>
      </c>
      <c r="G65" s="253">
        <v>2</v>
      </c>
      <c r="H65" s="253">
        <v>3</v>
      </c>
      <c r="I65" s="253">
        <v>1</v>
      </c>
      <c r="J65" s="50">
        <v>0</v>
      </c>
      <c r="K65" s="50">
        <v>0</v>
      </c>
      <c r="L65" s="34">
        <v>1</v>
      </c>
      <c r="M65" s="34">
        <v>2</v>
      </c>
      <c r="N65" s="34">
        <v>4</v>
      </c>
      <c r="O65" s="34">
        <v>7</v>
      </c>
      <c r="P65" s="34">
        <v>12</v>
      </c>
      <c r="Q65" s="253">
        <v>3</v>
      </c>
      <c r="R65" s="412">
        <v>71</v>
      </c>
    </row>
    <row r="66" spans="2:18" ht="15" customHeight="1" x14ac:dyDescent="0.25">
      <c r="B66" s="261" t="s">
        <v>169</v>
      </c>
      <c r="C66" s="221"/>
      <c r="D66" s="292">
        <v>5</v>
      </c>
      <c r="E66" s="292">
        <v>3</v>
      </c>
      <c r="F66" s="292">
        <v>6</v>
      </c>
      <c r="G66" s="292">
        <v>5</v>
      </c>
      <c r="H66" s="292">
        <v>2</v>
      </c>
      <c r="I66" s="292">
        <v>0</v>
      </c>
      <c r="J66" s="123">
        <v>0</v>
      </c>
      <c r="K66" s="123">
        <v>0</v>
      </c>
      <c r="L66" s="40">
        <v>0</v>
      </c>
      <c r="M66" s="40">
        <v>0</v>
      </c>
      <c r="N66" s="40">
        <v>2</v>
      </c>
      <c r="O66" s="40">
        <v>1</v>
      </c>
      <c r="P66" s="40">
        <v>0</v>
      </c>
      <c r="Q66" s="254">
        <v>1</v>
      </c>
      <c r="R66" s="404">
        <v>25</v>
      </c>
    </row>
    <row r="67" spans="2:18" ht="15" customHeight="1" x14ac:dyDescent="0.25">
      <c r="B67" s="261" t="s">
        <v>170</v>
      </c>
      <c r="C67" s="221"/>
      <c r="D67" s="292">
        <v>1</v>
      </c>
      <c r="E67" s="292">
        <v>1</v>
      </c>
      <c r="F67" s="292">
        <v>0</v>
      </c>
      <c r="G67" s="292">
        <v>0</v>
      </c>
      <c r="H67" s="292">
        <v>4</v>
      </c>
      <c r="I67" s="292">
        <v>0</v>
      </c>
      <c r="J67" s="123">
        <v>1</v>
      </c>
      <c r="K67" s="123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254">
        <v>0</v>
      </c>
      <c r="R67" s="404">
        <v>7</v>
      </c>
    </row>
    <row r="68" spans="2:18" ht="15" customHeight="1" x14ac:dyDescent="0.25">
      <c r="B68" s="261" t="s">
        <v>171</v>
      </c>
      <c r="C68" s="221"/>
      <c r="D68" s="292">
        <v>2</v>
      </c>
      <c r="E68" s="292">
        <v>2</v>
      </c>
      <c r="F68" s="292">
        <v>4</v>
      </c>
      <c r="G68" s="292">
        <v>8</v>
      </c>
      <c r="H68" s="292">
        <v>8</v>
      </c>
      <c r="I68" s="292">
        <v>0</v>
      </c>
      <c r="J68" s="123">
        <v>0</v>
      </c>
      <c r="K68" s="123">
        <v>0</v>
      </c>
      <c r="L68" s="40">
        <v>1</v>
      </c>
      <c r="M68" s="40">
        <v>3</v>
      </c>
      <c r="N68" s="40">
        <v>2</v>
      </c>
      <c r="O68" s="40">
        <v>0</v>
      </c>
      <c r="P68" s="40">
        <v>1</v>
      </c>
      <c r="Q68" s="254">
        <v>0</v>
      </c>
      <c r="R68" s="404">
        <v>31</v>
      </c>
    </row>
    <row r="69" spans="2:18" ht="15" customHeight="1" x14ac:dyDescent="0.25">
      <c r="B69" s="58" t="s">
        <v>138</v>
      </c>
      <c r="C69" s="133"/>
      <c r="D69" s="71">
        <v>1</v>
      </c>
      <c r="E69" s="71">
        <v>0</v>
      </c>
      <c r="F69" s="71">
        <v>0</v>
      </c>
      <c r="G69" s="71">
        <v>1</v>
      </c>
      <c r="H69" s="71">
        <v>0</v>
      </c>
      <c r="I69" s="71">
        <v>0</v>
      </c>
      <c r="J69" s="71">
        <v>0</v>
      </c>
      <c r="K69" s="71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263">
        <v>0</v>
      </c>
      <c r="R69" s="405">
        <v>2</v>
      </c>
    </row>
    <row r="70" spans="2:18" s="338" customFormat="1" ht="15" customHeight="1" x14ac:dyDescent="0.2"/>
    <row r="71" spans="2:18" s="338" customFormat="1" ht="15" customHeight="1" x14ac:dyDescent="0.2">
      <c r="B71" s="327" t="s">
        <v>203</v>
      </c>
      <c r="C71" s="339"/>
      <c r="D71" s="339"/>
      <c r="E71" s="339"/>
      <c r="F71" s="339"/>
      <c r="G71" s="339"/>
    </row>
  </sheetData>
  <mergeCells count="15">
    <mergeCell ref="D4:D5"/>
    <mergeCell ref="P4:P5"/>
    <mergeCell ref="Q4:Q5"/>
    <mergeCell ref="R4:R5"/>
    <mergeCell ref="J4:J5"/>
    <mergeCell ref="K4:K5"/>
    <mergeCell ref="L4:L5"/>
    <mergeCell ref="M4:M5"/>
    <mergeCell ref="N4:N5"/>
    <mergeCell ref="O4:O5"/>
    <mergeCell ref="I4:I5"/>
    <mergeCell ref="H4:H5"/>
    <mergeCell ref="G4:G5"/>
    <mergeCell ref="F4:F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0"/>
  <dimension ref="B1:S71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225"/>
    <col min="2" max="2" width="31.140625" style="225" customWidth="1"/>
    <col min="3" max="3" width="5.85546875" style="225" customWidth="1"/>
    <col min="4" max="17" width="7.85546875" style="225" customWidth="1"/>
    <col min="18" max="16384" width="11.5703125" style="225"/>
  </cols>
  <sheetData>
    <row r="1" spans="2:19" ht="15" customHeight="1" x14ac:dyDescent="0.25">
      <c r="B1" s="24" t="s">
        <v>231</v>
      </c>
      <c r="C1" s="223"/>
    </row>
    <row r="2" spans="2:19" ht="15" customHeight="1" x14ac:dyDescent="0.25">
      <c r="B2" s="25" t="s">
        <v>259</v>
      </c>
      <c r="C2" s="224"/>
    </row>
    <row r="3" spans="2:19" ht="15" customHeight="1" x14ac:dyDescent="0.25">
      <c r="D3" s="31"/>
      <c r="E3" s="31"/>
      <c r="F3" s="31"/>
      <c r="G3" s="31"/>
    </row>
    <row r="4" spans="2:19" ht="15" customHeight="1" x14ac:dyDescent="0.25">
      <c r="B4" s="219"/>
      <c r="C4" s="127" t="s">
        <v>146</v>
      </c>
      <c r="D4" s="584">
        <v>2024</v>
      </c>
      <c r="E4" s="584">
        <v>2023</v>
      </c>
      <c r="F4" s="584">
        <v>2022</v>
      </c>
      <c r="G4" s="584">
        <v>2021</v>
      </c>
      <c r="H4" s="584">
        <v>2020</v>
      </c>
      <c r="I4" s="584">
        <v>2019</v>
      </c>
      <c r="J4" s="584">
        <v>2018</v>
      </c>
      <c r="K4" s="584">
        <v>2017</v>
      </c>
      <c r="L4" s="584">
        <v>2016</v>
      </c>
      <c r="M4" s="584">
        <v>2015</v>
      </c>
      <c r="N4" s="584">
        <v>2014</v>
      </c>
      <c r="O4" s="584">
        <v>2013</v>
      </c>
      <c r="P4" s="584">
        <v>2012</v>
      </c>
      <c r="Q4" s="584">
        <v>2011</v>
      </c>
      <c r="R4" s="639" t="s">
        <v>252</v>
      </c>
    </row>
    <row r="5" spans="2:19" ht="15" customHeight="1" x14ac:dyDescent="0.25">
      <c r="B5" s="68" t="s">
        <v>174</v>
      </c>
      <c r="C5" s="220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640"/>
    </row>
    <row r="6" spans="2:19" ht="15" customHeight="1" x14ac:dyDescent="0.25">
      <c r="B6" s="262" t="s">
        <v>54</v>
      </c>
      <c r="C6" s="222"/>
      <c r="D6" s="38">
        <v>880</v>
      </c>
      <c r="E6" s="38">
        <v>764</v>
      </c>
      <c r="F6" s="38">
        <v>562</v>
      </c>
      <c r="G6" s="38">
        <v>474</v>
      </c>
      <c r="H6" s="38">
        <v>268</v>
      </c>
      <c r="I6" s="38">
        <v>23</v>
      </c>
      <c r="J6" s="38">
        <v>43</v>
      </c>
      <c r="K6" s="38">
        <v>20</v>
      </c>
      <c r="L6" s="38">
        <v>85</v>
      </c>
      <c r="M6" s="38">
        <v>145</v>
      </c>
      <c r="N6" s="38">
        <v>168</v>
      </c>
      <c r="O6" s="38">
        <v>130</v>
      </c>
      <c r="P6" s="38">
        <v>150</v>
      </c>
      <c r="Q6" s="122">
        <v>37</v>
      </c>
      <c r="R6" s="402">
        <v>3749</v>
      </c>
    </row>
    <row r="7" spans="2:19" ht="15" customHeight="1" x14ac:dyDescent="0.25">
      <c r="B7" s="261" t="s">
        <v>153</v>
      </c>
      <c r="C7" s="221"/>
      <c r="D7" s="40">
        <v>93</v>
      </c>
      <c r="E7" s="40">
        <v>65</v>
      </c>
      <c r="F7" s="40">
        <v>54</v>
      </c>
      <c r="G7" s="40">
        <v>48</v>
      </c>
      <c r="H7" s="40">
        <v>25</v>
      </c>
      <c r="I7" s="40">
        <v>7</v>
      </c>
      <c r="J7" s="40">
        <v>5</v>
      </c>
      <c r="K7" s="40">
        <v>2</v>
      </c>
      <c r="L7" s="40">
        <v>21</v>
      </c>
      <c r="M7" s="40">
        <v>24</v>
      </c>
      <c r="N7" s="40">
        <v>33</v>
      </c>
      <c r="O7" s="40">
        <v>22</v>
      </c>
      <c r="P7" s="40">
        <v>19</v>
      </c>
      <c r="Q7" s="123">
        <v>4</v>
      </c>
      <c r="R7" s="403">
        <v>422</v>
      </c>
      <c r="S7" s="226"/>
    </row>
    <row r="8" spans="2:19" ht="15" customHeight="1" x14ac:dyDescent="0.25">
      <c r="B8" s="56" t="s">
        <v>69</v>
      </c>
      <c r="C8" s="228"/>
      <c r="D8" s="48">
        <v>12</v>
      </c>
      <c r="E8" s="48">
        <v>28</v>
      </c>
      <c r="F8" s="48">
        <v>6</v>
      </c>
      <c r="G8" s="48">
        <v>10</v>
      </c>
      <c r="H8" s="48">
        <v>5</v>
      </c>
      <c r="I8" s="48">
        <v>3</v>
      </c>
      <c r="J8" s="48">
        <v>1</v>
      </c>
      <c r="K8" s="48">
        <v>1</v>
      </c>
      <c r="L8" s="32">
        <v>2</v>
      </c>
      <c r="M8" s="32">
        <v>8</v>
      </c>
      <c r="N8" s="32">
        <v>8</v>
      </c>
      <c r="O8" s="32">
        <v>4</v>
      </c>
      <c r="P8" s="32">
        <v>5</v>
      </c>
      <c r="Q8" s="48">
        <v>0</v>
      </c>
      <c r="R8" s="406">
        <v>93</v>
      </c>
      <c r="S8" s="226"/>
    </row>
    <row r="9" spans="2:19" ht="15" customHeight="1" x14ac:dyDescent="0.25">
      <c r="B9" s="361" t="s">
        <v>14</v>
      </c>
      <c r="C9" s="362"/>
      <c r="D9" s="49">
        <v>16</v>
      </c>
      <c r="E9" s="49">
        <v>5</v>
      </c>
      <c r="F9" s="49">
        <v>6</v>
      </c>
      <c r="G9" s="49">
        <v>5</v>
      </c>
      <c r="H9" s="49">
        <v>4</v>
      </c>
      <c r="I9" s="49">
        <v>0</v>
      </c>
      <c r="J9" s="49">
        <v>0</v>
      </c>
      <c r="K9" s="49">
        <v>0</v>
      </c>
      <c r="L9" s="33">
        <v>2</v>
      </c>
      <c r="M9" s="33">
        <v>3</v>
      </c>
      <c r="N9" s="33">
        <v>4</v>
      </c>
      <c r="O9" s="33">
        <v>4</v>
      </c>
      <c r="P9" s="33">
        <v>3</v>
      </c>
      <c r="Q9" s="252">
        <v>0</v>
      </c>
      <c r="R9" s="453">
        <v>52</v>
      </c>
    </row>
    <row r="10" spans="2:19" ht="15" customHeight="1" x14ac:dyDescent="0.25">
      <c r="B10" s="213" t="s">
        <v>15</v>
      </c>
      <c r="C10" s="363"/>
      <c r="D10" s="50">
        <v>7</v>
      </c>
      <c r="E10" s="50">
        <v>2</v>
      </c>
      <c r="F10" s="50">
        <v>6</v>
      </c>
      <c r="G10" s="50">
        <v>2</v>
      </c>
      <c r="H10" s="50">
        <v>1</v>
      </c>
      <c r="I10" s="50">
        <v>2</v>
      </c>
      <c r="J10" s="50">
        <v>0</v>
      </c>
      <c r="K10" s="50">
        <v>0</v>
      </c>
      <c r="L10" s="34">
        <v>0</v>
      </c>
      <c r="M10" s="34">
        <v>0</v>
      </c>
      <c r="N10" s="34">
        <v>1</v>
      </c>
      <c r="O10" s="34">
        <v>2</v>
      </c>
      <c r="P10" s="34">
        <v>2</v>
      </c>
      <c r="Q10" s="50">
        <v>1</v>
      </c>
      <c r="R10" s="408">
        <v>26</v>
      </c>
    </row>
    <row r="11" spans="2:19" ht="15" customHeight="1" x14ac:dyDescent="0.25">
      <c r="B11" s="361" t="s">
        <v>16</v>
      </c>
      <c r="C11" s="362"/>
      <c r="D11" s="49">
        <v>21</v>
      </c>
      <c r="E11" s="49">
        <v>5</v>
      </c>
      <c r="F11" s="49">
        <v>7</v>
      </c>
      <c r="G11" s="49">
        <v>3</v>
      </c>
      <c r="H11" s="49">
        <v>1</v>
      </c>
      <c r="I11" s="49">
        <v>0</v>
      </c>
      <c r="J11" s="49">
        <v>0</v>
      </c>
      <c r="K11" s="49">
        <v>0</v>
      </c>
      <c r="L11" s="33">
        <v>4</v>
      </c>
      <c r="M11" s="33">
        <v>3</v>
      </c>
      <c r="N11" s="33">
        <v>2</v>
      </c>
      <c r="O11" s="33">
        <v>1</v>
      </c>
      <c r="P11" s="33">
        <v>1</v>
      </c>
      <c r="Q11" s="252">
        <v>0</v>
      </c>
      <c r="R11" s="407">
        <v>48</v>
      </c>
    </row>
    <row r="12" spans="2:19" ht="15" customHeight="1" x14ac:dyDescent="0.25">
      <c r="B12" s="213" t="s">
        <v>17</v>
      </c>
      <c r="C12" s="363"/>
      <c r="D12" s="50">
        <v>4</v>
      </c>
      <c r="E12" s="50">
        <v>7</v>
      </c>
      <c r="F12" s="50">
        <v>4</v>
      </c>
      <c r="G12" s="50">
        <v>7</v>
      </c>
      <c r="H12" s="50">
        <v>2</v>
      </c>
      <c r="I12" s="50">
        <v>1</v>
      </c>
      <c r="J12" s="50">
        <v>1</v>
      </c>
      <c r="K12" s="50">
        <v>0</v>
      </c>
      <c r="L12" s="34">
        <v>2</v>
      </c>
      <c r="M12" s="34">
        <v>1</v>
      </c>
      <c r="N12" s="34">
        <v>0</v>
      </c>
      <c r="O12" s="34">
        <v>1</v>
      </c>
      <c r="P12" s="34">
        <v>0</v>
      </c>
      <c r="Q12" s="50">
        <v>0</v>
      </c>
      <c r="R12" s="408">
        <v>30</v>
      </c>
    </row>
    <row r="13" spans="2:19" ht="15" customHeight="1" x14ac:dyDescent="0.25">
      <c r="B13" s="361" t="s">
        <v>18</v>
      </c>
      <c r="C13" s="362"/>
      <c r="D13" s="49">
        <v>5</v>
      </c>
      <c r="E13" s="49">
        <v>5</v>
      </c>
      <c r="F13" s="49">
        <v>6</v>
      </c>
      <c r="G13" s="49">
        <v>3</v>
      </c>
      <c r="H13" s="49">
        <v>1</v>
      </c>
      <c r="I13" s="49">
        <v>1</v>
      </c>
      <c r="J13" s="49">
        <v>1</v>
      </c>
      <c r="K13" s="49">
        <v>0</v>
      </c>
      <c r="L13" s="33">
        <v>2</v>
      </c>
      <c r="M13" s="33">
        <v>2</v>
      </c>
      <c r="N13" s="33">
        <v>7</v>
      </c>
      <c r="O13" s="33">
        <v>0</v>
      </c>
      <c r="P13" s="33">
        <v>1</v>
      </c>
      <c r="Q13" s="252">
        <v>0</v>
      </c>
      <c r="R13" s="407">
        <v>34</v>
      </c>
    </row>
    <row r="14" spans="2:19" ht="15" customHeight="1" x14ac:dyDescent="0.25">
      <c r="B14" s="213" t="s">
        <v>19</v>
      </c>
      <c r="C14" s="363"/>
      <c r="D14" s="50">
        <v>12</v>
      </c>
      <c r="E14" s="50">
        <v>8</v>
      </c>
      <c r="F14" s="50">
        <v>11</v>
      </c>
      <c r="G14" s="50">
        <v>9</v>
      </c>
      <c r="H14" s="50">
        <v>7</v>
      </c>
      <c r="I14" s="50">
        <v>0</v>
      </c>
      <c r="J14" s="50">
        <v>1</v>
      </c>
      <c r="K14" s="50">
        <v>1</v>
      </c>
      <c r="L14" s="34">
        <v>6</v>
      </c>
      <c r="M14" s="34">
        <v>5</v>
      </c>
      <c r="N14" s="34">
        <v>8</v>
      </c>
      <c r="O14" s="34">
        <v>7</v>
      </c>
      <c r="P14" s="34">
        <v>3</v>
      </c>
      <c r="Q14" s="50">
        <v>1</v>
      </c>
      <c r="R14" s="408">
        <v>79</v>
      </c>
    </row>
    <row r="15" spans="2:19" ht="15" customHeight="1" x14ac:dyDescent="0.25">
      <c r="B15" s="370" t="s">
        <v>20</v>
      </c>
      <c r="C15" s="371"/>
      <c r="D15" s="51">
        <v>16</v>
      </c>
      <c r="E15" s="51">
        <v>5</v>
      </c>
      <c r="F15" s="51">
        <v>8</v>
      </c>
      <c r="G15" s="51">
        <v>9</v>
      </c>
      <c r="H15" s="51">
        <v>4</v>
      </c>
      <c r="I15" s="51">
        <v>0</v>
      </c>
      <c r="J15" s="51">
        <v>1</v>
      </c>
      <c r="K15" s="51">
        <v>0</v>
      </c>
      <c r="L15" s="35">
        <v>3</v>
      </c>
      <c r="M15" s="35">
        <v>2</v>
      </c>
      <c r="N15" s="35">
        <v>3</v>
      </c>
      <c r="O15" s="35">
        <v>3</v>
      </c>
      <c r="P15" s="35">
        <v>4</v>
      </c>
      <c r="Q15" s="252">
        <v>2</v>
      </c>
      <c r="R15" s="409">
        <v>60</v>
      </c>
    </row>
    <row r="16" spans="2:19" ht="15" customHeight="1" x14ac:dyDescent="0.25">
      <c r="B16" s="261" t="s">
        <v>154</v>
      </c>
      <c r="C16" s="221"/>
      <c r="D16" s="123">
        <v>22</v>
      </c>
      <c r="E16" s="123">
        <v>16</v>
      </c>
      <c r="F16" s="123">
        <v>11</v>
      </c>
      <c r="G16" s="123">
        <v>7</v>
      </c>
      <c r="H16" s="123">
        <v>7</v>
      </c>
      <c r="I16" s="123">
        <v>1</v>
      </c>
      <c r="J16" s="123">
        <v>2</v>
      </c>
      <c r="K16" s="123">
        <v>0</v>
      </c>
      <c r="L16" s="123">
        <v>3</v>
      </c>
      <c r="M16" s="123">
        <v>3</v>
      </c>
      <c r="N16" s="123">
        <v>3</v>
      </c>
      <c r="O16" s="123">
        <v>6</v>
      </c>
      <c r="P16" s="123">
        <v>7</v>
      </c>
      <c r="Q16" s="123">
        <v>0</v>
      </c>
      <c r="R16" s="403">
        <v>88</v>
      </c>
    </row>
    <row r="17" spans="2:18" ht="15" customHeight="1" x14ac:dyDescent="0.25">
      <c r="B17" s="56" t="s">
        <v>21</v>
      </c>
      <c r="C17" s="228"/>
      <c r="D17" s="48">
        <v>6</v>
      </c>
      <c r="E17" s="48">
        <v>2</v>
      </c>
      <c r="F17" s="48">
        <v>5</v>
      </c>
      <c r="G17" s="48">
        <v>1</v>
      </c>
      <c r="H17" s="48">
        <v>0</v>
      </c>
      <c r="I17" s="48">
        <v>0</v>
      </c>
      <c r="J17" s="48">
        <v>0</v>
      </c>
      <c r="K17" s="48">
        <v>0</v>
      </c>
      <c r="L17" s="32">
        <v>0</v>
      </c>
      <c r="M17" s="32">
        <v>0</v>
      </c>
      <c r="N17" s="32">
        <v>1</v>
      </c>
      <c r="O17" s="32">
        <v>2</v>
      </c>
      <c r="P17" s="32">
        <v>3</v>
      </c>
      <c r="Q17" s="253">
        <v>0</v>
      </c>
      <c r="R17" s="410">
        <v>20</v>
      </c>
    </row>
    <row r="18" spans="2:18" ht="15" customHeight="1" x14ac:dyDescent="0.25">
      <c r="B18" s="361" t="s">
        <v>22</v>
      </c>
      <c r="C18" s="362"/>
      <c r="D18" s="49"/>
      <c r="E18" s="49">
        <v>2</v>
      </c>
      <c r="F18" s="49">
        <v>0</v>
      </c>
      <c r="G18" s="49">
        <v>2</v>
      </c>
      <c r="H18" s="49">
        <v>2</v>
      </c>
      <c r="I18" s="49">
        <v>0</v>
      </c>
      <c r="J18" s="49">
        <v>0</v>
      </c>
      <c r="K18" s="49">
        <v>0</v>
      </c>
      <c r="L18" s="33">
        <v>0</v>
      </c>
      <c r="M18" s="33">
        <v>0</v>
      </c>
      <c r="N18" s="33">
        <v>1</v>
      </c>
      <c r="O18" s="33">
        <v>0</v>
      </c>
      <c r="P18" s="33">
        <v>0</v>
      </c>
      <c r="Q18" s="252">
        <v>0</v>
      </c>
      <c r="R18" s="407">
        <v>7</v>
      </c>
    </row>
    <row r="19" spans="2:18" ht="15" customHeight="1" x14ac:dyDescent="0.25">
      <c r="B19" s="213" t="s">
        <v>23</v>
      </c>
      <c r="C19" s="363"/>
      <c r="D19" s="50">
        <v>16</v>
      </c>
      <c r="E19" s="50">
        <v>12</v>
      </c>
      <c r="F19" s="50">
        <v>6</v>
      </c>
      <c r="G19" s="50">
        <v>4</v>
      </c>
      <c r="H19" s="50">
        <v>5</v>
      </c>
      <c r="I19" s="50">
        <v>1</v>
      </c>
      <c r="J19" s="50">
        <v>2</v>
      </c>
      <c r="K19" s="50">
        <v>0</v>
      </c>
      <c r="L19" s="34">
        <v>3</v>
      </c>
      <c r="M19" s="34">
        <v>3</v>
      </c>
      <c r="N19" s="34">
        <v>1</v>
      </c>
      <c r="O19" s="34">
        <v>4</v>
      </c>
      <c r="P19" s="34">
        <v>4</v>
      </c>
      <c r="Q19" s="253">
        <v>0</v>
      </c>
      <c r="R19" s="411">
        <v>61</v>
      </c>
    </row>
    <row r="20" spans="2:18" ht="15" customHeight="1" x14ac:dyDescent="0.25">
      <c r="B20" s="261" t="s">
        <v>155</v>
      </c>
      <c r="C20" s="221"/>
      <c r="D20" s="123">
        <v>19</v>
      </c>
      <c r="E20" s="123">
        <v>16</v>
      </c>
      <c r="F20" s="123">
        <v>17</v>
      </c>
      <c r="G20" s="123">
        <v>10</v>
      </c>
      <c r="H20" s="123">
        <v>4</v>
      </c>
      <c r="I20" s="123">
        <v>0</v>
      </c>
      <c r="J20" s="123">
        <v>0</v>
      </c>
      <c r="K20" s="123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254">
        <v>0</v>
      </c>
      <c r="R20" s="404">
        <v>66</v>
      </c>
    </row>
    <row r="21" spans="2:18" ht="15" customHeight="1" x14ac:dyDescent="0.25">
      <c r="B21" s="261" t="s">
        <v>156</v>
      </c>
      <c r="C21" s="221"/>
      <c r="D21" s="123">
        <v>47</v>
      </c>
      <c r="E21" s="123">
        <v>32</v>
      </c>
      <c r="F21" s="123">
        <v>16</v>
      </c>
      <c r="G21" s="123">
        <v>20</v>
      </c>
      <c r="H21" s="123">
        <v>16</v>
      </c>
      <c r="I21" s="123">
        <v>0</v>
      </c>
      <c r="J21" s="123">
        <v>1</v>
      </c>
      <c r="K21" s="123">
        <v>0</v>
      </c>
      <c r="L21" s="40">
        <v>4</v>
      </c>
      <c r="M21" s="40">
        <v>5</v>
      </c>
      <c r="N21" s="40">
        <v>4</v>
      </c>
      <c r="O21" s="40">
        <v>7</v>
      </c>
      <c r="P21" s="40">
        <v>3</v>
      </c>
      <c r="Q21" s="254">
        <v>0</v>
      </c>
      <c r="R21" s="404">
        <v>155</v>
      </c>
    </row>
    <row r="22" spans="2:18" ht="15" customHeight="1" x14ac:dyDescent="0.25">
      <c r="B22" s="261" t="s">
        <v>157</v>
      </c>
      <c r="C22" s="221"/>
      <c r="D22" s="123">
        <v>30</v>
      </c>
      <c r="E22" s="123">
        <v>35</v>
      </c>
      <c r="F22" s="123">
        <v>22</v>
      </c>
      <c r="G22" s="123">
        <v>17</v>
      </c>
      <c r="H22" s="123">
        <v>8</v>
      </c>
      <c r="I22" s="123">
        <v>0</v>
      </c>
      <c r="J22" s="123">
        <v>1</v>
      </c>
      <c r="K22" s="123">
        <v>2</v>
      </c>
      <c r="L22" s="40">
        <v>4</v>
      </c>
      <c r="M22" s="40">
        <v>9</v>
      </c>
      <c r="N22" s="40">
        <v>9</v>
      </c>
      <c r="O22" s="40">
        <v>6</v>
      </c>
      <c r="P22" s="40">
        <v>4</v>
      </c>
      <c r="Q22" s="254">
        <v>2</v>
      </c>
      <c r="R22" s="404">
        <v>149</v>
      </c>
    </row>
    <row r="23" spans="2:18" ht="15" customHeight="1" x14ac:dyDescent="0.25">
      <c r="B23" s="56" t="s">
        <v>135</v>
      </c>
      <c r="C23" s="228"/>
      <c r="D23" s="48">
        <v>15</v>
      </c>
      <c r="E23" s="48">
        <v>18</v>
      </c>
      <c r="F23" s="48">
        <v>10</v>
      </c>
      <c r="G23" s="48">
        <v>11</v>
      </c>
      <c r="H23" s="48">
        <v>5</v>
      </c>
      <c r="I23" s="48">
        <v>0</v>
      </c>
      <c r="J23" s="48">
        <v>0</v>
      </c>
      <c r="K23" s="48">
        <v>0</v>
      </c>
      <c r="L23" s="32">
        <v>3</v>
      </c>
      <c r="M23" s="32">
        <v>3</v>
      </c>
      <c r="N23" s="32">
        <v>2</v>
      </c>
      <c r="O23" s="32">
        <v>3</v>
      </c>
      <c r="P23" s="32">
        <v>2</v>
      </c>
      <c r="Q23" s="253">
        <v>2</v>
      </c>
      <c r="R23" s="410">
        <v>74</v>
      </c>
    </row>
    <row r="24" spans="2:18" ht="15" customHeight="1" x14ac:dyDescent="0.25">
      <c r="B24" s="361" t="s">
        <v>136</v>
      </c>
      <c r="C24" s="362"/>
      <c r="D24" s="49">
        <v>15</v>
      </c>
      <c r="E24" s="49">
        <v>17</v>
      </c>
      <c r="F24" s="49">
        <v>12</v>
      </c>
      <c r="G24" s="49">
        <v>6</v>
      </c>
      <c r="H24" s="49">
        <v>3</v>
      </c>
      <c r="I24" s="49">
        <v>0</v>
      </c>
      <c r="J24" s="49">
        <v>1</v>
      </c>
      <c r="K24" s="49">
        <v>2</v>
      </c>
      <c r="L24" s="33">
        <v>1</v>
      </c>
      <c r="M24" s="33">
        <v>6</v>
      </c>
      <c r="N24" s="33">
        <v>7</v>
      </c>
      <c r="O24" s="33">
        <v>3</v>
      </c>
      <c r="P24" s="33">
        <v>2</v>
      </c>
      <c r="Q24" s="252">
        <v>0</v>
      </c>
      <c r="R24" s="409">
        <v>75</v>
      </c>
    </row>
    <row r="25" spans="2:18" ht="15" customHeight="1" x14ac:dyDescent="0.25">
      <c r="B25" s="261" t="s">
        <v>158</v>
      </c>
      <c r="C25" s="221"/>
      <c r="D25" s="123">
        <v>6</v>
      </c>
      <c r="E25" s="123">
        <v>6</v>
      </c>
      <c r="F25" s="123">
        <v>4</v>
      </c>
      <c r="G25" s="123">
        <v>8</v>
      </c>
      <c r="H25" s="123">
        <v>3</v>
      </c>
      <c r="I25" s="123">
        <v>1</v>
      </c>
      <c r="J25" s="123">
        <v>0</v>
      </c>
      <c r="K25" s="123">
        <v>0</v>
      </c>
      <c r="L25" s="40">
        <v>0</v>
      </c>
      <c r="M25" s="40">
        <v>0</v>
      </c>
      <c r="N25" s="40">
        <v>6</v>
      </c>
      <c r="O25" s="40">
        <v>0</v>
      </c>
      <c r="P25" s="40">
        <v>0</v>
      </c>
      <c r="Q25" s="254">
        <v>0</v>
      </c>
      <c r="R25" s="404">
        <v>34</v>
      </c>
    </row>
    <row r="26" spans="2:18" ht="15" customHeight="1" x14ac:dyDescent="0.25">
      <c r="B26" s="261" t="s">
        <v>159</v>
      </c>
      <c r="C26" s="221"/>
      <c r="D26" s="123">
        <v>16</v>
      </c>
      <c r="E26" s="123">
        <v>35</v>
      </c>
      <c r="F26" s="123">
        <v>4</v>
      </c>
      <c r="G26" s="123">
        <v>8</v>
      </c>
      <c r="H26" s="123">
        <v>7</v>
      </c>
      <c r="I26" s="123">
        <v>0</v>
      </c>
      <c r="J26" s="123">
        <v>2</v>
      </c>
      <c r="K26" s="123">
        <v>0</v>
      </c>
      <c r="L26" s="40">
        <v>0</v>
      </c>
      <c r="M26" s="40">
        <v>2</v>
      </c>
      <c r="N26" s="40">
        <v>9</v>
      </c>
      <c r="O26" s="40">
        <v>5</v>
      </c>
      <c r="P26" s="40">
        <v>6</v>
      </c>
      <c r="Q26" s="254">
        <v>0</v>
      </c>
      <c r="R26" s="404">
        <v>94</v>
      </c>
    </row>
    <row r="27" spans="2:18" ht="15" customHeight="1" x14ac:dyDescent="0.25">
      <c r="B27" s="56" t="s">
        <v>29</v>
      </c>
      <c r="C27" s="228"/>
      <c r="D27" s="48">
        <v>2</v>
      </c>
      <c r="E27" s="48"/>
      <c r="F27" s="48">
        <v>0</v>
      </c>
      <c r="G27" s="48">
        <v>1</v>
      </c>
      <c r="H27" s="48">
        <v>0</v>
      </c>
      <c r="I27" s="48">
        <v>0</v>
      </c>
      <c r="J27" s="48">
        <v>0</v>
      </c>
      <c r="K27" s="48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253">
        <v>0</v>
      </c>
      <c r="R27" s="410">
        <v>3</v>
      </c>
    </row>
    <row r="28" spans="2:18" ht="15" customHeight="1" x14ac:dyDescent="0.25">
      <c r="B28" s="361" t="s">
        <v>30</v>
      </c>
      <c r="C28" s="362"/>
      <c r="D28" s="49">
        <v>5</v>
      </c>
      <c r="E28" s="49">
        <v>5</v>
      </c>
      <c r="F28" s="49">
        <v>2</v>
      </c>
      <c r="G28" s="49">
        <v>3</v>
      </c>
      <c r="H28" s="49">
        <v>1</v>
      </c>
      <c r="I28" s="49">
        <v>0</v>
      </c>
      <c r="J28" s="49">
        <v>0</v>
      </c>
      <c r="K28" s="49">
        <v>0</v>
      </c>
      <c r="L28" s="33">
        <v>0</v>
      </c>
      <c r="M28" s="33">
        <v>1</v>
      </c>
      <c r="N28" s="33">
        <v>4</v>
      </c>
      <c r="O28" s="33">
        <v>4</v>
      </c>
      <c r="P28" s="33">
        <v>4</v>
      </c>
      <c r="Q28" s="252">
        <v>0</v>
      </c>
      <c r="R28" s="407">
        <v>29</v>
      </c>
    </row>
    <row r="29" spans="2:18" ht="15" customHeight="1" x14ac:dyDescent="0.25">
      <c r="B29" s="213" t="s">
        <v>31</v>
      </c>
      <c r="C29" s="363"/>
      <c r="D29" s="50">
        <v>1</v>
      </c>
      <c r="E29" s="50">
        <v>9</v>
      </c>
      <c r="F29" s="50">
        <v>0</v>
      </c>
      <c r="G29" s="50">
        <v>1</v>
      </c>
      <c r="H29" s="50">
        <v>4</v>
      </c>
      <c r="I29" s="50">
        <v>0</v>
      </c>
      <c r="J29" s="50">
        <v>0</v>
      </c>
      <c r="K29" s="50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253">
        <v>0</v>
      </c>
      <c r="R29" s="412">
        <v>15</v>
      </c>
    </row>
    <row r="30" spans="2:18" ht="15" customHeight="1" x14ac:dyDescent="0.25">
      <c r="B30" s="361" t="s">
        <v>32</v>
      </c>
      <c r="C30" s="362"/>
      <c r="D30" s="49">
        <v>1</v>
      </c>
      <c r="E30" s="49">
        <v>3</v>
      </c>
      <c r="F30" s="49">
        <v>0</v>
      </c>
      <c r="G30" s="49">
        <v>0</v>
      </c>
      <c r="H30" s="49">
        <v>1</v>
      </c>
      <c r="I30" s="49">
        <v>0</v>
      </c>
      <c r="J30" s="49">
        <v>0</v>
      </c>
      <c r="K30" s="49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291">
        <v>0</v>
      </c>
      <c r="R30" s="413">
        <v>5</v>
      </c>
    </row>
    <row r="31" spans="2:18" ht="15" customHeight="1" x14ac:dyDescent="0.25">
      <c r="B31" s="213" t="s">
        <v>33</v>
      </c>
      <c r="C31" s="363"/>
      <c r="D31" s="50">
        <v>1</v>
      </c>
      <c r="E31" s="50">
        <v>4</v>
      </c>
      <c r="F31" s="50">
        <v>1</v>
      </c>
      <c r="G31" s="50">
        <v>2</v>
      </c>
      <c r="H31" s="50">
        <v>0</v>
      </c>
      <c r="I31" s="50">
        <v>0</v>
      </c>
      <c r="J31" s="50">
        <v>0</v>
      </c>
      <c r="K31" s="50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253">
        <v>0</v>
      </c>
      <c r="R31" s="412">
        <v>8</v>
      </c>
    </row>
    <row r="32" spans="2:18" ht="15" customHeight="1" x14ac:dyDescent="0.25">
      <c r="B32" s="361" t="s">
        <v>34</v>
      </c>
      <c r="C32" s="362"/>
      <c r="D32" s="49"/>
      <c r="E32" s="49">
        <v>6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33">
        <v>0</v>
      </c>
      <c r="M32" s="33">
        <v>0</v>
      </c>
      <c r="N32" s="33">
        <v>2</v>
      </c>
      <c r="O32" s="33">
        <v>0</v>
      </c>
      <c r="P32" s="33">
        <v>0</v>
      </c>
      <c r="Q32" s="291">
        <v>0</v>
      </c>
      <c r="R32" s="413">
        <v>8</v>
      </c>
    </row>
    <row r="33" spans="2:18" ht="15" customHeight="1" x14ac:dyDescent="0.25">
      <c r="B33" s="213" t="s">
        <v>35</v>
      </c>
      <c r="C33" s="363"/>
      <c r="D33" s="50">
        <v>2</v>
      </c>
      <c r="E33" s="50">
        <v>4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34">
        <v>0</v>
      </c>
      <c r="M33" s="34">
        <v>1</v>
      </c>
      <c r="N33" s="34">
        <v>1</v>
      </c>
      <c r="O33" s="34">
        <v>1</v>
      </c>
      <c r="P33" s="34">
        <v>1</v>
      </c>
      <c r="Q33" s="253">
        <v>0</v>
      </c>
      <c r="R33" s="412">
        <v>10</v>
      </c>
    </row>
    <row r="34" spans="2:18" ht="15" customHeight="1" x14ac:dyDescent="0.25">
      <c r="B34" s="361" t="s">
        <v>36</v>
      </c>
      <c r="C34" s="362"/>
      <c r="D34" s="49">
        <v>3</v>
      </c>
      <c r="E34" s="49">
        <v>1</v>
      </c>
      <c r="F34" s="49">
        <v>1</v>
      </c>
      <c r="G34" s="49">
        <v>0</v>
      </c>
      <c r="H34" s="49">
        <v>1</v>
      </c>
      <c r="I34" s="49">
        <v>0</v>
      </c>
      <c r="J34" s="49">
        <v>2</v>
      </c>
      <c r="K34" s="49">
        <v>0</v>
      </c>
      <c r="L34" s="33">
        <v>0</v>
      </c>
      <c r="M34" s="33">
        <v>0</v>
      </c>
      <c r="N34" s="33">
        <v>2</v>
      </c>
      <c r="O34" s="33">
        <v>0</v>
      </c>
      <c r="P34" s="33">
        <v>0</v>
      </c>
      <c r="Q34" s="291">
        <v>0</v>
      </c>
      <c r="R34" s="413">
        <v>10</v>
      </c>
    </row>
    <row r="35" spans="2:18" ht="15" customHeight="1" x14ac:dyDescent="0.25">
      <c r="B35" s="213" t="s">
        <v>37</v>
      </c>
      <c r="C35" s="364"/>
      <c r="D35" s="50">
        <v>1</v>
      </c>
      <c r="E35" s="50">
        <v>3</v>
      </c>
      <c r="F35" s="50">
        <v>0</v>
      </c>
      <c r="G35" s="50">
        <v>1</v>
      </c>
      <c r="H35" s="50">
        <v>0</v>
      </c>
      <c r="I35" s="50">
        <v>0</v>
      </c>
      <c r="J35" s="50">
        <v>0</v>
      </c>
      <c r="K35" s="50">
        <v>0</v>
      </c>
      <c r="L35" s="34">
        <v>0</v>
      </c>
      <c r="M35" s="34">
        <v>0</v>
      </c>
      <c r="N35" s="34">
        <v>0</v>
      </c>
      <c r="O35" s="34">
        <v>0</v>
      </c>
      <c r="P35" s="34">
        <v>1</v>
      </c>
      <c r="Q35" s="253">
        <v>0</v>
      </c>
      <c r="R35" s="411">
        <v>6</v>
      </c>
    </row>
    <row r="36" spans="2:18" ht="15" customHeight="1" x14ac:dyDescent="0.25">
      <c r="B36" s="261" t="s">
        <v>160</v>
      </c>
      <c r="C36" s="221"/>
      <c r="D36" s="123">
        <v>46</v>
      </c>
      <c r="E36" s="123">
        <v>34</v>
      </c>
      <c r="F36" s="123">
        <v>28</v>
      </c>
      <c r="G36" s="123">
        <v>7</v>
      </c>
      <c r="H36" s="123">
        <v>14</v>
      </c>
      <c r="I36" s="123">
        <v>0</v>
      </c>
      <c r="J36" s="123">
        <v>0</v>
      </c>
      <c r="K36" s="123">
        <v>4</v>
      </c>
      <c r="L36" s="40">
        <v>3</v>
      </c>
      <c r="M36" s="40">
        <v>0</v>
      </c>
      <c r="N36" s="40">
        <v>4</v>
      </c>
      <c r="O36" s="40">
        <v>1</v>
      </c>
      <c r="P36" s="40">
        <v>1</v>
      </c>
      <c r="Q36" s="123">
        <v>3</v>
      </c>
      <c r="R36" s="403">
        <v>145</v>
      </c>
    </row>
    <row r="37" spans="2:18" ht="15" customHeight="1" x14ac:dyDescent="0.25">
      <c r="B37" s="56" t="s">
        <v>24</v>
      </c>
      <c r="C37" s="229"/>
      <c r="D37" s="48">
        <v>9</v>
      </c>
      <c r="E37" s="48">
        <v>5</v>
      </c>
      <c r="F37" s="48">
        <v>5</v>
      </c>
      <c r="G37" s="48">
        <v>1</v>
      </c>
      <c r="H37" s="48">
        <v>2</v>
      </c>
      <c r="I37" s="48">
        <v>0</v>
      </c>
      <c r="J37" s="48">
        <v>0</v>
      </c>
      <c r="K37" s="48">
        <v>0</v>
      </c>
      <c r="L37" s="32">
        <v>0</v>
      </c>
      <c r="M37" s="32">
        <v>0</v>
      </c>
      <c r="N37" s="32">
        <v>0</v>
      </c>
      <c r="O37" s="32">
        <v>1</v>
      </c>
      <c r="P37" s="32">
        <v>1</v>
      </c>
      <c r="Q37" s="253">
        <v>0</v>
      </c>
      <c r="R37" s="410">
        <v>24</v>
      </c>
    </row>
    <row r="38" spans="2:18" ht="15" customHeight="1" x14ac:dyDescent="0.25">
      <c r="B38" s="361" t="s">
        <v>25</v>
      </c>
      <c r="C38" s="365"/>
      <c r="D38" s="49">
        <v>7</v>
      </c>
      <c r="E38" s="49">
        <v>5</v>
      </c>
      <c r="F38" s="49">
        <v>10</v>
      </c>
      <c r="G38" s="49">
        <v>0</v>
      </c>
      <c r="H38" s="49">
        <v>2</v>
      </c>
      <c r="I38" s="49">
        <v>0</v>
      </c>
      <c r="J38" s="49">
        <v>0</v>
      </c>
      <c r="K38" s="49">
        <v>0</v>
      </c>
      <c r="L38" s="33">
        <v>1</v>
      </c>
      <c r="M38" s="33">
        <v>0</v>
      </c>
      <c r="N38" s="33">
        <v>2</v>
      </c>
      <c r="O38" s="33">
        <v>0</v>
      </c>
      <c r="P38" s="33">
        <v>0</v>
      </c>
      <c r="Q38" s="291">
        <v>2</v>
      </c>
      <c r="R38" s="413">
        <v>29</v>
      </c>
    </row>
    <row r="39" spans="2:18" ht="15" customHeight="1" x14ac:dyDescent="0.25">
      <c r="B39" s="213" t="s">
        <v>26</v>
      </c>
      <c r="C39" s="366"/>
      <c r="D39" s="50">
        <v>3</v>
      </c>
      <c r="E39" s="50">
        <v>7</v>
      </c>
      <c r="F39" s="50">
        <v>1</v>
      </c>
      <c r="G39" s="50">
        <v>1</v>
      </c>
      <c r="H39" s="50">
        <v>3</v>
      </c>
      <c r="I39" s="50">
        <v>0</v>
      </c>
      <c r="J39" s="50">
        <v>0</v>
      </c>
      <c r="K39" s="50">
        <v>0</v>
      </c>
      <c r="L39" s="34">
        <v>1</v>
      </c>
      <c r="M39" s="34">
        <v>0</v>
      </c>
      <c r="N39" s="34">
        <v>0</v>
      </c>
      <c r="O39" s="34">
        <v>0</v>
      </c>
      <c r="P39" s="34">
        <v>0</v>
      </c>
      <c r="Q39" s="253">
        <v>0</v>
      </c>
      <c r="R39" s="412">
        <v>16</v>
      </c>
    </row>
    <row r="40" spans="2:18" ht="15" customHeight="1" x14ac:dyDescent="0.25">
      <c r="B40" s="361" t="s">
        <v>27</v>
      </c>
      <c r="C40" s="365"/>
      <c r="D40" s="49">
        <v>9</v>
      </c>
      <c r="E40" s="49">
        <v>5</v>
      </c>
      <c r="F40" s="49">
        <v>1</v>
      </c>
      <c r="G40" s="49">
        <v>1</v>
      </c>
      <c r="H40" s="49">
        <v>2</v>
      </c>
      <c r="I40" s="49">
        <v>0</v>
      </c>
      <c r="J40" s="49">
        <v>0</v>
      </c>
      <c r="K40" s="49">
        <v>4</v>
      </c>
      <c r="L40" s="33">
        <v>0</v>
      </c>
      <c r="M40" s="33">
        <v>0</v>
      </c>
      <c r="N40" s="33">
        <v>2</v>
      </c>
      <c r="O40" s="33">
        <v>0</v>
      </c>
      <c r="P40" s="33">
        <v>0</v>
      </c>
      <c r="Q40" s="291">
        <v>0</v>
      </c>
      <c r="R40" s="413">
        <v>24</v>
      </c>
    </row>
    <row r="41" spans="2:18" ht="15" customHeight="1" x14ac:dyDescent="0.25">
      <c r="B41" s="213" t="s">
        <v>28</v>
      </c>
      <c r="C41" s="367"/>
      <c r="D41" s="50">
        <v>18</v>
      </c>
      <c r="E41" s="50">
        <v>12</v>
      </c>
      <c r="F41" s="50">
        <v>11</v>
      </c>
      <c r="G41" s="50">
        <v>4</v>
      </c>
      <c r="H41" s="50">
        <v>5</v>
      </c>
      <c r="I41" s="50">
        <v>0</v>
      </c>
      <c r="J41" s="50">
        <v>0</v>
      </c>
      <c r="K41" s="50">
        <v>0</v>
      </c>
      <c r="L41" s="34">
        <v>1</v>
      </c>
      <c r="M41" s="34">
        <v>0</v>
      </c>
      <c r="N41" s="34">
        <v>0</v>
      </c>
      <c r="O41" s="34">
        <v>0</v>
      </c>
      <c r="P41" s="34">
        <v>0</v>
      </c>
      <c r="Q41" s="253">
        <v>1</v>
      </c>
      <c r="R41" s="412">
        <v>52</v>
      </c>
    </row>
    <row r="42" spans="2:18" ht="15" customHeight="1" x14ac:dyDescent="0.25">
      <c r="B42" s="261" t="s">
        <v>161</v>
      </c>
      <c r="C42" s="221"/>
      <c r="D42" s="123">
        <v>119</v>
      </c>
      <c r="E42" s="123">
        <v>116</v>
      </c>
      <c r="F42" s="123">
        <v>104</v>
      </c>
      <c r="G42" s="123">
        <v>86</v>
      </c>
      <c r="H42" s="123">
        <v>51</v>
      </c>
      <c r="I42" s="123">
        <v>3</v>
      </c>
      <c r="J42" s="123">
        <v>6</v>
      </c>
      <c r="K42" s="123">
        <v>2</v>
      </c>
      <c r="L42" s="40">
        <v>9</v>
      </c>
      <c r="M42" s="40">
        <v>13</v>
      </c>
      <c r="N42" s="40">
        <v>19</v>
      </c>
      <c r="O42" s="40">
        <v>16</v>
      </c>
      <c r="P42" s="40">
        <v>22</v>
      </c>
      <c r="Q42" s="255">
        <v>8</v>
      </c>
      <c r="R42" s="401">
        <v>574</v>
      </c>
    </row>
    <row r="43" spans="2:18" ht="15" customHeight="1" x14ac:dyDescent="0.25">
      <c r="B43" s="56" t="s">
        <v>38</v>
      </c>
      <c r="C43" s="229"/>
      <c r="D43" s="48">
        <v>89</v>
      </c>
      <c r="E43" s="48">
        <v>77</v>
      </c>
      <c r="F43" s="48">
        <v>80</v>
      </c>
      <c r="G43" s="48">
        <v>55</v>
      </c>
      <c r="H43" s="48">
        <v>26</v>
      </c>
      <c r="I43" s="48">
        <v>0</v>
      </c>
      <c r="J43" s="48">
        <v>2</v>
      </c>
      <c r="K43" s="48">
        <v>0</v>
      </c>
      <c r="L43" s="32">
        <v>7</v>
      </c>
      <c r="M43" s="32">
        <v>11</v>
      </c>
      <c r="N43" s="32">
        <v>10</v>
      </c>
      <c r="O43" s="32">
        <v>10</v>
      </c>
      <c r="P43" s="32">
        <v>11</v>
      </c>
      <c r="Q43" s="253">
        <v>5</v>
      </c>
      <c r="R43" s="412">
        <v>383</v>
      </c>
    </row>
    <row r="44" spans="2:18" ht="15" customHeight="1" x14ac:dyDescent="0.25">
      <c r="B44" s="361" t="s">
        <v>39</v>
      </c>
      <c r="C44" s="365"/>
      <c r="D44" s="49">
        <v>8</v>
      </c>
      <c r="E44" s="49">
        <v>17</v>
      </c>
      <c r="F44" s="49">
        <v>11</v>
      </c>
      <c r="G44" s="49">
        <v>10</v>
      </c>
      <c r="H44" s="49">
        <v>5</v>
      </c>
      <c r="I44" s="49">
        <v>0</v>
      </c>
      <c r="J44" s="49">
        <v>1</v>
      </c>
      <c r="K44" s="49">
        <v>0</v>
      </c>
      <c r="L44" s="33">
        <v>1</v>
      </c>
      <c r="M44" s="33">
        <v>1</v>
      </c>
      <c r="N44" s="33">
        <v>5</v>
      </c>
      <c r="O44" s="33">
        <v>4</v>
      </c>
      <c r="P44" s="33">
        <v>3</v>
      </c>
      <c r="Q44" s="291">
        <v>0</v>
      </c>
      <c r="R44" s="413">
        <v>66</v>
      </c>
    </row>
    <row r="45" spans="2:18" ht="15" customHeight="1" x14ac:dyDescent="0.25">
      <c r="B45" s="213" t="s">
        <v>40</v>
      </c>
      <c r="C45" s="366"/>
      <c r="D45" s="50">
        <v>8</v>
      </c>
      <c r="E45" s="50">
        <v>9</v>
      </c>
      <c r="F45" s="50">
        <v>3</v>
      </c>
      <c r="G45" s="50">
        <v>11</v>
      </c>
      <c r="H45" s="50">
        <v>11</v>
      </c>
      <c r="I45" s="50">
        <v>0</v>
      </c>
      <c r="J45" s="50">
        <v>1</v>
      </c>
      <c r="K45" s="50">
        <v>0</v>
      </c>
      <c r="L45" s="34">
        <v>0</v>
      </c>
      <c r="M45" s="34">
        <v>0</v>
      </c>
      <c r="N45" s="34">
        <v>1</v>
      </c>
      <c r="O45" s="34">
        <v>2</v>
      </c>
      <c r="P45" s="34">
        <v>2</v>
      </c>
      <c r="Q45" s="253">
        <v>0</v>
      </c>
      <c r="R45" s="412">
        <v>48</v>
      </c>
    </row>
    <row r="46" spans="2:18" ht="15" customHeight="1" x14ac:dyDescent="0.25">
      <c r="B46" s="361" t="s">
        <v>41</v>
      </c>
      <c r="C46" s="368"/>
      <c r="D46" s="49">
        <v>14</v>
      </c>
      <c r="E46" s="49">
        <v>13</v>
      </c>
      <c r="F46" s="49">
        <v>10</v>
      </c>
      <c r="G46" s="49">
        <v>10</v>
      </c>
      <c r="H46" s="49">
        <v>9</v>
      </c>
      <c r="I46" s="49">
        <v>3</v>
      </c>
      <c r="J46" s="49">
        <v>2</v>
      </c>
      <c r="K46" s="49">
        <v>2</v>
      </c>
      <c r="L46" s="33">
        <v>1</v>
      </c>
      <c r="M46" s="33">
        <v>1</v>
      </c>
      <c r="N46" s="33">
        <v>3</v>
      </c>
      <c r="O46" s="33">
        <v>0</v>
      </c>
      <c r="P46" s="33">
        <v>6</v>
      </c>
      <c r="Q46" s="291">
        <v>3</v>
      </c>
      <c r="R46" s="413">
        <v>77</v>
      </c>
    </row>
    <row r="47" spans="2:18" ht="15" customHeight="1" x14ac:dyDescent="0.25">
      <c r="B47" s="261" t="s">
        <v>162</v>
      </c>
      <c r="C47" s="221"/>
      <c r="D47" s="123">
        <v>207</v>
      </c>
      <c r="E47" s="123">
        <v>123</v>
      </c>
      <c r="F47" s="123">
        <v>112</v>
      </c>
      <c r="G47" s="123">
        <v>97</v>
      </c>
      <c r="H47" s="123">
        <v>51</v>
      </c>
      <c r="I47" s="123">
        <v>2</v>
      </c>
      <c r="J47" s="123">
        <v>11</v>
      </c>
      <c r="K47" s="123">
        <v>4</v>
      </c>
      <c r="L47" s="40">
        <v>16</v>
      </c>
      <c r="M47" s="40">
        <v>39</v>
      </c>
      <c r="N47" s="40">
        <v>25</v>
      </c>
      <c r="O47" s="40">
        <v>16</v>
      </c>
      <c r="P47" s="40">
        <v>22</v>
      </c>
      <c r="Q47" s="255">
        <v>7</v>
      </c>
      <c r="R47" s="401">
        <v>732</v>
      </c>
    </row>
    <row r="48" spans="2:18" ht="15" customHeight="1" x14ac:dyDescent="0.25">
      <c r="B48" s="56" t="s">
        <v>62</v>
      </c>
      <c r="C48" s="229"/>
      <c r="D48" s="48">
        <v>94</v>
      </c>
      <c r="E48" s="48">
        <v>60</v>
      </c>
      <c r="F48" s="48">
        <v>63</v>
      </c>
      <c r="G48" s="48">
        <v>57</v>
      </c>
      <c r="H48" s="48">
        <v>25</v>
      </c>
      <c r="I48" s="48">
        <v>1</v>
      </c>
      <c r="J48" s="48">
        <v>8</v>
      </c>
      <c r="K48" s="48">
        <v>2</v>
      </c>
      <c r="L48" s="32">
        <v>3</v>
      </c>
      <c r="M48" s="32">
        <v>14</v>
      </c>
      <c r="N48" s="32">
        <v>7</v>
      </c>
      <c r="O48" s="32">
        <v>7</v>
      </c>
      <c r="P48" s="32">
        <v>8</v>
      </c>
      <c r="Q48" s="253">
        <v>3</v>
      </c>
      <c r="R48" s="412">
        <v>352</v>
      </c>
    </row>
    <row r="49" spans="2:18" ht="15" customHeight="1" x14ac:dyDescent="0.25">
      <c r="B49" s="361" t="s">
        <v>65</v>
      </c>
      <c r="C49" s="365"/>
      <c r="D49" s="49">
        <v>26</v>
      </c>
      <c r="E49" s="49">
        <v>19</v>
      </c>
      <c r="F49" s="49">
        <v>19</v>
      </c>
      <c r="G49" s="49">
        <v>11</v>
      </c>
      <c r="H49" s="49">
        <v>6</v>
      </c>
      <c r="I49" s="49">
        <v>0</v>
      </c>
      <c r="J49" s="49">
        <v>2</v>
      </c>
      <c r="K49" s="49">
        <v>1</v>
      </c>
      <c r="L49" s="33">
        <v>2</v>
      </c>
      <c r="M49" s="33">
        <v>9</v>
      </c>
      <c r="N49" s="33">
        <v>3</v>
      </c>
      <c r="O49" s="33">
        <v>1</v>
      </c>
      <c r="P49" s="33">
        <v>1</v>
      </c>
      <c r="Q49" s="291">
        <v>0</v>
      </c>
      <c r="R49" s="413">
        <v>100</v>
      </c>
    </row>
    <row r="50" spans="2:18" ht="15" customHeight="1" x14ac:dyDescent="0.25">
      <c r="B50" s="213" t="s">
        <v>68</v>
      </c>
      <c r="C50" s="367"/>
      <c r="D50" s="50">
        <v>87</v>
      </c>
      <c r="E50" s="50">
        <v>44</v>
      </c>
      <c r="F50" s="50">
        <v>30</v>
      </c>
      <c r="G50" s="50">
        <v>29</v>
      </c>
      <c r="H50" s="50">
        <v>20</v>
      </c>
      <c r="I50" s="50">
        <v>1</v>
      </c>
      <c r="J50" s="50">
        <v>1</v>
      </c>
      <c r="K50" s="50">
        <v>1</v>
      </c>
      <c r="L50" s="34">
        <v>11</v>
      </c>
      <c r="M50" s="34">
        <v>16</v>
      </c>
      <c r="N50" s="34">
        <v>15</v>
      </c>
      <c r="O50" s="34">
        <v>8</v>
      </c>
      <c r="P50" s="34">
        <v>13</v>
      </c>
      <c r="Q50" s="253">
        <v>4</v>
      </c>
      <c r="R50" s="411">
        <v>280</v>
      </c>
    </row>
    <row r="51" spans="2:18" ht="15" customHeight="1" x14ac:dyDescent="0.25">
      <c r="B51" s="261" t="s">
        <v>163</v>
      </c>
      <c r="C51" s="221"/>
      <c r="D51" s="123">
        <v>15</v>
      </c>
      <c r="E51" s="123">
        <v>14</v>
      </c>
      <c r="F51" s="123">
        <v>8</v>
      </c>
      <c r="G51" s="123">
        <v>7</v>
      </c>
      <c r="H51" s="123">
        <v>7</v>
      </c>
      <c r="I51" s="123">
        <v>0</v>
      </c>
      <c r="J51" s="123">
        <v>1</v>
      </c>
      <c r="K51" s="123">
        <v>0</v>
      </c>
      <c r="L51" s="40">
        <v>0</v>
      </c>
      <c r="M51" s="40">
        <v>0</v>
      </c>
      <c r="N51" s="40">
        <v>0</v>
      </c>
      <c r="O51" s="40">
        <v>3</v>
      </c>
      <c r="P51" s="40">
        <v>5</v>
      </c>
      <c r="Q51" s="123">
        <v>0</v>
      </c>
      <c r="R51" s="403">
        <v>60</v>
      </c>
    </row>
    <row r="52" spans="2:18" ht="15" customHeight="1" x14ac:dyDescent="0.25">
      <c r="B52" s="56" t="s">
        <v>42</v>
      </c>
      <c r="C52" s="229"/>
      <c r="D52" s="48">
        <v>6</v>
      </c>
      <c r="E52" s="48">
        <v>2</v>
      </c>
      <c r="F52" s="48">
        <v>1</v>
      </c>
      <c r="G52" s="48">
        <v>0</v>
      </c>
      <c r="H52" s="48">
        <v>4</v>
      </c>
      <c r="I52" s="48">
        <v>0</v>
      </c>
      <c r="J52" s="48">
        <v>1</v>
      </c>
      <c r="K52" s="48">
        <v>0</v>
      </c>
      <c r="L52" s="32">
        <v>0</v>
      </c>
      <c r="M52" s="32">
        <v>0</v>
      </c>
      <c r="N52" s="32">
        <v>0</v>
      </c>
      <c r="O52" s="32">
        <v>3</v>
      </c>
      <c r="P52" s="32">
        <v>4</v>
      </c>
      <c r="Q52" s="253">
        <v>0</v>
      </c>
      <c r="R52" s="410">
        <v>21</v>
      </c>
    </row>
    <row r="53" spans="2:18" ht="15" customHeight="1" x14ac:dyDescent="0.25">
      <c r="B53" s="361" t="s">
        <v>43</v>
      </c>
      <c r="C53" s="368"/>
      <c r="D53" s="49">
        <v>9</v>
      </c>
      <c r="E53" s="49">
        <v>12</v>
      </c>
      <c r="F53" s="49">
        <v>7</v>
      </c>
      <c r="G53" s="49">
        <v>7</v>
      </c>
      <c r="H53" s="49">
        <v>3</v>
      </c>
      <c r="I53" s="49">
        <v>0</v>
      </c>
      <c r="J53" s="49">
        <v>0</v>
      </c>
      <c r="K53" s="49">
        <v>0</v>
      </c>
      <c r="L53" s="33">
        <v>0</v>
      </c>
      <c r="M53" s="33">
        <v>0</v>
      </c>
      <c r="N53" s="33">
        <v>0</v>
      </c>
      <c r="O53" s="33">
        <v>0</v>
      </c>
      <c r="P53" s="33">
        <v>1</v>
      </c>
      <c r="Q53" s="291">
        <v>0</v>
      </c>
      <c r="R53" s="413">
        <v>39</v>
      </c>
    </row>
    <row r="54" spans="2:18" ht="15" customHeight="1" x14ac:dyDescent="0.25">
      <c r="B54" s="261" t="s">
        <v>164</v>
      </c>
      <c r="C54" s="221"/>
      <c r="D54" s="123">
        <v>30</v>
      </c>
      <c r="E54" s="123">
        <v>32</v>
      </c>
      <c r="F54" s="123">
        <v>15</v>
      </c>
      <c r="G54" s="123">
        <v>26</v>
      </c>
      <c r="H54" s="123">
        <v>11</v>
      </c>
      <c r="I54" s="123">
        <v>2</v>
      </c>
      <c r="J54" s="123">
        <v>4</v>
      </c>
      <c r="K54" s="123">
        <v>0</v>
      </c>
      <c r="L54" s="40">
        <v>1</v>
      </c>
      <c r="M54" s="40">
        <v>4</v>
      </c>
      <c r="N54" s="40">
        <v>8</v>
      </c>
      <c r="O54" s="40">
        <v>5</v>
      </c>
      <c r="P54" s="40">
        <v>9</v>
      </c>
      <c r="Q54" s="123">
        <v>2</v>
      </c>
      <c r="R54" s="401">
        <v>149</v>
      </c>
    </row>
    <row r="55" spans="2:18" ht="15" customHeight="1" x14ac:dyDescent="0.25">
      <c r="B55" s="56" t="s">
        <v>137</v>
      </c>
      <c r="C55" s="229"/>
      <c r="D55" s="48">
        <v>12</v>
      </c>
      <c r="E55" s="48">
        <v>18</v>
      </c>
      <c r="F55" s="48">
        <v>12</v>
      </c>
      <c r="G55" s="48">
        <v>13</v>
      </c>
      <c r="H55" s="48">
        <v>10</v>
      </c>
      <c r="I55" s="48">
        <v>2</v>
      </c>
      <c r="J55" s="48">
        <v>0</v>
      </c>
      <c r="K55" s="48">
        <v>0</v>
      </c>
      <c r="L55" s="32">
        <v>0</v>
      </c>
      <c r="M55" s="32">
        <v>1</v>
      </c>
      <c r="N55" s="32">
        <v>1</v>
      </c>
      <c r="O55" s="32">
        <v>0</v>
      </c>
      <c r="P55" s="32">
        <v>1</v>
      </c>
      <c r="Q55" s="253">
        <v>0</v>
      </c>
      <c r="R55" s="412">
        <v>70</v>
      </c>
    </row>
    <row r="56" spans="2:18" ht="15" customHeight="1" x14ac:dyDescent="0.25">
      <c r="B56" s="361" t="s">
        <v>44</v>
      </c>
      <c r="C56" s="365"/>
      <c r="D56" s="49">
        <v>7</v>
      </c>
      <c r="E56" s="49">
        <v>8</v>
      </c>
      <c r="F56" s="49">
        <v>0</v>
      </c>
      <c r="G56" s="49">
        <v>6</v>
      </c>
      <c r="H56" s="49">
        <v>0</v>
      </c>
      <c r="I56" s="49">
        <v>0</v>
      </c>
      <c r="J56" s="49">
        <v>2</v>
      </c>
      <c r="K56" s="49">
        <v>0</v>
      </c>
      <c r="L56" s="33">
        <v>0</v>
      </c>
      <c r="M56" s="33">
        <v>0</v>
      </c>
      <c r="N56" s="33">
        <v>0</v>
      </c>
      <c r="O56" s="33">
        <v>3</v>
      </c>
      <c r="P56" s="33">
        <v>4</v>
      </c>
      <c r="Q56" s="291">
        <v>2</v>
      </c>
      <c r="R56" s="413">
        <v>32</v>
      </c>
    </row>
    <row r="57" spans="2:18" ht="15" customHeight="1" x14ac:dyDescent="0.25">
      <c r="B57" s="213" t="s">
        <v>67</v>
      </c>
      <c r="C57" s="366"/>
      <c r="D57" s="50">
        <v>6</v>
      </c>
      <c r="E57" s="50">
        <v>3</v>
      </c>
      <c r="F57" s="50">
        <v>0</v>
      </c>
      <c r="G57" s="50">
        <v>2</v>
      </c>
      <c r="H57" s="50">
        <v>1</v>
      </c>
      <c r="I57" s="50">
        <v>0</v>
      </c>
      <c r="J57" s="50">
        <v>1</v>
      </c>
      <c r="K57" s="50">
        <v>0</v>
      </c>
      <c r="L57" s="34">
        <v>1</v>
      </c>
      <c r="M57" s="34">
        <v>2</v>
      </c>
      <c r="N57" s="34">
        <v>0</v>
      </c>
      <c r="O57" s="34">
        <v>0</v>
      </c>
      <c r="P57" s="34">
        <v>0</v>
      </c>
      <c r="Q57" s="253">
        <v>0</v>
      </c>
      <c r="R57" s="412">
        <v>16</v>
      </c>
    </row>
    <row r="58" spans="2:18" ht="15" customHeight="1" x14ac:dyDescent="0.25">
      <c r="B58" s="361" t="s">
        <v>45</v>
      </c>
      <c r="C58" s="368"/>
      <c r="D58" s="49">
        <v>5</v>
      </c>
      <c r="E58" s="49">
        <v>3</v>
      </c>
      <c r="F58" s="49">
        <v>3</v>
      </c>
      <c r="G58" s="49">
        <v>5</v>
      </c>
      <c r="H58" s="49">
        <v>0</v>
      </c>
      <c r="I58" s="49">
        <v>0</v>
      </c>
      <c r="J58" s="49">
        <v>1</v>
      </c>
      <c r="K58" s="49">
        <v>0</v>
      </c>
      <c r="L58" s="33">
        <v>0</v>
      </c>
      <c r="M58" s="33">
        <v>1</v>
      </c>
      <c r="N58" s="33">
        <v>7</v>
      </c>
      <c r="O58" s="33">
        <v>2</v>
      </c>
      <c r="P58" s="33">
        <v>4</v>
      </c>
      <c r="Q58" s="291">
        <v>0</v>
      </c>
      <c r="R58" s="414">
        <v>31</v>
      </c>
    </row>
    <row r="59" spans="2:18" ht="15" customHeight="1" x14ac:dyDescent="0.25">
      <c r="B59" s="261" t="s">
        <v>165</v>
      </c>
      <c r="C59" s="221"/>
      <c r="D59" s="123">
        <v>81</v>
      </c>
      <c r="E59" s="123">
        <v>94</v>
      </c>
      <c r="F59" s="123">
        <v>55</v>
      </c>
      <c r="G59" s="123">
        <v>51</v>
      </c>
      <c r="H59" s="123">
        <v>21</v>
      </c>
      <c r="I59" s="123">
        <v>1</v>
      </c>
      <c r="J59" s="123">
        <v>3</v>
      </c>
      <c r="K59" s="123">
        <v>4</v>
      </c>
      <c r="L59" s="40">
        <v>10</v>
      </c>
      <c r="M59" s="40">
        <v>12</v>
      </c>
      <c r="N59" s="40">
        <v>18</v>
      </c>
      <c r="O59" s="40">
        <v>20</v>
      </c>
      <c r="P59" s="40">
        <v>29</v>
      </c>
      <c r="Q59" s="254">
        <v>7</v>
      </c>
      <c r="R59" s="404">
        <v>406</v>
      </c>
    </row>
    <row r="60" spans="2:18" ht="15" customHeight="1" x14ac:dyDescent="0.25">
      <c r="B60" s="261" t="s">
        <v>166</v>
      </c>
      <c r="C60" s="221"/>
      <c r="D60" s="123">
        <v>58</v>
      </c>
      <c r="E60" s="123">
        <v>52</v>
      </c>
      <c r="F60" s="123">
        <v>43</v>
      </c>
      <c r="G60" s="123">
        <v>35</v>
      </c>
      <c r="H60" s="123">
        <v>7</v>
      </c>
      <c r="I60" s="123">
        <v>1</v>
      </c>
      <c r="J60" s="123">
        <v>3</v>
      </c>
      <c r="K60" s="123">
        <v>1</v>
      </c>
      <c r="L60" s="40">
        <v>5</v>
      </c>
      <c r="M60" s="40">
        <v>5</v>
      </c>
      <c r="N60" s="40">
        <v>4</v>
      </c>
      <c r="O60" s="40">
        <v>2</v>
      </c>
      <c r="P60" s="40">
        <v>3</v>
      </c>
      <c r="Q60" s="254">
        <v>1</v>
      </c>
      <c r="R60" s="404">
        <v>220</v>
      </c>
    </row>
    <row r="61" spans="2:18" ht="15" customHeight="1" x14ac:dyDescent="0.25">
      <c r="B61" s="261" t="s">
        <v>167</v>
      </c>
      <c r="C61" s="221"/>
      <c r="D61" s="123">
        <v>22</v>
      </c>
      <c r="E61" s="123">
        <v>13</v>
      </c>
      <c r="F61" s="123">
        <v>12</v>
      </c>
      <c r="G61" s="123">
        <v>5</v>
      </c>
      <c r="H61" s="123">
        <v>2</v>
      </c>
      <c r="I61" s="123">
        <v>0</v>
      </c>
      <c r="J61" s="123">
        <v>0</v>
      </c>
      <c r="K61" s="123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254">
        <v>0</v>
      </c>
      <c r="R61" s="404">
        <v>54</v>
      </c>
    </row>
    <row r="62" spans="2:18" ht="15" customHeight="1" x14ac:dyDescent="0.25">
      <c r="B62" s="261" t="s">
        <v>168</v>
      </c>
      <c r="C62" s="221"/>
      <c r="D62" s="123">
        <v>54</v>
      </c>
      <c r="E62" s="123">
        <v>67</v>
      </c>
      <c r="F62" s="123">
        <v>47</v>
      </c>
      <c r="G62" s="123">
        <v>30</v>
      </c>
      <c r="H62" s="123">
        <v>25</v>
      </c>
      <c r="I62" s="123">
        <v>5</v>
      </c>
      <c r="J62" s="123">
        <v>4</v>
      </c>
      <c r="K62" s="123">
        <v>1</v>
      </c>
      <c r="L62" s="40">
        <v>9</v>
      </c>
      <c r="M62" s="40">
        <v>25</v>
      </c>
      <c r="N62" s="40">
        <v>23</v>
      </c>
      <c r="O62" s="40">
        <v>21</v>
      </c>
      <c r="P62" s="40">
        <v>19</v>
      </c>
      <c r="Q62" s="254">
        <v>3</v>
      </c>
      <c r="R62" s="404">
        <v>333</v>
      </c>
    </row>
    <row r="63" spans="2:18" ht="15" customHeight="1" x14ac:dyDescent="0.25">
      <c r="B63" s="56" t="s">
        <v>63</v>
      </c>
      <c r="C63" s="229"/>
      <c r="D63" s="48">
        <v>8</v>
      </c>
      <c r="E63" s="48">
        <v>9</v>
      </c>
      <c r="F63" s="48">
        <v>7</v>
      </c>
      <c r="G63" s="48">
        <v>7</v>
      </c>
      <c r="H63" s="48">
        <v>3</v>
      </c>
      <c r="I63" s="48">
        <v>0</v>
      </c>
      <c r="J63" s="48">
        <v>0</v>
      </c>
      <c r="K63" s="48">
        <v>0</v>
      </c>
      <c r="L63" s="32">
        <v>0</v>
      </c>
      <c r="M63" s="32">
        <v>1</v>
      </c>
      <c r="N63" s="32">
        <v>0</v>
      </c>
      <c r="O63" s="32">
        <v>2</v>
      </c>
      <c r="P63" s="32">
        <v>0</v>
      </c>
      <c r="Q63" s="253">
        <v>0</v>
      </c>
      <c r="R63" s="412">
        <v>37</v>
      </c>
    </row>
    <row r="64" spans="2:18" ht="15" customHeight="1" x14ac:dyDescent="0.25">
      <c r="B64" s="361" t="s">
        <v>64</v>
      </c>
      <c r="C64" s="365"/>
      <c r="D64" s="49">
        <v>29</v>
      </c>
      <c r="E64" s="49">
        <v>36</v>
      </c>
      <c r="F64" s="49">
        <v>27</v>
      </c>
      <c r="G64" s="49">
        <v>17</v>
      </c>
      <c r="H64" s="49">
        <v>17</v>
      </c>
      <c r="I64" s="49">
        <v>5</v>
      </c>
      <c r="J64" s="49">
        <v>3</v>
      </c>
      <c r="K64" s="49">
        <v>1</v>
      </c>
      <c r="L64" s="33">
        <v>5</v>
      </c>
      <c r="M64" s="33">
        <v>17</v>
      </c>
      <c r="N64" s="33">
        <v>16</v>
      </c>
      <c r="O64" s="33">
        <v>9</v>
      </c>
      <c r="P64" s="33">
        <v>6</v>
      </c>
      <c r="Q64" s="291">
        <v>1</v>
      </c>
      <c r="R64" s="413">
        <v>189</v>
      </c>
    </row>
    <row r="65" spans="2:18" ht="15" customHeight="1" x14ac:dyDescent="0.25">
      <c r="B65" s="213" t="s">
        <v>66</v>
      </c>
      <c r="C65" s="367"/>
      <c r="D65" s="50">
        <v>17</v>
      </c>
      <c r="E65" s="50">
        <v>22</v>
      </c>
      <c r="F65" s="50">
        <v>13</v>
      </c>
      <c r="G65" s="50">
        <v>6</v>
      </c>
      <c r="H65" s="50">
        <v>5</v>
      </c>
      <c r="I65" s="50">
        <v>0</v>
      </c>
      <c r="J65" s="50">
        <v>1</v>
      </c>
      <c r="K65" s="50">
        <v>0</v>
      </c>
      <c r="L65" s="34">
        <v>4</v>
      </c>
      <c r="M65" s="34">
        <v>7</v>
      </c>
      <c r="N65" s="34">
        <v>7</v>
      </c>
      <c r="O65" s="34">
        <v>10</v>
      </c>
      <c r="P65" s="34">
        <v>13</v>
      </c>
      <c r="Q65" s="253">
        <v>2</v>
      </c>
      <c r="R65" s="412">
        <v>107</v>
      </c>
    </row>
    <row r="66" spans="2:18" ht="15" customHeight="1" x14ac:dyDescent="0.25">
      <c r="B66" s="261" t="s">
        <v>169</v>
      </c>
      <c r="C66" s="221"/>
      <c r="D66" s="123">
        <v>7</v>
      </c>
      <c r="E66" s="123">
        <v>10</v>
      </c>
      <c r="F66" s="123">
        <v>5</v>
      </c>
      <c r="G66" s="123">
        <v>7</v>
      </c>
      <c r="H66" s="123">
        <v>2</v>
      </c>
      <c r="I66" s="123">
        <v>0</v>
      </c>
      <c r="J66" s="123">
        <v>0</v>
      </c>
      <c r="K66" s="123">
        <v>0</v>
      </c>
      <c r="L66" s="40">
        <v>0</v>
      </c>
      <c r="M66" s="40">
        <v>2</v>
      </c>
      <c r="N66" s="40">
        <v>1</v>
      </c>
      <c r="O66" s="40">
        <v>0</v>
      </c>
      <c r="P66" s="40">
        <v>1</v>
      </c>
      <c r="Q66" s="254">
        <v>0</v>
      </c>
      <c r="R66" s="404">
        <v>35</v>
      </c>
    </row>
    <row r="67" spans="2:18" ht="15" customHeight="1" x14ac:dyDescent="0.25">
      <c r="B67" s="261" t="s">
        <v>170</v>
      </c>
      <c r="C67" s="221"/>
      <c r="D67" s="123">
        <v>2</v>
      </c>
      <c r="E67" s="123">
        <v>0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254">
        <v>0</v>
      </c>
      <c r="R67" s="404">
        <v>2</v>
      </c>
    </row>
    <row r="68" spans="2:18" ht="15" customHeight="1" x14ac:dyDescent="0.25">
      <c r="B68" s="261" t="s">
        <v>171</v>
      </c>
      <c r="C68" s="221"/>
      <c r="D68" s="123">
        <v>5</v>
      </c>
      <c r="E68" s="123">
        <v>4</v>
      </c>
      <c r="F68" s="123">
        <v>5</v>
      </c>
      <c r="G68" s="123">
        <v>5</v>
      </c>
      <c r="H68" s="123">
        <v>7</v>
      </c>
      <c r="I68" s="123">
        <v>0</v>
      </c>
      <c r="J68" s="123">
        <v>0</v>
      </c>
      <c r="K68" s="123">
        <v>0</v>
      </c>
      <c r="L68" s="40">
        <v>0</v>
      </c>
      <c r="M68" s="40">
        <v>2</v>
      </c>
      <c r="N68" s="40">
        <v>2</v>
      </c>
      <c r="O68" s="40">
        <v>0</v>
      </c>
      <c r="P68" s="40">
        <v>0</v>
      </c>
      <c r="Q68" s="254">
        <v>0</v>
      </c>
      <c r="R68" s="404">
        <v>30</v>
      </c>
    </row>
    <row r="69" spans="2:18" ht="15" customHeight="1" x14ac:dyDescent="0.25">
      <c r="B69" s="58" t="s">
        <v>138</v>
      </c>
      <c r="C69" s="133"/>
      <c r="D69" s="71">
        <v>1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263">
        <v>0</v>
      </c>
      <c r="R69" s="405">
        <v>1</v>
      </c>
    </row>
    <row r="70" spans="2:18" s="338" customFormat="1" ht="15" customHeight="1" x14ac:dyDescent="0.2"/>
    <row r="71" spans="2:18" s="338" customFormat="1" ht="15" customHeight="1" x14ac:dyDescent="0.2">
      <c r="B71" s="327" t="s">
        <v>203</v>
      </c>
      <c r="C71" s="339"/>
      <c r="D71" s="339"/>
      <c r="E71" s="339"/>
      <c r="F71" s="339"/>
      <c r="G71" s="339"/>
    </row>
  </sheetData>
  <mergeCells count="15">
    <mergeCell ref="D4:D5"/>
    <mergeCell ref="P4:P5"/>
    <mergeCell ref="Q4:Q5"/>
    <mergeCell ref="R4:R5"/>
    <mergeCell ref="J4:J5"/>
    <mergeCell ref="K4:K5"/>
    <mergeCell ref="L4:L5"/>
    <mergeCell ref="M4:M5"/>
    <mergeCell ref="N4:N5"/>
    <mergeCell ref="O4:O5"/>
    <mergeCell ref="I4:I5"/>
    <mergeCell ref="H4:H5"/>
    <mergeCell ref="G4:G5"/>
    <mergeCell ref="F4:F5"/>
    <mergeCell ref="E4:E5"/>
  </mergeCells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3"/>
  <dimension ref="B1:T71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35" style="16" customWidth="1"/>
    <col min="3" max="16" width="8.42578125" style="16" customWidth="1"/>
    <col min="17" max="17" width="11.5703125" style="16" customWidth="1"/>
    <col min="18" max="16384" width="11.5703125" style="16"/>
  </cols>
  <sheetData>
    <row r="1" spans="2:20" ht="15" customHeight="1" x14ac:dyDescent="0.2">
      <c r="B1" s="24" t="s">
        <v>230</v>
      </c>
    </row>
    <row r="2" spans="2:20" ht="15" customHeight="1" x14ac:dyDescent="0.2">
      <c r="B2" s="25" t="s">
        <v>259</v>
      </c>
    </row>
    <row r="3" spans="2:20" ht="15" customHeight="1" x14ac:dyDescent="0.25">
      <c r="G3" s="31"/>
    </row>
    <row r="4" spans="2:20" ht="15" customHeight="1" x14ac:dyDescent="0.2">
      <c r="B4" s="595" t="s">
        <v>218</v>
      </c>
      <c r="C4" s="606" t="s">
        <v>145</v>
      </c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609"/>
      <c r="Q4" s="612" t="s">
        <v>253</v>
      </c>
      <c r="R4" s="614"/>
      <c r="S4" s="610" t="s">
        <v>260</v>
      </c>
    </row>
    <row r="5" spans="2:20" ht="45.2" customHeight="1" x14ac:dyDescent="0.2">
      <c r="B5" s="596"/>
      <c r="C5" s="454">
        <v>2024</v>
      </c>
      <c r="D5" s="454">
        <v>2023</v>
      </c>
      <c r="E5" s="323">
        <v>2022</v>
      </c>
      <c r="F5" s="323">
        <v>2021</v>
      </c>
      <c r="G5" s="323">
        <v>2020</v>
      </c>
      <c r="H5" s="323">
        <v>2019</v>
      </c>
      <c r="I5" s="323">
        <v>2018</v>
      </c>
      <c r="J5" s="248">
        <v>2017</v>
      </c>
      <c r="K5" s="248">
        <v>2016</v>
      </c>
      <c r="L5" s="248">
        <v>2015</v>
      </c>
      <c r="M5" s="248">
        <v>2014</v>
      </c>
      <c r="N5" s="462">
        <v>2013</v>
      </c>
      <c r="O5" s="462">
        <v>2012</v>
      </c>
      <c r="P5" s="422">
        <v>2011</v>
      </c>
      <c r="Q5" s="421" t="s">
        <v>173</v>
      </c>
      <c r="R5" s="422" t="s">
        <v>175</v>
      </c>
      <c r="S5" s="611"/>
    </row>
    <row r="6" spans="2:20" ht="15" customHeight="1" x14ac:dyDescent="0.2">
      <c r="B6" s="124" t="s">
        <v>54</v>
      </c>
      <c r="C6" s="271">
        <v>7163</v>
      </c>
      <c r="D6" s="271">
        <v>6802</v>
      </c>
      <c r="E6" s="341">
        <v>5797</v>
      </c>
      <c r="F6" s="341">
        <v>4689</v>
      </c>
      <c r="G6" s="341">
        <v>3831</v>
      </c>
      <c r="H6" s="341">
        <v>1826</v>
      </c>
      <c r="I6" s="122">
        <v>1258</v>
      </c>
      <c r="J6" s="38">
        <v>942</v>
      </c>
      <c r="K6" s="38">
        <v>1072</v>
      </c>
      <c r="L6" s="38">
        <v>1596</v>
      </c>
      <c r="M6" s="38">
        <v>1690</v>
      </c>
      <c r="N6" s="272">
        <v>1758</v>
      </c>
      <c r="O6" s="272">
        <v>2384</v>
      </c>
      <c r="P6" s="273">
        <v>1434</v>
      </c>
      <c r="Q6" s="463">
        <v>42242</v>
      </c>
      <c r="R6" s="424">
        <v>100</v>
      </c>
      <c r="S6" s="485">
        <v>5.3072625698324023</v>
      </c>
      <c r="T6" s="120"/>
    </row>
    <row r="7" spans="2:20" ht="15" customHeight="1" x14ac:dyDescent="0.2">
      <c r="B7" s="125" t="s">
        <v>153</v>
      </c>
      <c r="C7" s="457">
        <v>974</v>
      </c>
      <c r="D7" s="457">
        <v>850</v>
      </c>
      <c r="E7" s="123">
        <v>799</v>
      </c>
      <c r="F7" s="123">
        <v>679</v>
      </c>
      <c r="G7" s="123">
        <v>533</v>
      </c>
      <c r="H7" s="123">
        <v>330</v>
      </c>
      <c r="I7" s="123">
        <v>234</v>
      </c>
      <c r="J7" s="40">
        <v>168</v>
      </c>
      <c r="K7" s="40">
        <v>220</v>
      </c>
      <c r="L7" s="40">
        <v>334</v>
      </c>
      <c r="M7" s="40">
        <v>386</v>
      </c>
      <c r="N7" s="461">
        <v>345</v>
      </c>
      <c r="O7" s="461">
        <v>430</v>
      </c>
      <c r="P7" s="449">
        <v>153</v>
      </c>
      <c r="Q7" s="464">
        <v>6435</v>
      </c>
      <c r="R7" s="426">
        <v>15.233653709578146</v>
      </c>
      <c r="S7" s="486">
        <v>14.588235294117647</v>
      </c>
      <c r="T7" s="120"/>
    </row>
    <row r="8" spans="2:20" ht="15" customHeight="1" x14ac:dyDescent="0.2">
      <c r="B8" s="70" t="s">
        <v>69</v>
      </c>
      <c r="C8" s="458">
        <v>271</v>
      </c>
      <c r="D8" s="458">
        <v>270</v>
      </c>
      <c r="E8" s="32">
        <v>189</v>
      </c>
      <c r="F8" s="32">
        <v>178</v>
      </c>
      <c r="G8" s="32">
        <v>156</v>
      </c>
      <c r="H8" s="32">
        <v>138</v>
      </c>
      <c r="I8" s="32">
        <v>104</v>
      </c>
      <c r="J8" s="32">
        <v>66</v>
      </c>
      <c r="K8" s="32">
        <v>59</v>
      </c>
      <c r="L8" s="32">
        <v>66</v>
      </c>
      <c r="M8" s="32">
        <v>81</v>
      </c>
      <c r="N8" s="458">
        <v>76</v>
      </c>
      <c r="O8" s="458">
        <v>192</v>
      </c>
      <c r="P8" s="242">
        <v>47</v>
      </c>
      <c r="Q8" s="465">
        <v>1893</v>
      </c>
      <c r="R8" s="427">
        <v>4.481321907106671</v>
      </c>
      <c r="S8" s="487">
        <v>0.37037037037037041</v>
      </c>
    </row>
    <row r="9" spans="2:20" ht="15" customHeight="1" x14ac:dyDescent="0.25">
      <c r="B9" s="359" t="s">
        <v>14</v>
      </c>
      <c r="C9" s="459">
        <v>91</v>
      </c>
      <c r="D9" s="459">
        <v>76</v>
      </c>
      <c r="E9" s="33">
        <v>64</v>
      </c>
      <c r="F9" s="33">
        <v>63</v>
      </c>
      <c r="G9" s="33">
        <v>44</v>
      </c>
      <c r="H9" s="33">
        <v>17</v>
      </c>
      <c r="I9" s="33">
        <v>9</v>
      </c>
      <c r="J9" s="33">
        <v>10</v>
      </c>
      <c r="K9" s="33">
        <v>12</v>
      </c>
      <c r="L9" s="33">
        <v>20</v>
      </c>
      <c r="M9" s="33">
        <v>37</v>
      </c>
      <c r="N9" s="459">
        <v>31</v>
      </c>
      <c r="O9" s="459">
        <v>27</v>
      </c>
      <c r="P9" s="245">
        <v>8</v>
      </c>
      <c r="Q9" s="467">
        <v>509</v>
      </c>
      <c r="R9" s="428">
        <v>1.2049618862743241</v>
      </c>
      <c r="S9" s="488">
        <v>19.736842105263158</v>
      </c>
    </row>
    <row r="10" spans="2:20" ht="15" customHeight="1" x14ac:dyDescent="0.2">
      <c r="B10" s="360" t="s">
        <v>15</v>
      </c>
      <c r="C10" s="460">
        <v>54</v>
      </c>
      <c r="D10" s="460">
        <v>54</v>
      </c>
      <c r="E10" s="34">
        <v>36</v>
      </c>
      <c r="F10" s="34">
        <v>42</v>
      </c>
      <c r="G10" s="34">
        <v>22</v>
      </c>
      <c r="H10" s="34">
        <v>10</v>
      </c>
      <c r="I10" s="34">
        <v>15</v>
      </c>
      <c r="J10" s="34">
        <v>6</v>
      </c>
      <c r="K10" s="34">
        <v>4</v>
      </c>
      <c r="L10" s="34">
        <v>9</v>
      </c>
      <c r="M10" s="34">
        <v>3</v>
      </c>
      <c r="N10" s="460">
        <v>9</v>
      </c>
      <c r="O10" s="460">
        <v>14</v>
      </c>
      <c r="P10" s="378">
        <v>14</v>
      </c>
      <c r="Q10" s="468">
        <v>292</v>
      </c>
      <c r="R10" s="429">
        <v>0.69125514890393447</v>
      </c>
      <c r="S10" s="489">
        <v>0</v>
      </c>
    </row>
    <row r="11" spans="2:20" ht="15" customHeight="1" x14ac:dyDescent="0.25">
      <c r="B11" s="359" t="s">
        <v>16</v>
      </c>
      <c r="C11" s="459">
        <v>135</v>
      </c>
      <c r="D11" s="459">
        <v>109</v>
      </c>
      <c r="E11" s="33">
        <v>93</v>
      </c>
      <c r="F11" s="33">
        <v>69</v>
      </c>
      <c r="G11" s="33">
        <v>65</v>
      </c>
      <c r="H11" s="33">
        <v>30</v>
      </c>
      <c r="I11" s="33">
        <v>13</v>
      </c>
      <c r="J11" s="33">
        <v>10</v>
      </c>
      <c r="K11" s="33">
        <v>17</v>
      </c>
      <c r="L11" s="33">
        <v>34</v>
      </c>
      <c r="M11" s="33">
        <v>22</v>
      </c>
      <c r="N11" s="459">
        <v>20</v>
      </c>
      <c r="O11" s="459">
        <v>23</v>
      </c>
      <c r="P11" s="245">
        <v>8</v>
      </c>
      <c r="Q11" s="467">
        <v>648</v>
      </c>
      <c r="R11" s="428">
        <v>1.5340182756498271</v>
      </c>
      <c r="S11" s="488">
        <v>23.853211009174313</v>
      </c>
    </row>
    <row r="12" spans="2:20" ht="15" customHeight="1" x14ac:dyDescent="0.2">
      <c r="B12" s="360" t="s">
        <v>17</v>
      </c>
      <c r="C12" s="460">
        <v>74</v>
      </c>
      <c r="D12" s="460">
        <v>57</v>
      </c>
      <c r="E12" s="34">
        <v>117</v>
      </c>
      <c r="F12" s="34">
        <v>88</v>
      </c>
      <c r="G12" s="34">
        <v>69</v>
      </c>
      <c r="H12" s="34">
        <v>41</v>
      </c>
      <c r="I12" s="34">
        <v>15</v>
      </c>
      <c r="J12" s="34">
        <v>11</v>
      </c>
      <c r="K12" s="34">
        <v>28</v>
      </c>
      <c r="L12" s="34">
        <v>19</v>
      </c>
      <c r="M12" s="34">
        <v>21</v>
      </c>
      <c r="N12" s="460">
        <v>18</v>
      </c>
      <c r="O12" s="460">
        <v>31</v>
      </c>
      <c r="P12" s="378">
        <v>7</v>
      </c>
      <c r="Q12" s="468">
        <v>596</v>
      </c>
      <c r="R12" s="429">
        <v>1.410918043653236</v>
      </c>
      <c r="S12" s="489">
        <v>29.82456140350877</v>
      </c>
    </row>
    <row r="13" spans="2:20" ht="15" customHeight="1" x14ac:dyDescent="0.25">
      <c r="B13" s="359" t="s">
        <v>18</v>
      </c>
      <c r="C13" s="459">
        <v>45</v>
      </c>
      <c r="D13" s="459">
        <v>29</v>
      </c>
      <c r="E13" s="33">
        <v>43</v>
      </c>
      <c r="F13" s="33">
        <v>27</v>
      </c>
      <c r="G13" s="33">
        <v>28</v>
      </c>
      <c r="H13" s="33">
        <v>15</v>
      </c>
      <c r="I13" s="33">
        <v>7</v>
      </c>
      <c r="J13" s="33">
        <v>2</v>
      </c>
      <c r="K13" s="33">
        <v>12</v>
      </c>
      <c r="L13" s="33">
        <v>16</v>
      </c>
      <c r="M13" s="33">
        <v>34</v>
      </c>
      <c r="N13" s="459">
        <v>28</v>
      </c>
      <c r="O13" s="459">
        <v>12</v>
      </c>
      <c r="P13" s="245">
        <v>5</v>
      </c>
      <c r="Q13" s="467">
        <v>303</v>
      </c>
      <c r="R13" s="428">
        <v>0.71729558259552106</v>
      </c>
      <c r="S13" s="488">
        <v>55.172413793103445</v>
      </c>
    </row>
    <row r="14" spans="2:20" ht="15" customHeight="1" x14ac:dyDescent="0.2">
      <c r="B14" s="360" t="s">
        <v>19</v>
      </c>
      <c r="C14" s="460">
        <v>188</v>
      </c>
      <c r="D14" s="460">
        <v>173</v>
      </c>
      <c r="E14" s="34">
        <v>189</v>
      </c>
      <c r="F14" s="34">
        <v>149</v>
      </c>
      <c r="G14" s="34">
        <v>109</v>
      </c>
      <c r="H14" s="34">
        <v>55</v>
      </c>
      <c r="I14" s="34">
        <v>54</v>
      </c>
      <c r="J14" s="34">
        <v>51</v>
      </c>
      <c r="K14" s="34">
        <v>66</v>
      </c>
      <c r="L14" s="34">
        <v>137</v>
      </c>
      <c r="M14" s="34">
        <v>163</v>
      </c>
      <c r="N14" s="460">
        <v>139</v>
      </c>
      <c r="O14" s="460">
        <v>105</v>
      </c>
      <c r="P14" s="378">
        <v>58</v>
      </c>
      <c r="Q14" s="468">
        <v>1636</v>
      </c>
      <c r="R14" s="429">
        <v>3.8729226835850574</v>
      </c>
      <c r="S14" s="489">
        <v>8.6705202312138727</v>
      </c>
    </row>
    <row r="15" spans="2:20" ht="15" customHeight="1" x14ac:dyDescent="0.25">
      <c r="B15" s="369" t="s">
        <v>20</v>
      </c>
      <c r="C15" s="459">
        <v>116</v>
      </c>
      <c r="D15" s="459">
        <v>82</v>
      </c>
      <c r="E15" s="33">
        <v>68</v>
      </c>
      <c r="F15" s="33">
        <v>63</v>
      </c>
      <c r="G15" s="33">
        <v>40</v>
      </c>
      <c r="H15" s="33">
        <v>24</v>
      </c>
      <c r="I15" s="35">
        <v>17</v>
      </c>
      <c r="J15" s="35">
        <v>12</v>
      </c>
      <c r="K15" s="35">
        <v>22</v>
      </c>
      <c r="L15" s="35">
        <v>33</v>
      </c>
      <c r="M15" s="35">
        <v>25</v>
      </c>
      <c r="N15" s="483">
        <v>24</v>
      </c>
      <c r="O15" s="483">
        <v>26</v>
      </c>
      <c r="P15" s="450">
        <v>6</v>
      </c>
      <c r="Q15" s="469">
        <v>558</v>
      </c>
      <c r="R15" s="431">
        <v>1.3209601818095735</v>
      </c>
      <c r="S15" s="488">
        <v>41.463414634146339</v>
      </c>
    </row>
    <row r="16" spans="2:20" ht="15" customHeight="1" x14ac:dyDescent="0.2">
      <c r="B16" s="125" t="s">
        <v>154</v>
      </c>
      <c r="C16" s="461">
        <v>207</v>
      </c>
      <c r="D16" s="461">
        <v>173</v>
      </c>
      <c r="E16" s="40">
        <v>157</v>
      </c>
      <c r="F16" s="40">
        <v>96</v>
      </c>
      <c r="G16" s="40">
        <v>83</v>
      </c>
      <c r="H16" s="40">
        <v>53</v>
      </c>
      <c r="I16" s="40">
        <v>37</v>
      </c>
      <c r="J16" s="40">
        <v>21</v>
      </c>
      <c r="K16" s="40">
        <v>27</v>
      </c>
      <c r="L16" s="40">
        <v>35</v>
      </c>
      <c r="M16" s="40">
        <v>25</v>
      </c>
      <c r="N16" s="461">
        <v>39</v>
      </c>
      <c r="O16" s="461">
        <v>47</v>
      </c>
      <c r="P16" s="449">
        <v>18</v>
      </c>
      <c r="Q16" s="464">
        <v>1018</v>
      </c>
      <c r="R16" s="426">
        <v>2.4099237725486482</v>
      </c>
      <c r="S16" s="490">
        <v>19.653179190751445</v>
      </c>
    </row>
    <row r="17" spans="2:19" ht="15" customHeight="1" x14ac:dyDescent="0.25">
      <c r="B17" s="70" t="s">
        <v>21</v>
      </c>
      <c r="C17" s="458">
        <v>56</v>
      </c>
      <c r="D17" s="458">
        <v>25</v>
      </c>
      <c r="E17" s="32">
        <v>32</v>
      </c>
      <c r="F17" s="32">
        <v>17</v>
      </c>
      <c r="G17" s="32">
        <v>12</v>
      </c>
      <c r="H17" s="32">
        <v>6</v>
      </c>
      <c r="I17" s="32">
        <v>6</v>
      </c>
      <c r="J17" s="32">
        <v>1</v>
      </c>
      <c r="K17" s="32">
        <v>4</v>
      </c>
      <c r="L17" s="32">
        <v>6</v>
      </c>
      <c r="M17" s="32">
        <v>4</v>
      </c>
      <c r="N17" s="458">
        <v>8</v>
      </c>
      <c r="O17" s="458">
        <v>11</v>
      </c>
      <c r="P17" s="242">
        <v>7</v>
      </c>
      <c r="Q17" s="471">
        <v>195</v>
      </c>
      <c r="R17" s="427">
        <v>0.46162586998721655</v>
      </c>
      <c r="S17" s="487">
        <v>124</v>
      </c>
    </row>
    <row r="18" spans="2:19" ht="15" customHeight="1" x14ac:dyDescent="0.25">
      <c r="B18" s="359" t="s">
        <v>22</v>
      </c>
      <c r="C18" s="459">
        <v>10</v>
      </c>
      <c r="D18" s="459">
        <v>25</v>
      </c>
      <c r="E18" s="33">
        <v>12</v>
      </c>
      <c r="F18" s="33">
        <v>11</v>
      </c>
      <c r="G18" s="33">
        <v>11</v>
      </c>
      <c r="H18" s="33">
        <v>4</v>
      </c>
      <c r="I18" s="33">
        <v>2</v>
      </c>
      <c r="J18" s="33">
        <v>2</v>
      </c>
      <c r="K18" s="33">
        <v>0</v>
      </c>
      <c r="L18" s="33">
        <v>3</v>
      </c>
      <c r="M18" s="33">
        <v>2</v>
      </c>
      <c r="N18" s="459">
        <v>8</v>
      </c>
      <c r="O18" s="459">
        <v>7</v>
      </c>
      <c r="P18" s="245">
        <v>2</v>
      </c>
      <c r="Q18" s="467">
        <v>99</v>
      </c>
      <c r="R18" s="428">
        <v>0.23436390322427916</v>
      </c>
      <c r="S18" s="488">
        <v>-60</v>
      </c>
    </row>
    <row r="19" spans="2:19" ht="15" customHeight="1" x14ac:dyDescent="0.25">
      <c r="B19" s="360" t="s">
        <v>23</v>
      </c>
      <c r="C19" s="460">
        <v>141</v>
      </c>
      <c r="D19" s="460">
        <v>123</v>
      </c>
      <c r="E19" s="34">
        <v>113</v>
      </c>
      <c r="F19" s="34">
        <v>68</v>
      </c>
      <c r="G19" s="34">
        <v>60</v>
      </c>
      <c r="H19" s="34">
        <v>43</v>
      </c>
      <c r="I19" s="34">
        <v>29</v>
      </c>
      <c r="J19" s="34">
        <v>18</v>
      </c>
      <c r="K19" s="34">
        <v>23</v>
      </c>
      <c r="L19" s="34">
        <v>26</v>
      </c>
      <c r="M19" s="34">
        <v>19</v>
      </c>
      <c r="N19" s="460">
        <v>23</v>
      </c>
      <c r="O19" s="460">
        <v>29</v>
      </c>
      <c r="P19" s="378">
        <v>9</v>
      </c>
      <c r="Q19" s="472">
        <v>724</v>
      </c>
      <c r="R19" s="429">
        <v>1.7139339993371527</v>
      </c>
      <c r="S19" s="489">
        <v>14.634146341463413</v>
      </c>
    </row>
    <row r="20" spans="2:19" ht="15" customHeight="1" x14ac:dyDescent="0.25">
      <c r="B20" s="125" t="s">
        <v>155</v>
      </c>
      <c r="C20" s="457">
        <v>140</v>
      </c>
      <c r="D20" s="457">
        <v>110</v>
      </c>
      <c r="E20" s="40">
        <v>74</v>
      </c>
      <c r="F20" s="40">
        <v>66</v>
      </c>
      <c r="G20" s="40">
        <v>54</v>
      </c>
      <c r="H20" s="40">
        <v>17</v>
      </c>
      <c r="I20" s="40">
        <v>11</v>
      </c>
      <c r="J20" s="40">
        <v>3</v>
      </c>
      <c r="K20" s="40">
        <v>14</v>
      </c>
      <c r="L20" s="40">
        <v>11</v>
      </c>
      <c r="M20" s="40">
        <v>9</v>
      </c>
      <c r="N20" s="461">
        <v>7</v>
      </c>
      <c r="O20" s="461">
        <v>9</v>
      </c>
      <c r="P20" s="449">
        <v>4</v>
      </c>
      <c r="Q20" s="474">
        <v>529</v>
      </c>
      <c r="R20" s="426">
        <v>1.2523081293499361</v>
      </c>
      <c r="S20" s="490">
        <v>27.27272727272727</v>
      </c>
    </row>
    <row r="21" spans="2:19" ht="15" customHeight="1" x14ac:dyDescent="0.25">
      <c r="B21" s="125" t="s">
        <v>156</v>
      </c>
      <c r="C21" s="457">
        <v>327</v>
      </c>
      <c r="D21" s="457">
        <v>292</v>
      </c>
      <c r="E21" s="40">
        <v>210</v>
      </c>
      <c r="F21" s="40">
        <v>222</v>
      </c>
      <c r="G21" s="40">
        <v>185</v>
      </c>
      <c r="H21" s="40">
        <v>60</v>
      </c>
      <c r="I21" s="40">
        <v>38</v>
      </c>
      <c r="J21" s="40">
        <v>30</v>
      </c>
      <c r="K21" s="40">
        <v>28</v>
      </c>
      <c r="L21" s="40">
        <v>55</v>
      </c>
      <c r="M21" s="40">
        <v>28</v>
      </c>
      <c r="N21" s="461">
        <v>46</v>
      </c>
      <c r="O21" s="461">
        <v>61</v>
      </c>
      <c r="P21" s="449">
        <v>44</v>
      </c>
      <c r="Q21" s="474">
        <v>1626</v>
      </c>
      <c r="R21" s="426">
        <v>3.8492495620472513</v>
      </c>
      <c r="S21" s="490">
        <v>11.986301369863012</v>
      </c>
    </row>
    <row r="22" spans="2:19" ht="15" customHeight="1" x14ac:dyDescent="0.25">
      <c r="B22" s="125" t="s">
        <v>157</v>
      </c>
      <c r="C22" s="457">
        <v>208</v>
      </c>
      <c r="D22" s="457">
        <v>197</v>
      </c>
      <c r="E22" s="40">
        <v>145</v>
      </c>
      <c r="F22" s="40">
        <v>169</v>
      </c>
      <c r="G22" s="40">
        <v>141</v>
      </c>
      <c r="H22" s="40">
        <v>58</v>
      </c>
      <c r="I22" s="40">
        <v>48</v>
      </c>
      <c r="J22" s="40">
        <v>44</v>
      </c>
      <c r="K22" s="40">
        <v>60</v>
      </c>
      <c r="L22" s="40">
        <v>66</v>
      </c>
      <c r="M22" s="40">
        <v>64</v>
      </c>
      <c r="N22" s="461">
        <v>58</v>
      </c>
      <c r="O22" s="461">
        <v>52</v>
      </c>
      <c r="P22" s="449">
        <v>38</v>
      </c>
      <c r="Q22" s="474">
        <v>1348</v>
      </c>
      <c r="R22" s="426">
        <v>3.1911367832962454</v>
      </c>
      <c r="S22" s="490">
        <v>5.5837563451776653</v>
      </c>
    </row>
    <row r="23" spans="2:19" ht="15" customHeight="1" x14ac:dyDescent="0.25">
      <c r="B23" s="70" t="s">
        <v>135</v>
      </c>
      <c r="C23" s="458">
        <v>132</v>
      </c>
      <c r="D23" s="458">
        <v>109</v>
      </c>
      <c r="E23" s="32">
        <v>86</v>
      </c>
      <c r="F23" s="32">
        <v>106</v>
      </c>
      <c r="G23" s="32">
        <v>84</v>
      </c>
      <c r="H23" s="32">
        <v>34</v>
      </c>
      <c r="I23" s="32">
        <v>29</v>
      </c>
      <c r="J23" s="32">
        <v>20</v>
      </c>
      <c r="K23" s="32">
        <v>38</v>
      </c>
      <c r="L23" s="32">
        <v>25</v>
      </c>
      <c r="M23" s="32">
        <v>33</v>
      </c>
      <c r="N23" s="458">
        <v>27</v>
      </c>
      <c r="O23" s="458">
        <v>34</v>
      </c>
      <c r="P23" s="242">
        <v>27</v>
      </c>
      <c r="Q23" s="471">
        <v>784</v>
      </c>
      <c r="R23" s="427">
        <v>1.8559727285639884</v>
      </c>
      <c r="S23" s="487">
        <v>21.100917431192663</v>
      </c>
    </row>
    <row r="24" spans="2:19" ht="15" customHeight="1" x14ac:dyDescent="0.25">
      <c r="B24" s="359" t="s">
        <v>136</v>
      </c>
      <c r="C24" s="459">
        <v>76</v>
      </c>
      <c r="D24" s="459">
        <v>88</v>
      </c>
      <c r="E24" s="33">
        <v>59</v>
      </c>
      <c r="F24" s="33">
        <v>63</v>
      </c>
      <c r="G24" s="33">
        <v>57</v>
      </c>
      <c r="H24" s="33">
        <v>24</v>
      </c>
      <c r="I24" s="33">
        <v>19</v>
      </c>
      <c r="J24" s="33">
        <v>24</v>
      </c>
      <c r="K24" s="33">
        <v>22</v>
      </c>
      <c r="L24" s="33">
        <v>41</v>
      </c>
      <c r="M24" s="33">
        <v>31</v>
      </c>
      <c r="N24" s="459">
        <v>31</v>
      </c>
      <c r="O24" s="459">
        <v>18</v>
      </c>
      <c r="P24" s="245">
        <v>11</v>
      </c>
      <c r="Q24" s="469">
        <v>564</v>
      </c>
      <c r="R24" s="428">
        <v>1.335164054732257</v>
      </c>
      <c r="S24" s="488">
        <v>-13.636363636363635</v>
      </c>
    </row>
    <row r="25" spans="2:19" ht="15" customHeight="1" x14ac:dyDescent="0.25">
      <c r="B25" s="125" t="s">
        <v>158</v>
      </c>
      <c r="C25" s="457">
        <v>57</v>
      </c>
      <c r="D25" s="457">
        <v>56</v>
      </c>
      <c r="E25" s="40">
        <v>58</v>
      </c>
      <c r="F25" s="40">
        <v>40</v>
      </c>
      <c r="G25" s="40">
        <v>28</v>
      </c>
      <c r="H25" s="40">
        <v>15</v>
      </c>
      <c r="I25" s="40">
        <v>5</v>
      </c>
      <c r="J25" s="40">
        <v>5</v>
      </c>
      <c r="K25" s="40">
        <v>8</v>
      </c>
      <c r="L25" s="40">
        <v>5</v>
      </c>
      <c r="M25" s="40">
        <v>15</v>
      </c>
      <c r="N25" s="461">
        <v>9</v>
      </c>
      <c r="O25" s="461">
        <v>7</v>
      </c>
      <c r="P25" s="449">
        <v>5</v>
      </c>
      <c r="Q25" s="474">
        <v>313</v>
      </c>
      <c r="R25" s="426">
        <v>0.74096870413332705</v>
      </c>
      <c r="S25" s="490">
        <v>1.7857142857142856</v>
      </c>
    </row>
    <row r="26" spans="2:19" ht="15" customHeight="1" x14ac:dyDescent="0.25">
      <c r="B26" s="125" t="s">
        <v>159</v>
      </c>
      <c r="C26" s="457">
        <v>218</v>
      </c>
      <c r="D26" s="457">
        <v>220</v>
      </c>
      <c r="E26" s="40">
        <v>123</v>
      </c>
      <c r="F26" s="40">
        <v>100</v>
      </c>
      <c r="G26" s="40">
        <v>86</v>
      </c>
      <c r="H26" s="40">
        <v>26</v>
      </c>
      <c r="I26" s="40">
        <v>22</v>
      </c>
      <c r="J26" s="40">
        <v>15</v>
      </c>
      <c r="K26" s="40">
        <v>10</v>
      </c>
      <c r="L26" s="40">
        <v>23</v>
      </c>
      <c r="M26" s="40">
        <v>40</v>
      </c>
      <c r="N26" s="461">
        <v>29</v>
      </c>
      <c r="O26" s="461">
        <v>45</v>
      </c>
      <c r="P26" s="449">
        <v>29</v>
      </c>
      <c r="Q26" s="474">
        <v>986</v>
      </c>
      <c r="R26" s="426">
        <v>2.3341697836276691</v>
      </c>
      <c r="S26" s="490">
        <v>-0.90909090909090906</v>
      </c>
    </row>
    <row r="27" spans="2:19" ht="15" customHeight="1" x14ac:dyDescent="0.25">
      <c r="B27" s="70" t="s">
        <v>29</v>
      </c>
      <c r="C27" s="458">
        <v>12</v>
      </c>
      <c r="D27" s="458">
        <v>4</v>
      </c>
      <c r="E27" s="32">
        <v>7</v>
      </c>
      <c r="F27" s="32">
        <v>6</v>
      </c>
      <c r="G27" s="32">
        <v>7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58">
        <v>2</v>
      </c>
      <c r="O27" s="458">
        <v>1</v>
      </c>
      <c r="P27" s="242">
        <v>3</v>
      </c>
      <c r="Q27" s="471">
        <v>42</v>
      </c>
      <c r="R27" s="427">
        <v>9.9427110458785092E-2</v>
      </c>
      <c r="S27" s="487">
        <v>200</v>
      </c>
    </row>
    <row r="28" spans="2:19" ht="15" customHeight="1" x14ac:dyDescent="0.25">
      <c r="B28" s="359" t="s">
        <v>30</v>
      </c>
      <c r="C28" s="459">
        <v>55</v>
      </c>
      <c r="D28" s="459">
        <v>55</v>
      </c>
      <c r="E28" s="33">
        <v>44</v>
      </c>
      <c r="F28" s="33">
        <v>23</v>
      </c>
      <c r="G28" s="33">
        <v>25</v>
      </c>
      <c r="H28" s="33">
        <v>11</v>
      </c>
      <c r="I28" s="33">
        <v>11</v>
      </c>
      <c r="J28" s="33">
        <v>8</v>
      </c>
      <c r="K28" s="33">
        <v>6</v>
      </c>
      <c r="L28" s="33">
        <v>8</v>
      </c>
      <c r="M28" s="33">
        <v>25</v>
      </c>
      <c r="N28" s="459">
        <v>18</v>
      </c>
      <c r="O28" s="459">
        <v>19</v>
      </c>
      <c r="P28" s="245">
        <v>5</v>
      </c>
      <c r="Q28" s="467">
        <v>313</v>
      </c>
      <c r="R28" s="428">
        <v>0.74096870413332705</v>
      </c>
      <c r="S28" s="488">
        <v>0</v>
      </c>
    </row>
    <row r="29" spans="2:19" ht="15" customHeight="1" x14ac:dyDescent="0.25">
      <c r="B29" s="360" t="s">
        <v>31</v>
      </c>
      <c r="C29" s="460">
        <v>25</v>
      </c>
      <c r="D29" s="460">
        <v>33</v>
      </c>
      <c r="E29" s="34">
        <v>23</v>
      </c>
      <c r="F29" s="34">
        <v>15</v>
      </c>
      <c r="G29" s="34">
        <v>13</v>
      </c>
      <c r="H29" s="34">
        <v>1</v>
      </c>
      <c r="I29" s="34">
        <v>1</v>
      </c>
      <c r="J29" s="34">
        <v>2</v>
      </c>
      <c r="K29" s="34">
        <v>0</v>
      </c>
      <c r="L29" s="34">
        <v>2</v>
      </c>
      <c r="M29" s="34">
        <v>1</v>
      </c>
      <c r="N29" s="460">
        <v>0</v>
      </c>
      <c r="O29" s="460">
        <v>0</v>
      </c>
      <c r="P29" s="378">
        <v>2</v>
      </c>
      <c r="Q29" s="475">
        <v>118</v>
      </c>
      <c r="R29" s="429">
        <v>0.2793428341461105</v>
      </c>
      <c r="S29" s="489">
        <v>-24.242424242424242</v>
      </c>
    </row>
    <row r="30" spans="2:19" ht="15" customHeight="1" x14ac:dyDescent="0.25">
      <c r="B30" s="359" t="s">
        <v>32</v>
      </c>
      <c r="C30" s="459">
        <v>23</v>
      </c>
      <c r="D30" s="459">
        <v>11</v>
      </c>
      <c r="E30" s="33">
        <v>6</v>
      </c>
      <c r="F30" s="33">
        <v>1</v>
      </c>
      <c r="G30" s="33">
        <v>3</v>
      </c>
      <c r="H30" s="33">
        <v>4</v>
      </c>
      <c r="I30" s="33">
        <v>2</v>
      </c>
      <c r="J30" s="33">
        <v>1</v>
      </c>
      <c r="K30" s="33">
        <v>0</v>
      </c>
      <c r="L30" s="33">
        <v>2</v>
      </c>
      <c r="M30" s="33">
        <v>1</v>
      </c>
      <c r="N30" s="459">
        <v>0</v>
      </c>
      <c r="O30" s="459">
        <v>1</v>
      </c>
      <c r="P30" s="245">
        <v>0</v>
      </c>
      <c r="Q30" s="477">
        <v>55</v>
      </c>
      <c r="R30" s="428">
        <v>0.13020216845793287</v>
      </c>
      <c r="S30" s="488">
        <v>109.09090909090908</v>
      </c>
    </row>
    <row r="31" spans="2:19" ht="15" customHeight="1" x14ac:dyDescent="0.25">
      <c r="B31" s="360" t="s">
        <v>33</v>
      </c>
      <c r="C31" s="460">
        <v>25</v>
      </c>
      <c r="D31" s="460">
        <v>39</v>
      </c>
      <c r="E31" s="34">
        <v>9</v>
      </c>
      <c r="F31" s="34">
        <v>14</v>
      </c>
      <c r="G31" s="34">
        <v>9</v>
      </c>
      <c r="H31" s="34">
        <v>4</v>
      </c>
      <c r="I31" s="34">
        <v>0</v>
      </c>
      <c r="J31" s="34">
        <v>0</v>
      </c>
      <c r="K31" s="34">
        <v>1</v>
      </c>
      <c r="L31" s="34">
        <v>4</v>
      </c>
      <c r="M31" s="34">
        <v>0</v>
      </c>
      <c r="N31" s="460">
        <v>2</v>
      </c>
      <c r="O31" s="460">
        <v>6</v>
      </c>
      <c r="P31" s="378">
        <v>4</v>
      </c>
      <c r="Q31" s="475">
        <v>117</v>
      </c>
      <c r="R31" s="429">
        <v>0.27697552199232994</v>
      </c>
      <c r="S31" s="489">
        <v>-35.897435897435898</v>
      </c>
    </row>
    <row r="32" spans="2:19" ht="15" customHeight="1" x14ac:dyDescent="0.25">
      <c r="B32" s="359" t="s">
        <v>34</v>
      </c>
      <c r="C32" s="459">
        <v>19</v>
      </c>
      <c r="D32" s="459">
        <v>19</v>
      </c>
      <c r="E32" s="33">
        <v>8</v>
      </c>
      <c r="F32" s="33">
        <v>11</v>
      </c>
      <c r="G32" s="33">
        <v>6</v>
      </c>
      <c r="H32" s="33">
        <v>1</v>
      </c>
      <c r="I32" s="33">
        <v>0</v>
      </c>
      <c r="J32" s="33">
        <v>1</v>
      </c>
      <c r="K32" s="33">
        <v>1</v>
      </c>
      <c r="L32" s="33">
        <v>3</v>
      </c>
      <c r="M32" s="33">
        <v>6</v>
      </c>
      <c r="N32" s="459">
        <v>4</v>
      </c>
      <c r="O32" s="459">
        <v>0</v>
      </c>
      <c r="P32" s="245">
        <v>3</v>
      </c>
      <c r="Q32" s="477">
        <v>82</v>
      </c>
      <c r="R32" s="428">
        <v>0.19411959661000899</v>
      </c>
      <c r="S32" s="488">
        <v>0</v>
      </c>
    </row>
    <row r="33" spans="2:19" ht="15" customHeight="1" x14ac:dyDescent="0.25">
      <c r="B33" s="360" t="s">
        <v>35</v>
      </c>
      <c r="C33" s="460">
        <v>20</v>
      </c>
      <c r="D33" s="460">
        <v>22</v>
      </c>
      <c r="E33" s="34">
        <v>16</v>
      </c>
      <c r="F33" s="34">
        <v>9</v>
      </c>
      <c r="G33" s="34">
        <v>5</v>
      </c>
      <c r="H33" s="34">
        <v>3</v>
      </c>
      <c r="I33" s="34">
        <v>1</v>
      </c>
      <c r="J33" s="34">
        <v>0</v>
      </c>
      <c r="K33" s="34">
        <v>0</v>
      </c>
      <c r="L33" s="34">
        <v>4</v>
      </c>
      <c r="M33" s="34">
        <v>3</v>
      </c>
      <c r="N33" s="460">
        <v>3</v>
      </c>
      <c r="O33" s="460">
        <v>11</v>
      </c>
      <c r="P33" s="378">
        <v>4</v>
      </c>
      <c r="Q33" s="475">
        <v>101</v>
      </c>
      <c r="R33" s="429">
        <v>0.23909852753184035</v>
      </c>
      <c r="S33" s="489">
        <v>-9.0909090909090917</v>
      </c>
    </row>
    <row r="34" spans="2:19" ht="15" customHeight="1" x14ac:dyDescent="0.25">
      <c r="B34" s="359" t="s">
        <v>36</v>
      </c>
      <c r="C34" s="459">
        <v>26</v>
      </c>
      <c r="D34" s="459">
        <v>24</v>
      </c>
      <c r="E34" s="33">
        <v>7</v>
      </c>
      <c r="F34" s="33">
        <v>17</v>
      </c>
      <c r="G34" s="33">
        <v>12</v>
      </c>
      <c r="H34" s="33">
        <v>2</v>
      </c>
      <c r="I34" s="33">
        <v>6</v>
      </c>
      <c r="J34" s="33">
        <v>2</v>
      </c>
      <c r="K34" s="33">
        <v>2</v>
      </c>
      <c r="L34" s="33">
        <v>0</v>
      </c>
      <c r="M34" s="33">
        <v>3</v>
      </c>
      <c r="N34" s="459">
        <v>0</v>
      </c>
      <c r="O34" s="459">
        <v>1</v>
      </c>
      <c r="P34" s="245">
        <v>4</v>
      </c>
      <c r="Q34" s="477">
        <v>106</v>
      </c>
      <c r="R34" s="428">
        <v>0.25093508830074335</v>
      </c>
      <c r="S34" s="488">
        <v>8.3333333333333321</v>
      </c>
    </row>
    <row r="35" spans="2:19" ht="15" customHeight="1" x14ac:dyDescent="0.25">
      <c r="B35" s="360" t="s">
        <v>37</v>
      </c>
      <c r="C35" s="460">
        <v>13</v>
      </c>
      <c r="D35" s="460">
        <v>13</v>
      </c>
      <c r="E35" s="34">
        <v>3</v>
      </c>
      <c r="F35" s="34">
        <v>4</v>
      </c>
      <c r="G35" s="34">
        <v>6</v>
      </c>
      <c r="H35" s="34">
        <v>0</v>
      </c>
      <c r="I35" s="34">
        <v>1</v>
      </c>
      <c r="J35" s="34">
        <v>1</v>
      </c>
      <c r="K35" s="34">
        <v>0</v>
      </c>
      <c r="L35" s="34">
        <v>0</v>
      </c>
      <c r="M35" s="34">
        <v>1</v>
      </c>
      <c r="N35" s="460">
        <v>0</v>
      </c>
      <c r="O35" s="460">
        <v>6</v>
      </c>
      <c r="P35" s="378">
        <v>4</v>
      </c>
      <c r="Q35" s="472">
        <v>52</v>
      </c>
      <c r="R35" s="429">
        <v>0.12310023199659106</v>
      </c>
      <c r="S35" s="489">
        <v>0</v>
      </c>
    </row>
    <row r="36" spans="2:19" ht="15" customHeight="1" x14ac:dyDescent="0.2">
      <c r="B36" s="125" t="s">
        <v>160</v>
      </c>
      <c r="C36" s="461">
        <v>350</v>
      </c>
      <c r="D36" s="461">
        <v>302</v>
      </c>
      <c r="E36" s="40">
        <v>238</v>
      </c>
      <c r="F36" s="40">
        <v>205</v>
      </c>
      <c r="G36" s="40">
        <v>165</v>
      </c>
      <c r="H36" s="40">
        <v>59</v>
      </c>
      <c r="I36" s="40">
        <v>23</v>
      </c>
      <c r="J36" s="40">
        <v>35</v>
      </c>
      <c r="K36" s="40">
        <v>35</v>
      </c>
      <c r="L36" s="40">
        <v>62</v>
      </c>
      <c r="M36" s="40">
        <v>61</v>
      </c>
      <c r="N36" s="461">
        <v>73</v>
      </c>
      <c r="O36" s="461">
        <v>87</v>
      </c>
      <c r="P36" s="449">
        <v>44</v>
      </c>
      <c r="Q36" s="464">
        <v>1739</v>
      </c>
      <c r="R36" s="426">
        <v>4.1167558354244589</v>
      </c>
      <c r="S36" s="490">
        <v>15.894039735099339</v>
      </c>
    </row>
    <row r="37" spans="2:19" ht="15" customHeight="1" x14ac:dyDescent="0.25">
      <c r="B37" s="70" t="s">
        <v>24</v>
      </c>
      <c r="C37" s="458">
        <v>83</v>
      </c>
      <c r="D37" s="458">
        <v>51</v>
      </c>
      <c r="E37" s="32">
        <v>47</v>
      </c>
      <c r="F37" s="32">
        <v>41</v>
      </c>
      <c r="G37" s="32">
        <v>32</v>
      </c>
      <c r="H37" s="32">
        <v>3</v>
      </c>
      <c r="I37" s="32">
        <v>5</v>
      </c>
      <c r="J37" s="32">
        <v>4</v>
      </c>
      <c r="K37" s="32">
        <v>8</v>
      </c>
      <c r="L37" s="32">
        <v>12</v>
      </c>
      <c r="M37" s="32">
        <v>10</v>
      </c>
      <c r="N37" s="458">
        <v>16</v>
      </c>
      <c r="O37" s="458">
        <v>16</v>
      </c>
      <c r="P37" s="242">
        <v>3</v>
      </c>
      <c r="Q37" s="471">
        <v>331</v>
      </c>
      <c r="R37" s="427">
        <v>0.78358032290137769</v>
      </c>
      <c r="S37" s="487">
        <v>62.745098039215684</v>
      </c>
    </row>
    <row r="38" spans="2:19" ht="15" customHeight="1" x14ac:dyDescent="0.25">
      <c r="B38" s="359" t="s">
        <v>25</v>
      </c>
      <c r="C38" s="459">
        <v>81</v>
      </c>
      <c r="D38" s="459">
        <v>74</v>
      </c>
      <c r="E38" s="33">
        <v>66</v>
      </c>
      <c r="F38" s="33">
        <v>52</v>
      </c>
      <c r="G38" s="33">
        <v>51</v>
      </c>
      <c r="H38" s="33">
        <v>28</v>
      </c>
      <c r="I38" s="33">
        <v>9</v>
      </c>
      <c r="J38" s="33">
        <v>8</v>
      </c>
      <c r="K38" s="33">
        <v>9</v>
      </c>
      <c r="L38" s="33">
        <v>20</v>
      </c>
      <c r="M38" s="33">
        <v>25</v>
      </c>
      <c r="N38" s="459">
        <v>21</v>
      </c>
      <c r="O38" s="459">
        <v>28</v>
      </c>
      <c r="P38" s="245">
        <v>17</v>
      </c>
      <c r="Q38" s="477">
        <v>489</v>
      </c>
      <c r="R38" s="428">
        <v>1.1576156431987121</v>
      </c>
      <c r="S38" s="488">
        <v>9.4594594594594597</v>
      </c>
    </row>
    <row r="39" spans="2:19" ht="15" customHeight="1" x14ac:dyDescent="0.25">
      <c r="B39" s="360" t="s">
        <v>26</v>
      </c>
      <c r="C39" s="460">
        <v>47</v>
      </c>
      <c r="D39" s="460">
        <v>39</v>
      </c>
      <c r="E39" s="34">
        <v>22</v>
      </c>
      <c r="F39" s="34">
        <v>15</v>
      </c>
      <c r="G39" s="34">
        <v>19</v>
      </c>
      <c r="H39" s="34">
        <v>5</v>
      </c>
      <c r="I39" s="34">
        <v>1</v>
      </c>
      <c r="J39" s="34">
        <v>0</v>
      </c>
      <c r="K39" s="34">
        <v>5</v>
      </c>
      <c r="L39" s="34">
        <v>2</v>
      </c>
      <c r="M39" s="34">
        <v>4</v>
      </c>
      <c r="N39" s="460">
        <v>8</v>
      </c>
      <c r="O39" s="460">
        <v>5</v>
      </c>
      <c r="P39" s="378">
        <v>5</v>
      </c>
      <c r="Q39" s="475">
        <v>177</v>
      </c>
      <c r="R39" s="429">
        <v>0.4190142512191658</v>
      </c>
      <c r="S39" s="489">
        <v>20.512820512820511</v>
      </c>
    </row>
    <row r="40" spans="2:19" ht="15" customHeight="1" x14ac:dyDescent="0.25">
      <c r="B40" s="359" t="s">
        <v>27</v>
      </c>
      <c r="C40" s="459">
        <v>35</v>
      </c>
      <c r="D40" s="459">
        <v>28</v>
      </c>
      <c r="E40" s="33">
        <v>15</v>
      </c>
      <c r="F40" s="33">
        <v>31</v>
      </c>
      <c r="G40" s="33">
        <v>16</v>
      </c>
      <c r="H40" s="33">
        <v>4</v>
      </c>
      <c r="I40" s="33">
        <v>1</v>
      </c>
      <c r="J40" s="33">
        <v>10</v>
      </c>
      <c r="K40" s="33">
        <v>5</v>
      </c>
      <c r="L40" s="33">
        <v>12</v>
      </c>
      <c r="M40" s="33">
        <v>9</v>
      </c>
      <c r="N40" s="459">
        <v>13</v>
      </c>
      <c r="O40" s="459">
        <v>15</v>
      </c>
      <c r="P40" s="245">
        <v>1</v>
      </c>
      <c r="Q40" s="477">
        <v>195</v>
      </c>
      <c r="R40" s="428">
        <v>0.46162586998721655</v>
      </c>
      <c r="S40" s="488">
        <v>25</v>
      </c>
    </row>
    <row r="41" spans="2:19" ht="15" customHeight="1" x14ac:dyDescent="0.25">
      <c r="B41" s="360" t="s">
        <v>28</v>
      </c>
      <c r="C41" s="460">
        <v>104</v>
      </c>
      <c r="D41" s="460">
        <v>110</v>
      </c>
      <c r="E41" s="34">
        <v>88</v>
      </c>
      <c r="F41" s="34">
        <v>66</v>
      </c>
      <c r="G41" s="34">
        <v>47</v>
      </c>
      <c r="H41" s="34">
        <v>19</v>
      </c>
      <c r="I41" s="34">
        <v>7</v>
      </c>
      <c r="J41" s="34">
        <v>13</v>
      </c>
      <c r="K41" s="34">
        <v>8</v>
      </c>
      <c r="L41" s="34">
        <v>16</v>
      </c>
      <c r="M41" s="34">
        <v>13</v>
      </c>
      <c r="N41" s="460">
        <v>15</v>
      </c>
      <c r="O41" s="460">
        <v>23</v>
      </c>
      <c r="P41" s="378">
        <v>18</v>
      </c>
      <c r="Q41" s="475">
        <v>547</v>
      </c>
      <c r="R41" s="429">
        <v>1.2949197481179868</v>
      </c>
      <c r="S41" s="489">
        <v>-5.4545454545454541</v>
      </c>
    </row>
    <row r="42" spans="2:19" ht="15" customHeight="1" x14ac:dyDescent="0.25">
      <c r="B42" s="125" t="s">
        <v>161</v>
      </c>
      <c r="C42" s="461">
        <v>1037</v>
      </c>
      <c r="D42" s="461">
        <v>1109</v>
      </c>
      <c r="E42" s="40">
        <v>1085</v>
      </c>
      <c r="F42" s="40">
        <v>752</v>
      </c>
      <c r="G42" s="40">
        <v>642</v>
      </c>
      <c r="H42" s="40">
        <v>284</v>
      </c>
      <c r="I42" s="40">
        <v>207</v>
      </c>
      <c r="J42" s="40">
        <v>131</v>
      </c>
      <c r="K42" s="40">
        <v>148</v>
      </c>
      <c r="L42" s="40">
        <v>199</v>
      </c>
      <c r="M42" s="40">
        <v>255</v>
      </c>
      <c r="N42" s="461">
        <v>271</v>
      </c>
      <c r="O42" s="461">
        <v>412</v>
      </c>
      <c r="P42" s="449">
        <v>272</v>
      </c>
      <c r="Q42" s="479">
        <v>6804</v>
      </c>
      <c r="R42" s="426">
        <v>16.107191894323186</v>
      </c>
      <c r="S42" s="490">
        <v>-6.4923354373309285</v>
      </c>
    </row>
    <row r="43" spans="2:19" ht="15" customHeight="1" x14ac:dyDescent="0.25">
      <c r="B43" s="70" t="s">
        <v>38</v>
      </c>
      <c r="C43" s="458">
        <v>687</v>
      </c>
      <c r="D43" s="458">
        <v>753</v>
      </c>
      <c r="E43" s="32">
        <v>755</v>
      </c>
      <c r="F43" s="32">
        <v>518</v>
      </c>
      <c r="G43" s="32">
        <v>357</v>
      </c>
      <c r="H43" s="32">
        <v>175</v>
      </c>
      <c r="I43" s="32">
        <v>119</v>
      </c>
      <c r="J43" s="32">
        <v>74</v>
      </c>
      <c r="K43" s="32">
        <v>81</v>
      </c>
      <c r="L43" s="32">
        <v>135</v>
      </c>
      <c r="M43" s="32">
        <v>156</v>
      </c>
      <c r="N43" s="458">
        <v>148</v>
      </c>
      <c r="O43" s="458">
        <v>286</v>
      </c>
      <c r="P43" s="242">
        <v>193</v>
      </c>
      <c r="Q43" s="475">
        <v>4437</v>
      </c>
      <c r="R43" s="427">
        <v>10.503764026324511</v>
      </c>
      <c r="S43" s="487">
        <v>-8.7649402390438258</v>
      </c>
    </row>
    <row r="44" spans="2:19" ht="15" customHeight="1" x14ac:dyDescent="0.25">
      <c r="B44" s="359" t="s">
        <v>39</v>
      </c>
      <c r="C44" s="459">
        <v>117</v>
      </c>
      <c r="D44" s="459">
        <v>102</v>
      </c>
      <c r="E44" s="33">
        <v>67</v>
      </c>
      <c r="F44" s="33">
        <v>51</v>
      </c>
      <c r="G44" s="33">
        <v>62</v>
      </c>
      <c r="H44" s="33">
        <v>21</v>
      </c>
      <c r="I44" s="33">
        <v>32</v>
      </c>
      <c r="J44" s="33">
        <v>12</v>
      </c>
      <c r="K44" s="33">
        <v>20</v>
      </c>
      <c r="L44" s="33">
        <v>23</v>
      </c>
      <c r="M44" s="33">
        <v>30</v>
      </c>
      <c r="N44" s="459">
        <v>45</v>
      </c>
      <c r="O44" s="459">
        <v>25</v>
      </c>
      <c r="P44" s="245">
        <v>27</v>
      </c>
      <c r="Q44" s="477">
        <v>634</v>
      </c>
      <c r="R44" s="428">
        <v>1.5008759054968988</v>
      </c>
      <c r="S44" s="488">
        <v>14.705882352941178</v>
      </c>
    </row>
    <row r="45" spans="2:19" ht="15" customHeight="1" x14ac:dyDescent="0.25">
      <c r="B45" s="360" t="s">
        <v>40</v>
      </c>
      <c r="C45" s="460">
        <v>108</v>
      </c>
      <c r="D45" s="460">
        <v>141</v>
      </c>
      <c r="E45" s="34">
        <v>130</v>
      </c>
      <c r="F45" s="34">
        <v>86</v>
      </c>
      <c r="G45" s="34">
        <v>125</v>
      </c>
      <c r="H45" s="34">
        <v>46</v>
      </c>
      <c r="I45" s="34">
        <v>29</v>
      </c>
      <c r="J45" s="34">
        <v>14</v>
      </c>
      <c r="K45" s="34">
        <v>23</v>
      </c>
      <c r="L45" s="34">
        <v>16</v>
      </c>
      <c r="M45" s="34">
        <v>36</v>
      </c>
      <c r="N45" s="460">
        <v>32</v>
      </c>
      <c r="O45" s="460">
        <v>25</v>
      </c>
      <c r="P45" s="378">
        <v>11</v>
      </c>
      <c r="Q45" s="475">
        <v>822</v>
      </c>
      <c r="R45" s="429">
        <v>1.9459305904076512</v>
      </c>
      <c r="S45" s="489">
        <v>-23.404255319148938</v>
      </c>
    </row>
    <row r="46" spans="2:19" ht="15" customHeight="1" x14ac:dyDescent="0.25">
      <c r="B46" s="359" t="s">
        <v>41</v>
      </c>
      <c r="C46" s="459">
        <v>125</v>
      </c>
      <c r="D46" s="459">
        <v>113</v>
      </c>
      <c r="E46" s="33">
        <v>133</v>
      </c>
      <c r="F46" s="33">
        <v>97</v>
      </c>
      <c r="G46" s="33">
        <v>98</v>
      </c>
      <c r="H46" s="33">
        <v>42</v>
      </c>
      <c r="I46" s="33">
        <v>27</v>
      </c>
      <c r="J46" s="33">
        <v>31</v>
      </c>
      <c r="K46" s="33">
        <v>24</v>
      </c>
      <c r="L46" s="33">
        <v>25</v>
      </c>
      <c r="M46" s="33">
        <v>33</v>
      </c>
      <c r="N46" s="459">
        <v>46</v>
      </c>
      <c r="O46" s="459">
        <v>76</v>
      </c>
      <c r="P46" s="245">
        <v>41</v>
      </c>
      <c r="Q46" s="477">
        <v>911</v>
      </c>
      <c r="R46" s="428">
        <v>2.1566213720941243</v>
      </c>
      <c r="S46" s="488">
        <v>10.619469026548673</v>
      </c>
    </row>
    <row r="47" spans="2:19" ht="15" customHeight="1" x14ac:dyDescent="0.25">
      <c r="B47" s="125" t="s">
        <v>162</v>
      </c>
      <c r="C47" s="461">
        <v>1305</v>
      </c>
      <c r="D47" s="461">
        <v>1158</v>
      </c>
      <c r="E47" s="40">
        <v>1025</v>
      </c>
      <c r="F47" s="40">
        <v>791</v>
      </c>
      <c r="G47" s="40">
        <v>657</v>
      </c>
      <c r="H47" s="40">
        <v>263</v>
      </c>
      <c r="I47" s="40">
        <v>198</v>
      </c>
      <c r="J47" s="40">
        <v>142</v>
      </c>
      <c r="K47" s="40">
        <v>172</v>
      </c>
      <c r="L47" s="40">
        <v>303</v>
      </c>
      <c r="M47" s="40">
        <v>248</v>
      </c>
      <c r="N47" s="461">
        <v>272</v>
      </c>
      <c r="O47" s="461">
        <v>399</v>
      </c>
      <c r="P47" s="449">
        <v>278</v>
      </c>
      <c r="Q47" s="479">
        <v>7211</v>
      </c>
      <c r="R47" s="426">
        <v>17.070687940911888</v>
      </c>
      <c r="S47" s="490">
        <v>12.694300518134716</v>
      </c>
    </row>
    <row r="48" spans="2:19" ht="15" customHeight="1" x14ac:dyDescent="0.25">
      <c r="B48" s="70" t="s">
        <v>62</v>
      </c>
      <c r="C48" s="458">
        <v>519</v>
      </c>
      <c r="D48" s="458">
        <v>540</v>
      </c>
      <c r="E48" s="32">
        <v>506</v>
      </c>
      <c r="F48" s="32">
        <v>380</v>
      </c>
      <c r="G48" s="32">
        <v>321</v>
      </c>
      <c r="H48" s="32">
        <v>132</v>
      </c>
      <c r="I48" s="32">
        <v>105</v>
      </c>
      <c r="J48" s="32">
        <v>66</v>
      </c>
      <c r="K48" s="32">
        <v>62</v>
      </c>
      <c r="L48" s="32">
        <v>110</v>
      </c>
      <c r="M48" s="32">
        <v>76</v>
      </c>
      <c r="N48" s="458">
        <v>87</v>
      </c>
      <c r="O48" s="458">
        <v>139</v>
      </c>
      <c r="P48" s="242">
        <v>78</v>
      </c>
      <c r="Q48" s="475">
        <v>3121</v>
      </c>
      <c r="R48" s="427">
        <v>7.3883812319492455</v>
      </c>
      <c r="S48" s="487">
        <v>-3.8888888888888888</v>
      </c>
    </row>
    <row r="49" spans="2:19" ht="15" customHeight="1" x14ac:dyDescent="0.25">
      <c r="B49" s="359" t="s">
        <v>65</v>
      </c>
      <c r="C49" s="459">
        <v>161</v>
      </c>
      <c r="D49" s="459">
        <v>131</v>
      </c>
      <c r="E49" s="33">
        <v>106</v>
      </c>
      <c r="F49" s="33">
        <v>67</v>
      </c>
      <c r="G49" s="33">
        <v>82</v>
      </c>
      <c r="H49" s="33">
        <v>21</v>
      </c>
      <c r="I49" s="33">
        <v>17</v>
      </c>
      <c r="J49" s="33">
        <v>10</v>
      </c>
      <c r="K49" s="33">
        <v>21</v>
      </c>
      <c r="L49" s="33">
        <v>49</v>
      </c>
      <c r="M49" s="33">
        <v>22</v>
      </c>
      <c r="N49" s="459">
        <v>20</v>
      </c>
      <c r="O49" s="459">
        <v>27</v>
      </c>
      <c r="P49" s="245">
        <v>13</v>
      </c>
      <c r="Q49" s="477">
        <v>747</v>
      </c>
      <c r="R49" s="428">
        <v>1.7683821788741065</v>
      </c>
      <c r="S49" s="488">
        <v>22.900763358778626</v>
      </c>
    </row>
    <row r="50" spans="2:19" ht="15" customHeight="1" x14ac:dyDescent="0.25">
      <c r="B50" s="360" t="s">
        <v>68</v>
      </c>
      <c r="C50" s="460">
        <v>625</v>
      </c>
      <c r="D50" s="460">
        <v>487</v>
      </c>
      <c r="E50" s="34">
        <v>413</v>
      </c>
      <c r="F50" s="34">
        <v>344</v>
      </c>
      <c r="G50" s="34">
        <v>254</v>
      </c>
      <c r="H50" s="34">
        <v>110</v>
      </c>
      <c r="I50" s="34">
        <v>76</v>
      </c>
      <c r="J50" s="34">
        <v>66</v>
      </c>
      <c r="K50" s="34">
        <v>89</v>
      </c>
      <c r="L50" s="34">
        <v>144</v>
      </c>
      <c r="M50" s="34">
        <v>150</v>
      </c>
      <c r="N50" s="460">
        <v>165</v>
      </c>
      <c r="O50" s="460">
        <v>233</v>
      </c>
      <c r="P50" s="378">
        <v>187</v>
      </c>
      <c r="Q50" s="472">
        <v>3343</v>
      </c>
      <c r="R50" s="429">
        <v>7.9139245300885372</v>
      </c>
      <c r="S50" s="489">
        <v>28.336755646817245</v>
      </c>
    </row>
    <row r="51" spans="2:19" ht="15" customHeight="1" x14ac:dyDescent="0.2">
      <c r="B51" s="125" t="s">
        <v>163</v>
      </c>
      <c r="C51" s="461">
        <v>80</v>
      </c>
      <c r="D51" s="461">
        <v>73</v>
      </c>
      <c r="E51" s="40">
        <v>57</v>
      </c>
      <c r="F51" s="40">
        <v>48</v>
      </c>
      <c r="G51" s="40">
        <v>42</v>
      </c>
      <c r="H51" s="40">
        <v>17</v>
      </c>
      <c r="I51" s="40">
        <v>11</v>
      </c>
      <c r="J51" s="40">
        <v>6</v>
      </c>
      <c r="K51" s="40">
        <v>4</v>
      </c>
      <c r="L51" s="40">
        <v>3</v>
      </c>
      <c r="M51" s="40">
        <v>7</v>
      </c>
      <c r="N51" s="461">
        <v>24</v>
      </c>
      <c r="O51" s="461">
        <v>31</v>
      </c>
      <c r="P51" s="449">
        <v>19</v>
      </c>
      <c r="Q51" s="464">
        <v>422</v>
      </c>
      <c r="R51" s="426">
        <v>0.99900572889541217</v>
      </c>
      <c r="S51" s="490">
        <v>9.5890410958904102</v>
      </c>
    </row>
    <row r="52" spans="2:19" ht="15" customHeight="1" x14ac:dyDescent="0.25">
      <c r="B52" s="70" t="s">
        <v>42</v>
      </c>
      <c r="C52" s="458">
        <v>29</v>
      </c>
      <c r="D52" s="458">
        <v>20</v>
      </c>
      <c r="E52" s="32">
        <v>24</v>
      </c>
      <c r="F52" s="32">
        <v>16</v>
      </c>
      <c r="G52" s="32">
        <v>26</v>
      </c>
      <c r="H52" s="32">
        <v>8</v>
      </c>
      <c r="I52" s="32">
        <v>10</v>
      </c>
      <c r="J52" s="32">
        <v>5</v>
      </c>
      <c r="K52" s="32">
        <v>3</v>
      </c>
      <c r="L52" s="32">
        <v>2</v>
      </c>
      <c r="M52" s="32">
        <v>2</v>
      </c>
      <c r="N52" s="458">
        <v>18</v>
      </c>
      <c r="O52" s="458">
        <v>20</v>
      </c>
      <c r="P52" s="242">
        <v>11</v>
      </c>
      <c r="Q52" s="471">
        <v>194</v>
      </c>
      <c r="R52" s="427">
        <v>0.45925855783343594</v>
      </c>
      <c r="S52" s="487">
        <v>45</v>
      </c>
    </row>
    <row r="53" spans="2:19" ht="15" customHeight="1" x14ac:dyDescent="0.25">
      <c r="B53" s="359" t="s">
        <v>43</v>
      </c>
      <c r="C53" s="459">
        <v>51</v>
      </c>
      <c r="D53" s="459">
        <v>53</v>
      </c>
      <c r="E53" s="33">
        <v>33</v>
      </c>
      <c r="F53" s="33">
        <v>32</v>
      </c>
      <c r="G53" s="33">
        <v>16</v>
      </c>
      <c r="H53" s="33">
        <v>9</v>
      </c>
      <c r="I53" s="33">
        <v>1</v>
      </c>
      <c r="J53" s="33">
        <v>1</v>
      </c>
      <c r="K53" s="33">
        <v>1</v>
      </c>
      <c r="L53" s="33">
        <v>1</v>
      </c>
      <c r="M53" s="33">
        <v>5</v>
      </c>
      <c r="N53" s="459">
        <v>6</v>
      </c>
      <c r="O53" s="459">
        <v>11</v>
      </c>
      <c r="P53" s="245">
        <v>8</v>
      </c>
      <c r="Q53" s="477">
        <v>228</v>
      </c>
      <c r="R53" s="428">
        <v>0.53974717106197623</v>
      </c>
      <c r="S53" s="488">
        <v>-3.7735849056603774</v>
      </c>
    </row>
    <row r="54" spans="2:19" ht="15" customHeight="1" x14ac:dyDescent="0.25">
      <c r="B54" s="125" t="s">
        <v>164</v>
      </c>
      <c r="C54" s="461">
        <v>249</v>
      </c>
      <c r="D54" s="461">
        <v>239</v>
      </c>
      <c r="E54" s="40">
        <v>161</v>
      </c>
      <c r="F54" s="40">
        <v>178</v>
      </c>
      <c r="G54" s="40">
        <v>172</v>
      </c>
      <c r="H54" s="40">
        <v>54</v>
      </c>
      <c r="I54" s="40">
        <v>28</v>
      </c>
      <c r="J54" s="40">
        <v>44</v>
      </c>
      <c r="K54" s="40">
        <v>37</v>
      </c>
      <c r="L54" s="40">
        <v>56</v>
      </c>
      <c r="M54" s="40">
        <v>73</v>
      </c>
      <c r="N54" s="461">
        <v>69</v>
      </c>
      <c r="O54" s="461">
        <v>97</v>
      </c>
      <c r="P54" s="449">
        <v>57</v>
      </c>
      <c r="Q54" s="479">
        <v>1514</v>
      </c>
      <c r="R54" s="426">
        <v>3.5841106008238248</v>
      </c>
      <c r="S54" s="490">
        <v>4.1841004184100417</v>
      </c>
    </row>
    <row r="55" spans="2:19" ht="15" customHeight="1" x14ac:dyDescent="0.25">
      <c r="B55" s="70" t="s">
        <v>137</v>
      </c>
      <c r="C55" s="458">
        <v>124</v>
      </c>
      <c r="D55" s="458">
        <v>119</v>
      </c>
      <c r="E55" s="32">
        <v>102</v>
      </c>
      <c r="F55" s="32">
        <v>76</v>
      </c>
      <c r="G55" s="32">
        <v>98</v>
      </c>
      <c r="H55" s="32">
        <v>20</v>
      </c>
      <c r="I55" s="32">
        <v>15</v>
      </c>
      <c r="J55" s="32">
        <v>15</v>
      </c>
      <c r="K55" s="32">
        <v>11</v>
      </c>
      <c r="L55" s="32">
        <v>10</v>
      </c>
      <c r="M55" s="32">
        <v>24</v>
      </c>
      <c r="N55" s="458">
        <v>15</v>
      </c>
      <c r="O55" s="458">
        <v>31</v>
      </c>
      <c r="P55" s="242">
        <v>15</v>
      </c>
      <c r="Q55" s="475">
        <v>675</v>
      </c>
      <c r="R55" s="427">
        <v>1.5979357038019031</v>
      </c>
      <c r="S55" s="487">
        <v>4.2016806722689077</v>
      </c>
    </row>
    <row r="56" spans="2:19" ht="15" customHeight="1" x14ac:dyDescent="0.25">
      <c r="B56" s="359" t="s">
        <v>44</v>
      </c>
      <c r="C56" s="459">
        <v>28</v>
      </c>
      <c r="D56" s="459">
        <v>52</v>
      </c>
      <c r="E56" s="33">
        <v>21</v>
      </c>
      <c r="F56" s="33">
        <v>41</v>
      </c>
      <c r="G56" s="33">
        <v>21</v>
      </c>
      <c r="H56" s="33">
        <v>11</v>
      </c>
      <c r="I56" s="33">
        <v>5</v>
      </c>
      <c r="J56" s="33">
        <v>4</v>
      </c>
      <c r="K56" s="33">
        <v>7</v>
      </c>
      <c r="L56" s="33">
        <v>7</v>
      </c>
      <c r="M56" s="33">
        <v>3</v>
      </c>
      <c r="N56" s="459">
        <v>12</v>
      </c>
      <c r="O56" s="459">
        <v>25</v>
      </c>
      <c r="P56" s="245">
        <v>15</v>
      </c>
      <c r="Q56" s="477">
        <v>252</v>
      </c>
      <c r="R56" s="428">
        <v>0.59656266275271053</v>
      </c>
      <c r="S56" s="488">
        <v>-46.153846153846153</v>
      </c>
    </row>
    <row r="57" spans="2:19" ht="15" customHeight="1" x14ac:dyDescent="0.25">
      <c r="B57" s="360" t="s">
        <v>67</v>
      </c>
      <c r="C57" s="460">
        <v>45</v>
      </c>
      <c r="D57" s="460">
        <v>35</v>
      </c>
      <c r="E57" s="34">
        <v>16</v>
      </c>
      <c r="F57" s="34">
        <v>28</v>
      </c>
      <c r="G57" s="34">
        <v>25</v>
      </c>
      <c r="H57" s="34">
        <v>6</v>
      </c>
      <c r="I57" s="34">
        <v>3</v>
      </c>
      <c r="J57" s="34">
        <v>10</v>
      </c>
      <c r="K57" s="34">
        <v>6</v>
      </c>
      <c r="L57" s="34">
        <v>15</v>
      </c>
      <c r="M57" s="34">
        <v>7</v>
      </c>
      <c r="N57" s="460">
        <v>9</v>
      </c>
      <c r="O57" s="460">
        <v>8</v>
      </c>
      <c r="P57" s="378">
        <v>4</v>
      </c>
      <c r="Q57" s="475">
        <v>217</v>
      </c>
      <c r="R57" s="429">
        <v>0.51370673737038963</v>
      </c>
      <c r="S57" s="489">
        <v>28.571428571428569</v>
      </c>
    </row>
    <row r="58" spans="2:19" ht="15" customHeight="1" x14ac:dyDescent="0.25">
      <c r="B58" s="359" t="s">
        <v>45</v>
      </c>
      <c r="C58" s="459">
        <v>52</v>
      </c>
      <c r="D58" s="459">
        <v>33</v>
      </c>
      <c r="E58" s="33">
        <v>22</v>
      </c>
      <c r="F58" s="33">
        <v>33</v>
      </c>
      <c r="G58" s="33">
        <v>28</v>
      </c>
      <c r="H58" s="33">
        <v>17</v>
      </c>
      <c r="I58" s="33">
        <v>5</v>
      </c>
      <c r="J58" s="33">
        <v>15</v>
      </c>
      <c r="K58" s="33">
        <v>13</v>
      </c>
      <c r="L58" s="33">
        <v>24</v>
      </c>
      <c r="M58" s="33">
        <v>39</v>
      </c>
      <c r="N58" s="459">
        <v>33</v>
      </c>
      <c r="O58" s="459">
        <v>33</v>
      </c>
      <c r="P58" s="245">
        <v>23</v>
      </c>
      <c r="Q58" s="480">
        <v>370</v>
      </c>
      <c r="R58" s="428">
        <v>0.87590549689882113</v>
      </c>
      <c r="S58" s="488">
        <v>57.575757575757578</v>
      </c>
    </row>
    <row r="59" spans="2:19" ht="15" customHeight="1" x14ac:dyDescent="0.25">
      <c r="B59" s="125" t="s">
        <v>165</v>
      </c>
      <c r="C59" s="461">
        <v>879</v>
      </c>
      <c r="D59" s="461">
        <v>867</v>
      </c>
      <c r="E59" s="40">
        <v>644</v>
      </c>
      <c r="F59" s="40">
        <v>473</v>
      </c>
      <c r="G59" s="40">
        <v>409</v>
      </c>
      <c r="H59" s="40">
        <v>251</v>
      </c>
      <c r="I59" s="40">
        <v>171</v>
      </c>
      <c r="J59" s="40">
        <v>143</v>
      </c>
      <c r="K59" s="40">
        <v>121</v>
      </c>
      <c r="L59" s="40">
        <v>154</v>
      </c>
      <c r="M59" s="40">
        <v>199</v>
      </c>
      <c r="N59" s="461">
        <v>249</v>
      </c>
      <c r="O59" s="461">
        <v>405</v>
      </c>
      <c r="P59" s="449">
        <v>301</v>
      </c>
      <c r="Q59" s="474">
        <v>5266</v>
      </c>
      <c r="R59" s="426">
        <v>12.466265801808627</v>
      </c>
      <c r="S59" s="490">
        <v>1.3840830449826991</v>
      </c>
    </row>
    <row r="60" spans="2:19" ht="15" customHeight="1" x14ac:dyDescent="0.25">
      <c r="B60" s="125" t="s">
        <v>166</v>
      </c>
      <c r="C60" s="461">
        <v>505</v>
      </c>
      <c r="D60" s="461">
        <v>518</v>
      </c>
      <c r="E60" s="40">
        <v>440</v>
      </c>
      <c r="F60" s="40">
        <v>387</v>
      </c>
      <c r="G60" s="40">
        <v>274</v>
      </c>
      <c r="H60" s="40">
        <v>140</v>
      </c>
      <c r="I60" s="40">
        <v>90</v>
      </c>
      <c r="J60" s="40">
        <v>72</v>
      </c>
      <c r="K60" s="40">
        <v>57</v>
      </c>
      <c r="L60" s="40">
        <v>82</v>
      </c>
      <c r="M60" s="40">
        <v>86</v>
      </c>
      <c r="N60" s="461">
        <v>82</v>
      </c>
      <c r="O60" s="461">
        <v>101</v>
      </c>
      <c r="P60" s="449">
        <v>54</v>
      </c>
      <c r="Q60" s="474">
        <v>2888</v>
      </c>
      <c r="R60" s="426">
        <v>6.8367975001183661</v>
      </c>
      <c r="S60" s="490">
        <v>-2.5096525096525095</v>
      </c>
    </row>
    <row r="61" spans="2:19" ht="15" customHeight="1" x14ac:dyDescent="0.25">
      <c r="B61" s="125" t="s">
        <v>167</v>
      </c>
      <c r="C61" s="461">
        <v>109</v>
      </c>
      <c r="D61" s="461">
        <v>92</v>
      </c>
      <c r="E61" s="40">
        <v>95</v>
      </c>
      <c r="F61" s="40">
        <v>47</v>
      </c>
      <c r="G61" s="40">
        <v>42</v>
      </c>
      <c r="H61" s="40">
        <v>11</v>
      </c>
      <c r="I61" s="40">
        <v>11</v>
      </c>
      <c r="J61" s="40">
        <v>1</v>
      </c>
      <c r="K61" s="40">
        <v>12</v>
      </c>
      <c r="L61" s="40">
        <v>11</v>
      </c>
      <c r="M61" s="40">
        <v>9</v>
      </c>
      <c r="N61" s="461">
        <v>10</v>
      </c>
      <c r="O61" s="461">
        <v>10</v>
      </c>
      <c r="P61" s="449">
        <v>1</v>
      </c>
      <c r="Q61" s="474">
        <v>461</v>
      </c>
      <c r="R61" s="426">
        <v>1.0913309028928555</v>
      </c>
      <c r="S61" s="490">
        <v>18.478260869565215</v>
      </c>
    </row>
    <row r="62" spans="2:19" ht="15" customHeight="1" x14ac:dyDescent="0.25">
      <c r="B62" s="125" t="s">
        <v>168</v>
      </c>
      <c r="C62" s="461">
        <v>408</v>
      </c>
      <c r="D62" s="461">
        <v>457</v>
      </c>
      <c r="E62" s="40">
        <v>417</v>
      </c>
      <c r="F62" s="40">
        <v>349</v>
      </c>
      <c r="G62" s="40">
        <v>247</v>
      </c>
      <c r="H62" s="40">
        <v>157</v>
      </c>
      <c r="I62" s="40">
        <v>107</v>
      </c>
      <c r="J62" s="40">
        <v>74</v>
      </c>
      <c r="K62" s="40">
        <v>95</v>
      </c>
      <c r="L62" s="40">
        <v>167</v>
      </c>
      <c r="M62" s="40">
        <v>170</v>
      </c>
      <c r="N62" s="461">
        <v>157</v>
      </c>
      <c r="O62" s="461">
        <v>169</v>
      </c>
      <c r="P62" s="449">
        <v>106</v>
      </c>
      <c r="Q62" s="474">
        <v>3080</v>
      </c>
      <c r="R62" s="426">
        <v>7.2913214336442405</v>
      </c>
      <c r="S62" s="490">
        <v>-10.722100656455142</v>
      </c>
    </row>
    <row r="63" spans="2:19" ht="15" customHeight="1" x14ac:dyDescent="0.25">
      <c r="B63" s="70" t="s">
        <v>63</v>
      </c>
      <c r="C63" s="458">
        <v>64</v>
      </c>
      <c r="D63" s="458">
        <v>74</v>
      </c>
      <c r="E63" s="32">
        <v>76</v>
      </c>
      <c r="F63" s="32">
        <v>59</v>
      </c>
      <c r="G63" s="32">
        <v>25</v>
      </c>
      <c r="H63" s="32">
        <v>29</v>
      </c>
      <c r="I63" s="32">
        <v>24</v>
      </c>
      <c r="J63" s="32">
        <v>18</v>
      </c>
      <c r="K63" s="32">
        <v>13</v>
      </c>
      <c r="L63" s="32">
        <v>9</v>
      </c>
      <c r="M63" s="32">
        <v>15</v>
      </c>
      <c r="N63" s="458">
        <v>15</v>
      </c>
      <c r="O63" s="458">
        <v>17</v>
      </c>
      <c r="P63" s="242">
        <v>3</v>
      </c>
      <c r="Q63" s="475">
        <v>441</v>
      </c>
      <c r="R63" s="427">
        <v>1.0439846598172435</v>
      </c>
      <c r="S63" s="487">
        <v>-13.513513513513514</v>
      </c>
    </row>
    <row r="64" spans="2:19" ht="15" customHeight="1" x14ac:dyDescent="0.25">
      <c r="B64" s="359" t="s">
        <v>64</v>
      </c>
      <c r="C64" s="459">
        <v>220</v>
      </c>
      <c r="D64" s="459">
        <v>236</v>
      </c>
      <c r="E64" s="33">
        <v>245</v>
      </c>
      <c r="F64" s="33">
        <v>190</v>
      </c>
      <c r="G64" s="33">
        <v>153</v>
      </c>
      <c r="H64" s="33">
        <v>100</v>
      </c>
      <c r="I64" s="33">
        <v>58</v>
      </c>
      <c r="J64" s="33">
        <v>37</v>
      </c>
      <c r="K64" s="33">
        <v>51</v>
      </c>
      <c r="L64" s="33">
        <v>95</v>
      </c>
      <c r="M64" s="33">
        <v>99</v>
      </c>
      <c r="N64" s="459">
        <v>71</v>
      </c>
      <c r="O64" s="459">
        <v>86</v>
      </c>
      <c r="P64" s="245">
        <v>45</v>
      </c>
      <c r="Q64" s="477">
        <v>1686</v>
      </c>
      <c r="R64" s="428">
        <v>3.9912882912740875</v>
      </c>
      <c r="S64" s="488">
        <v>-6.7796610169491522</v>
      </c>
    </row>
    <row r="65" spans="2:19" ht="15" customHeight="1" x14ac:dyDescent="0.25">
      <c r="B65" s="360" t="s">
        <v>66</v>
      </c>
      <c r="C65" s="460">
        <v>124</v>
      </c>
      <c r="D65" s="460">
        <v>147</v>
      </c>
      <c r="E65" s="34">
        <v>96</v>
      </c>
      <c r="F65" s="34">
        <v>100</v>
      </c>
      <c r="G65" s="34">
        <v>69</v>
      </c>
      <c r="H65" s="34">
        <v>28</v>
      </c>
      <c r="I65" s="34">
        <v>25</v>
      </c>
      <c r="J65" s="34">
        <v>19</v>
      </c>
      <c r="K65" s="34">
        <v>31</v>
      </c>
      <c r="L65" s="34">
        <v>63</v>
      </c>
      <c r="M65" s="34">
        <v>56</v>
      </c>
      <c r="N65" s="460">
        <v>71</v>
      </c>
      <c r="O65" s="460">
        <v>66</v>
      </c>
      <c r="P65" s="378">
        <v>58</v>
      </c>
      <c r="Q65" s="475">
        <v>953</v>
      </c>
      <c r="R65" s="429">
        <v>2.2560484825529095</v>
      </c>
      <c r="S65" s="489">
        <v>-15.646258503401361</v>
      </c>
    </row>
    <row r="66" spans="2:19" ht="15" customHeight="1" x14ac:dyDescent="0.25">
      <c r="B66" s="125" t="s">
        <v>169</v>
      </c>
      <c r="C66" s="461">
        <v>58</v>
      </c>
      <c r="D66" s="461">
        <v>56</v>
      </c>
      <c r="E66" s="40">
        <v>36</v>
      </c>
      <c r="F66" s="40">
        <v>44</v>
      </c>
      <c r="G66" s="40">
        <v>26</v>
      </c>
      <c r="H66" s="40">
        <v>16</v>
      </c>
      <c r="I66" s="40">
        <v>6</v>
      </c>
      <c r="J66" s="40">
        <v>3</v>
      </c>
      <c r="K66" s="40">
        <v>13</v>
      </c>
      <c r="L66" s="40">
        <v>14</v>
      </c>
      <c r="M66" s="40">
        <v>7</v>
      </c>
      <c r="N66" s="461">
        <v>14</v>
      </c>
      <c r="O66" s="461">
        <v>18</v>
      </c>
      <c r="P66" s="449">
        <v>8</v>
      </c>
      <c r="Q66" s="474">
        <v>319</v>
      </c>
      <c r="R66" s="426">
        <v>0.7551725770560106</v>
      </c>
      <c r="S66" s="490">
        <v>3.5714285714285712</v>
      </c>
    </row>
    <row r="67" spans="2:19" ht="15" customHeight="1" x14ac:dyDescent="0.25">
      <c r="B67" s="125" t="s">
        <v>170</v>
      </c>
      <c r="C67" s="461">
        <v>13</v>
      </c>
      <c r="D67" s="461">
        <v>6</v>
      </c>
      <c r="E67" s="40">
        <v>5</v>
      </c>
      <c r="F67" s="40">
        <v>3</v>
      </c>
      <c r="G67" s="40">
        <v>5</v>
      </c>
      <c r="H67" s="40">
        <v>5</v>
      </c>
      <c r="I67" s="40">
        <v>7</v>
      </c>
      <c r="J67" s="40">
        <v>3</v>
      </c>
      <c r="K67" s="40">
        <v>8</v>
      </c>
      <c r="L67" s="40">
        <v>12</v>
      </c>
      <c r="M67" s="40">
        <v>0</v>
      </c>
      <c r="N67" s="461">
        <v>0</v>
      </c>
      <c r="O67" s="461">
        <v>1</v>
      </c>
      <c r="P67" s="449">
        <v>3</v>
      </c>
      <c r="Q67" s="474">
        <v>71</v>
      </c>
      <c r="R67" s="426">
        <v>0.16807916291842243</v>
      </c>
      <c r="S67" s="490">
        <v>116.66666666666667</v>
      </c>
    </row>
    <row r="68" spans="2:19" ht="15" customHeight="1" x14ac:dyDescent="0.25">
      <c r="B68" s="125" t="s">
        <v>171</v>
      </c>
      <c r="C68" s="461">
        <v>13</v>
      </c>
      <c r="D68" s="461">
        <v>21</v>
      </c>
      <c r="E68" s="40">
        <v>23</v>
      </c>
      <c r="F68" s="40">
        <v>26</v>
      </c>
      <c r="G68" s="40">
        <v>33</v>
      </c>
      <c r="H68" s="40">
        <v>7</v>
      </c>
      <c r="I68" s="40">
        <v>4</v>
      </c>
      <c r="J68" s="40">
        <v>2</v>
      </c>
      <c r="K68" s="40">
        <v>2</v>
      </c>
      <c r="L68" s="40">
        <v>4</v>
      </c>
      <c r="M68" s="40">
        <v>7</v>
      </c>
      <c r="N68" s="461">
        <v>4</v>
      </c>
      <c r="O68" s="461">
        <v>3</v>
      </c>
      <c r="P68" s="449">
        <v>0</v>
      </c>
      <c r="Q68" s="474">
        <v>149</v>
      </c>
      <c r="R68" s="426">
        <v>0.35272951091330901</v>
      </c>
      <c r="S68" s="490">
        <v>-38.095238095238095</v>
      </c>
    </row>
    <row r="69" spans="2:19" ht="15" customHeight="1" x14ac:dyDescent="0.25">
      <c r="B69" s="126" t="s">
        <v>138</v>
      </c>
      <c r="C69" s="432">
        <v>26</v>
      </c>
      <c r="D69" s="432">
        <v>6</v>
      </c>
      <c r="E69" s="305">
        <v>5</v>
      </c>
      <c r="F69" s="305">
        <v>14</v>
      </c>
      <c r="G69" s="53">
        <v>7</v>
      </c>
      <c r="H69" s="53">
        <v>3</v>
      </c>
      <c r="I69" s="53">
        <v>0</v>
      </c>
      <c r="J69" s="53">
        <v>0</v>
      </c>
      <c r="K69" s="53">
        <v>1</v>
      </c>
      <c r="L69" s="53">
        <v>0</v>
      </c>
      <c r="M69" s="53">
        <v>1</v>
      </c>
      <c r="N69" s="484">
        <v>0</v>
      </c>
      <c r="O69" s="484">
        <v>0</v>
      </c>
      <c r="P69" s="451">
        <v>0</v>
      </c>
      <c r="Q69" s="482">
        <v>63</v>
      </c>
      <c r="R69" s="433">
        <v>0.14914066568817763</v>
      </c>
      <c r="S69" s="491">
        <v>333.33333333333337</v>
      </c>
    </row>
    <row r="70" spans="2:19" s="328" customFormat="1" ht="15" customHeight="1" x14ac:dyDescent="0.2">
      <c r="B70" s="327"/>
    </row>
    <row r="71" spans="2:19" s="328" customFormat="1" ht="15" customHeight="1" x14ac:dyDescent="0.2">
      <c r="B71" s="327" t="s">
        <v>203</v>
      </c>
    </row>
  </sheetData>
  <mergeCells count="4">
    <mergeCell ref="B4:B5"/>
    <mergeCell ref="Q4:R4"/>
    <mergeCell ref="S4:S5"/>
    <mergeCell ref="C4:P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6"/>
  <dimension ref="B1:S72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35" style="16" customWidth="1"/>
    <col min="3" max="16" width="8.42578125" style="16" customWidth="1"/>
    <col min="17" max="17" width="11.5703125" style="16"/>
    <col min="18" max="18" width="11.85546875" style="16" customWidth="1"/>
    <col min="19" max="16384" width="11.5703125" style="16"/>
  </cols>
  <sheetData>
    <row r="1" spans="2:19" ht="15" customHeight="1" x14ac:dyDescent="0.2">
      <c r="B1" s="24" t="s">
        <v>229</v>
      </c>
    </row>
    <row r="2" spans="2:19" ht="15" customHeight="1" x14ac:dyDescent="0.2">
      <c r="B2" s="25" t="s">
        <v>259</v>
      </c>
    </row>
    <row r="3" spans="2:19" ht="15" customHeight="1" x14ac:dyDescent="0.25">
      <c r="G3" s="31"/>
    </row>
    <row r="4" spans="2:19" ht="15" customHeight="1" x14ac:dyDescent="0.2">
      <c r="B4" s="595" t="s">
        <v>218</v>
      </c>
      <c r="C4" s="606" t="s">
        <v>145</v>
      </c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609"/>
      <c r="Q4" s="606" t="s">
        <v>253</v>
      </c>
      <c r="R4" s="609"/>
      <c r="S4" s="610" t="s">
        <v>260</v>
      </c>
    </row>
    <row r="5" spans="2:19" ht="45.2" customHeight="1" x14ac:dyDescent="0.2">
      <c r="B5" s="596"/>
      <c r="C5" s="456">
        <v>2024</v>
      </c>
      <c r="D5" s="456">
        <v>2023</v>
      </c>
      <c r="E5" s="456">
        <v>2022</v>
      </c>
      <c r="F5" s="456">
        <v>2021</v>
      </c>
      <c r="G5" s="456">
        <v>2020</v>
      </c>
      <c r="H5" s="462">
        <v>2019</v>
      </c>
      <c r="I5" s="462">
        <v>2018</v>
      </c>
      <c r="J5" s="462">
        <v>2017</v>
      </c>
      <c r="K5" s="462">
        <v>2016</v>
      </c>
      <c r="L5" s="462">
        <v>2015</v>
      </c>
      <c r="M5" s="462">
        <v>2014</v>
      </c>
      <c r="N5" s="462">
        <v>2013</v>
      </c>
      <c r="O5" s="462">
        <v>2012</v>
      </c>
      <c r="P5" s="455">
        <v>2011</v>
      </c>
      <c r="Q5" s="421" t="s">
        <v>173</v>
      </c>
      <c r="R5" s="422" t="s">
        <v>175</v>
      </c>
      <c r="S5" s="611"/>
    </row>
    <row r="6" spans="2:19" ht="15" customHeight="1" x14ac:dyDescent="0.2">
      <c r="B6" s="124" t="s">
        <v>54</v>
      </c>
      <c r="C6" s="271">
        <v>7745</v>
      </c>
      <c r="D6" s="271">
        <v>6702</v>
      </c>
      <c r="E6" s="271">
        <v>5981</v>
      </c>
      <c r="F6" s="271">
        <v>4799</v>
      </c>
      <c r="G6" s="271">
        <v>3496</v>
      </c>
      <c r="H6" s="271">
        <v>1739</v>
      </c>
      <c r="I6" s="272">
        <v>1159</v>
      </c>
      <c r="J6" s="272">
        <v>1038</v>
      </c>
      <c r="K6" s="272">
        <v>1297</v>
      </c>
      <c r="L6" s="272">
        <v>1609</v>
      </c>
      <c r="M6" s="272">
        <v>1685</v>
      </c>
      <c r="N6" s="272">
        <v>1771</v>
      </c>
      <c r="O6" s="272">
        <v>2246</v>
      </c>
      <c r="P6" s="273">
        <v>857</v>
      </c>
      <c r="Q6" s="423">
        <v>42124</v>
      </c>
      <c r="R6" s="424">
        <v>100</v>
      </c>
      <c r="S6" s="485">
        <v>15.56251865114891</v>
      </c>
    </row>
    <row r="7" spans="2:19" ht="15" customHeight="1" x14ac:dyDescent="0.2">
      <c r="B7" s="125" t="s">
        <v>153</v>
      </c>
      <c r="C7" s="457">
        <v>1126</v>
      </c>
      <c r="D7" s="457">
        <v>956</v>
      </c>
      <c r="E7" s="457">
        <v>901</v>
      </c>
      <c r="F7" s="457">
        <v>722</v>
      </c>
      <c r="G7" s="457">
        <v>640</v>
      </c>
      <c r="H7" s="457">
        <v>341</v>
      </c>
      <c r="I7" s="461">
        <v>256</v>
      </c>
      <c r="J7" s="461">
        <v>190</v>
      </c>
      <c r="K7" s="461">
        <v>256</v>
      </c>
      <c r="L7" s="461">
        <v>311</v>
      </c>
      <c r="M7" s="461">
        <v>348</v>
      </c>
      <c r="N7" s="461">
        <v>332</v>
      </c>
      <c r="O7" s="461">
        <v>389</v>
      </c>
      <c r="P7" s="449">
        <v>95</v>
      </c>
      <c r="Q7" s="425">
        <v>6863</v>
      </c>
      <c r="R7" s="426">
        <v>16.292374893172536</v>
      </c>
      <c r="S7" s="486">
        <v>17.782426778242677</v>
      </c>
    </row>
    <row r="8" spans="2:19" ht="15" customHeight="1" x14ac:dyDescent="0.2">
      <c r="B8" s="70" t="s">
        <v>69</v>
      </c>
      <c r="C8" s="458">
        <v>293</v>
      </c>
      <c r="D8" s="458">
        <v>309</v>
      </c>
      <c r="E8" s="458">
        <v>204</v>
      </c>
      <c r="F8" s="458">
        <v>189</v>
      </c>
      <c r="G8" s="458">
        <v>159</v>
      </c>
      <c r="H8" s="458">
        <v>147</v>
      </c>
      <c r="I8" s="458">
        <v>105</v>
      </c>
      <c r="J8" s="458">
        <v>67</v>
      </c>
      <c r="K8" s="458">
        <v>65</v>
      </c>
      <c r="L8" s="458">
        <v>71</v>
      </c>
      <c r="M8" s="458">
        <v>86</v>
      </c>
      <c r="N8" s="458">
        <v>90</v>
      </c>
      <c r="O8" s="458">
        <v>178</v>
      </c>
      <c r="P8" s="242">
        <v>29</v>
      </c>
      <c r="Q8" s="243">
        <v>1992</v>
      </c>
      <c r="R8" s="427">
        <v>4.7288956414395598</v>
      </c>
      <c r="S8" s="487">
        <v>-5.1779935275080913</v>
      </c>
    </row>
    <row r="9" spans="2:19" ht="15" customHeight="1" x14ac:dyDescent="0.2">
      <c r="B9" s="359" t="s">
        <v>14</v>
      </c>
      <c r="C9" s="459">
        <v>108</v>
      </c>
      <c r="D9" s="459">
        <v>86</v>
      </c>
      <c r="E9" s="459">
        <v>72</v>
      </c>
      <c r="F9" s="459">
        <v>72</v>
      </c>
      <c r="G9" s="459">
        <v>50</v>
      </c>
      <c r="H9" s="459">
        <v>17</v>
      </c>
      <c r="I9" s="459">
        <v>10</v>
      </c>
      <c r="J9" s="459">
        <v>11</v>
      </c>
      <c r="K9" s="459">
        <v>16</v>
      </c>
      <c r="L9" s="459">
        <v>23</v>
      </c>
      <c r="M9" s="459">
        <v>33</v>
      </c>
      <c r="N9" s="459">
        <v>35</v>
      </c>
      <c r="O9" s="459">
        <v>26</v>
      </c>
      <c r="P9" s="245">
        <v>2</v>
      </c>
      <c r="Q9" s="246">
        <v>561</v>
      </c>
      <c r="R9" s="428">
        <v>1.3317823568512013</v>
      </c>
      <c r="S9" s="488">
        <v>25.581395348837212</v>
      </c>
    </row>
    <row r="10" spans="2:19" ht="15" customHeight="1" x14ac:dyDescent="0.2">
      <c r="B10" s="360" t="s">
        <v>15</v>
      </c>
      <c r="C10" s="460">
        <v>76</v>
      </c>
      <c r="D10" s="460">
        <v>56</v>
      </c>
      <c r="E10" s="460">
        <v>60</v>
      </c>
      <c r="F10" s="460">
        <v>36</v>
      </c>
      <c r="G10" s="460">
        <v>14</v>
      </c>
      <c r="H10" s="460">
        <v>18</v>
      </c>
      <c r="I10" s="460">
        <v>9</v>
      </c>
      <c r="J10" s="460">
        <v>5</v>
      </c>
      <c r="K10" s="460">
        <v>9</v>
      </c>
      <c r="L10" s="460">
        <v>6</v>
      </c>
      <c r="M10" s="460">
        <v>4</v>
      </c>
      <c r="N10" s="460">
        <v>12</v>
      </c>
      <c r="O10" s="460">
        <v>17</v>
      </c>
      <c r="P10" s="378">
        <v>4</v>
      </c>
      <c r="Q10" s="379">
        <v>326</v>
      </c>
      <c r="R10" s="429">
        <v>0.77390561200265884</v>
      </c>
      <c r="S10" s="489">
        <v>35.714285714285715</v>
      </c>
    </row>
    <row r="11" spans="2:19" ht="15" customHeight="1" x14ac:dyDescent="0.2">
      <c r="B11" s="359" t="s">
        <v>16</v>
      </c>
      <c r="C11" s="459">
        <v>157</v>
      </c>
      <c r="D11" s="459">
        <v>101</v>
      </c>
      <c r="E11" s="459">
        <v>107</v>
      </c>
      <c r="F11" s="459">
        <v>82</v>
      </c>
      <c r="G11" s="459">
        <v>60</v>
      </c>
      <c r="H11" s="459">
        <v>32</v>
      </c>
      <c r="I11" s="459">
        <v>16</v>
      </c>
      <c r="J11" s="459">
        <v>9</v>
      </c>
      <c r="K11" s="459">
        <v>21</v>
      </c>
      <c r="L11" s="459">
        <v>31</v>
      </c>
      <c r="M11" s="459">
        <v>21</v>
      </c>
      <c r="N11" s="459">
        <v>21</v>
      </c>
      <c r="O11" s="459">
        <v>25</v>
      </c>
      <c r="P11" s="245">
        <v>3</v>
      </c>
      <c r="Q11" s="246">
        <v>686</v>
      </c>
      <c r="R11" s="428">
        <v>1.6285253062387237</v>
      </c>
      <c r="S11" s="488">
        <v>55.445544554455452</v>
      </c>
    </row>
    <row r="12" spans="2:19" ht="15" customHeight="1" x14ac:dyDescent="0.2">
      <c r="B12" s="360" t="s">
        <v>17</v>
      </c>
      <c r="C12" s="460">
        <v>79</v>
      </c>
      <c r="D12" s="460">
        <v>76</v>
      </c>
      <c r="E12" s="460">
        <v>110</v>
      </c>
      <c r="F12" s="460">
        <v>73</v>
      </c>
      <c r="G12" s="460">
        <v>57</v>
      </c>
      <c r="H12" s="460">
        <v>32</v>
      </c>
      <c r="I12" s="460">
        <v>20</v>
      </c>
      <c r="J12" s="460">
        <v>8</v>
      </c>
      <c r="K12" s="460">
        <v>24</v>
      </c>
      <c r="L12" s="460">
        <v>19</v>
      </c>
      <c r="M12" s="460">
        <v>20</v>
      </c>
      <c r="N12" s="460">
        <v>20</v>
      </c>
      <c r="O12" s="460">
        <v>19</v>
      </c>
      <c r="P12" s="378">
        <v>6</v>
      </c>
      <c r="Q12" s="379">
        <v>563</v>
      </c>
      <c r="R12" s="429">
        <v>1.3365302440414015</v>
      </c>
      <c r="S12" s="489">
        <v>3.9473684210526314</v>
      </c>
    </row>
    <row r="13" spans="2:19" ht="15" customHeight="1" x14ac:dyDescent="0.2">
      <c r="B13" s="359" t="s">
        <v>18</v>
      </c>
      <c r="C13" s="459">
        <v>52</v>
      </c>
      <c r="D13" s="459">
        <v>41</v>
      </c>
      <c r="E13" s="459">
        <v>49</v>
      </c>
      <c r="F13" s="459">
        <v>34</v>
      </c>
      <c r="G13" s="459">
        <v>21</v>
      </c>
      <c r="H13" s="459">
        <v>11</v>
      </c>
      <c r="I13" s="459">
        <v>6</v>
      </c>
      <c r="J13" s="459">
        <v>5</v>
      </c>
      <c r="K13" s="459">
        <v>12</v>
      </c>
      <c r="L13" s="459">
        <v>19</v>
      </c>
      <c r="M13" s="459">
        <v>35</v>
      </c>
      <c r="N13" s="459">
        <v>19</v>
      </c>
      <c r="O13" s="459">
        <v>8</v>
      </c>
      <c r="P13" s="245">
        <v>5</v>
      </c>
      <c r="Q13" s="246">
        <v>317</v>
      </c>
      <c r="R13" s="428">
        <v>0.75254011964675716</v>
      </c>
      <c r="S13" s="488">
        <v>26.829268292682929</v>
      </c>
    </row>
    <row r="14" spans="2:19" ht="15" customHeight="1" x14ac:dyDescent="0.2">
      <c r="B14" s="360" t="s">
        <v>19</v>
      </c>
      <c r="C14" s="460">
        <v>224</v>
      </c>
      <c r="D14" s="460">
        <v>219</v>
      </c>
      <c r="E14" s="460">
        <v>221</v>
      </c>
      <c r="F14" s="460">
        <v>167</v>
      </c>
      <c r="G14" s="460">
        <v>233</v>
      </c>
      <c r="H14" s="460">
        <v>64</v>
      </c>
      <c r="I14" s="460">
        <v>74</v>
      </c>
      <c r="J14" s="460">
        <v>66</v>
      </c>
      <c r="K14" s="460">
        <v>71</v>
      </c>
      <c r="L14" s="460">
        <v>118</v>
      </c>
      <c r="M14" s="460">
        <v>128</v>
      </c>
      <c r="N14" s="460">
        <v>97</v>
      </c>
      <c r="O14" s="460">
        <v>106</v>
      </c>
      <c r="P14" s="378">
        <v>42</v>
      </c>
      <c r="Q14" s="379">
        <v>1830</v>
      </c>
      <c r="R14" s="429">
        <v>4.3443167790333304</v>
      </c>
      <c r="S14" s="489">
        <v>2.2831050228310499</v>
      </c>
    </row>
    <row r="15" spans="2:19" ht="15" customHeight="1" x14ac:dyDescent="0.2">
      <c r="B15" s="369" t="s">
        <v>20</v>
      </c>
      <c r="C15" s="459">
        <v>137</v>
      </c>
      <c r="D15" s="459">
        <v>68</v>
      </c>
      <c r="E15" s="459">
        <v>78</v>
      </c>
      <c r="F15" s="459">
        <v>69</v>
      </c>
      <c r="G15" s="459">
        <v>46</v>
      </c>
      <c r="H15" s="483">
        <v>20</v>
      </c>
      <c r="I15" s="483">
        <v>16</v>
      </c>
      <c r="J15" s="483">
        <v>19</v>
      </c>
      <c r="K15" s="483">
        <v>38</v>
      </c>
      <c r="L15" s="483">
        <v>24</v>
      </c>
      <c r="M15" s="483">
        <v>21</v>
      </c>
      <c r="N15" s="483">
        <v>38</v>
      </c>
      <c r="O15" s="483">
        <v>10</v>
      </c>
      <c r="P15" s="450">
        <v>4</v>
      </c>
      <c r="Q15" s="430">
        <v>588</v>
      </c>
      <c r="R15" s="431">
        <v>1.3958788339189061</v>
      </c>
      <c r="S15" s="488">
        <v>101.47058823529412</v>
      </c>
    </row>
    <row r="16" spans="2:19" ht="15" customHeight="1" x14ac:dyDescent="0.2">
      <c r="B16" s="125" t="s">
        <v>154</v>
      </c>
      <c r="C16" s="461">
        <v>204</v>
      </c>
      <c r="D16" s="461">
        <v>182</v>
      </c>
      <c r="E16" s="461">
        <v>141</v>
      </c>
      <c r="F16" s="461">
        <v>100</v>
      </c>
      <c r="G16" s="461">
        <v>77</v>
      </c>
      <c r="H16" s="461">
        <v>37</v>
      </c>
      <c r="I16" s="461">
        <v>33</v>
      </c>
      <c r="J16" s="461">
        <v>24</v>
      </c>
      <c r="K16" s="461">
        <v>27</v>
      </c>
      <c r="L16" s="461">
        <v>27</v>
      </c>
      <c r="M16" s="461">
        <v>24</v>
      </c>
      <c r="N16" s="461">
        <v>35</v>
      </c>
      <c r="O16" s="461">
        <v>47</v>
      </c>
      <c r="P16" s="449">
        <v>9</v>
      </c>
      <c r="Q16" s="425">
        <v>967</v>
      </c>
      <c r="R16" s="426">
        <v>2.2956034564618744</v>
      </c>
      <c r="S16" s="490">
        <v>12.087912087912088</v>
      </c>
    </row>
    <row r="17" spans="2:19" ht="15" customHeight="1" x14ac:dyDescent="0.2">
      <c r="B17" s="70" t="s">
        <v>21</v>
      </c>
      <c r="C17" s="458">
        <v>41</v>
      </c>
      <c r="D17" s="458">
        <v>31</v>
      </c>
      <c r="E17" s="458">
        <v>21</v>
      </c>
      <c r="F17" s="458">
        <v>19</v>
      </c>
      <c r="G17" s="458">
        <v>9</v>
      </c>
      <c r="H17" s="458">
        <v>4</v>
      </c>
      <c r="I17" s="458">
        <v>3</v>
      </c>
      <c r="J17" s="458">
        <v>1</v>
      </c>
      <c r="K17" s="458">
        <v>7</v>
      </c>
      <c r="L17" s="458">
        <v>3</v>
      </c>
      <c r="M17" s="458">
        <v>8</v>
      </c>
      <c r="N17" s="458">
        <v>8</v>
      </c>
      <c r="O17" s="458">
        <v>13</v>
      </c>
      <c r="P17" s="242">
        <v>1</v>
      </c>
      <c r="Q17" s="243">
        <v>169</v>
      </c>
      <c r="R17" s="427">
        <v>0.4011964675719305</v>
      </c>
      <c r="S17" s="487">
        <v>32.258064516129032</v>
      </c>
    </row>
    <row r="18" spans="2:19" ht="15" customHeight="1" x14ac:dyDescent="0.2">
      <c r="B18" s="359" t="s">
        <v>22</v>
      </c>
      <c r="C18" s="459">
        <v>17</v>
      </c>
      <c r="D18" s="459">
        <v>22</v>
      </c>
      <c r="E18" s="459">
        <v>9</v>
      </c>
      <c r="F18" s="459">
        <v>11</v>
      </c>
      <c r="G18" s="459">
        <v>10</v>
      </c>
      <c r="H18" s="459">
        <v>2</v>
      </c>
      <c r="I18" s="459">
        <v>1</v>
      </c>
      <c r="J18" s="459">
        <v>2</v>
      </c>
      <c r="K18" s="459">
        <v>1</v>
      </c>
      <c r="L18" s="459">
        <v>3</v>
      </c>
      <c r="M18" s="459">
        <v>4</v>
      </c>
      <c r="N18" s="459">
        <v>6</v>
      </c>
      <c r="O18" s="459">
        <v>7</v>
      </c>
      <c r="P18" s="245">
        <v>2</v>
      </c>
      <c r="Q18" s="246">
        <v>97</v>
      </c>
      <c r="R18" s="428">
        <v>0.23027252872471751</v>
      </c>
      <c r="S18" s="488">
        <v>-22.727272727272727</v>
      </c>
    </row>
    <row r="19" spans="2:19" ht="15" customHeight="1" x14ac:dyDescent="0.2">
      <c r="B19" s="360" t="s">
        <v>23</v>
      </c>
      <c r="C19" s="460">
        <v>146</v>
      </c>
      <c r="D19" s="460">
        <v>129</v>
      </c>
      <c r="E19" s="460">
        <v>111</v>
      </c>
      <c r="F19" s="460">
        <v>70</v>
      </c>
      <c r="G19" s="460">
        <v>58</v>
      </c>
      <c r="H19" s="460">
        <v>31</v>
      </c>
      <c r="I19" s="460">
        <v>29</v>
      </c>
      <c r="J19" s="460">
        <v>21</v>
      </c>
      <c r="K19" s="460">
        <v>19</v>
      </c>
      <c r="L19" s="460">
        <v>21</v>
      </c>
      <c r="M19" s="460">
        <v>12</v>
      </c>
      <c r="N19" s="460">
        <v>21</v>
      </c>
      <c r="O19" s="460">
        <v>27</v>
      </c>
      <c r="P19" s="378">
        <v>6</v>
      </c>
      <c r="Q19" s="379">
        <v>701</v>
      </c>
      <c r="R19" s="429">
        <v>1.6641344601652266</v>
      </c>
      <c r="S19" s="489">
        <v>13.178294573643413</v>
      </c>
    </row>
    <row r="20" spans="2:19" ht="15" customHeight="1" x14ac:dyDescent="0.2">
      <c r="B20" s="125" t="s">
        <v>155</v>
      </c>
      <c r="C20" s="461">
        <v>136</v>
      </c>
      <c r="D20" s="461">
        <v>85</v>
      </c>
      <c r="E20" s="461">
        <v>75</v>
      </c>
      <c r="F20" s="461">
        <v>72</v>
      </c>
      <c r="G20" s="461">
        <v>55</v>
      </c>
      <c r="H20" s="461">
        <v>14</v>
      </c>
      <c r="I20" s="461">
        <v>10</v>
      </c>
      <c r="J20" s="461">
        <v>6</v>
      </c>
      <c r="K20" s="461">
        <v>16</v>
      </c>
      <c r="L20" s="461">
        <v>12</v>
      </c>
      <c r="M20" s="461">
        <v>10</v>
      </c>
      <c r="N20" s="461">
        <v>4</v>
      </c>
      <c r="O20" s="461">
        <v>10</v>
      </c>
      <c r="P20" s="449">
        <v>2</v>
      </c>
      <c r="Q20" s="425">
        <v>507</v>
      </c>
      <c r="R20" s="426">
        <v>1.2035894027157914</v>
      </c>
      <c r="S20" s="490">
        <v>60</v>
      </c>
    </row>
    <row r="21" spans="2:19" ht="15" customHeight="1" x14ac:dyDescent="0.2">
      <c r="B21" s="125" t="s">
        <v>156</v>
      </c>
      <c r="C21" s="461">
        <v>360</v>
      </c>
      <c r="D21" s="461">
        <v>191</v>
      </c>
      <c r="E21" s="461">
        <v>243</v>
      </c>
      <c r="F21" s="461">
        <v>190</v>
      </c>
      <c r="G21" s="461">
        <v>143</v>
      </c>
      <c r="H21" s="461">
        <v>51</v>
      </c>
      <c r="I21" s="461">
        <v>27</v>
      </c>
      <c r="J21" s="461">
        <v>31</v>
      </c>
      <c r="K21" s="461">
        <v>31</v>
      </c>
      <c r="L21" s="461">
        <v>46</v>
      </c>
      <c r="M21" s="461">
        <v>31</v>
      </c>
      <c r="N21" s="461">
        <v>46</v>
      </c>
      <c r="O21" s="461">
        <v>67</v>
      </c>
      <c r="P21" s="449">
        <v>20</v>
      </c>
      <c r="Q21" s="425">
        <v>1477</v>
      </c>
      <c r="R21" s="426">
        <v>3.5063146899629665</v>
      </c>
      <c r="S21" s="490">
        <v>88.481675392670155</v>
      </c>
    </row>
    <row r="22" spans="2:19" ht="15" customHeight="1" x14ac:dyDescent="0.2">
      <c r="B22" s="125" t="s">
        <v>157</v>
      </c>
      <c r="C22" s="461">
        <v>192</v>
      </c>
      <c r="D22" s="461">
        <v>173</v>
      </c>
      <c r="E22" s="461">
        <v>170</v>
      </c>
      <c r="F22" s="461">
        <v>147</v>
      </c>
      <c r="G22" s="461">
        <v>133</v>
      </c>
      <c r="H22" s="461">
        <v>58</v>
      </c>
      <c r="I22" s="461">
        <v>45</v>
      </c>
      <c r="J22" s="461">
        <v>42</v>
      </c>
      <c r="K22" s="461">
        <v>54</v>
      </c>
      <c r="L22" s="461">
        <v>67</v>
      </c>
      <c r="M22" s="461">
        <v>66</v>
      </c>
      <c r="N22" s="461">
        <v>47</v>
      </c>
      <c r="O22" s="461">
        <v>59</v>
      </c>
      <c r="P22" s="449">
        <v>30</v>
      </c>
      <c r="Q22" s="425">
        <v>1283</v>
      </c>
      <c r="R22" s="426">
        <v>3.0457696325135313</v>
      </c>
      <c r="S22" s="490">
        <v>10.982658959537572</v>
      </c>
    </row>
    <row r="23" spans="2:19" ht="15" customHeight="1" x14ac:dyDescent="0.2">
      <c r="B23" s="70" t="s">
        <v>135</v>
      </c>
      <c r="C23" s="458">
        <v>109</v>
      </c>
      <c r="D23" s="458">
        <v>97</v>
      </c>
      <c r="E23" s="458">
        <v>114</v>
      </c>
      <c r="F23" s="458">
        <v>79</v>
      </c>
      <c r="G23" s="458">
        <v>78</v>
      </c>
      <c r="H23" s="458">
        <v>32</v>
      </c>
      <c r="I23" s="458">
        <v>27</v>
      </c>
      <c r="J23" s="458">
        <v>20</v>
      </c>
      <c r="K23" s="458">
        <v>36</v>
      </c>
      <c r="L23" s="458">
        <v>22</v>
      </c>
      <c r="M23" s="458">
        <v>34</v>
      </c>
      <c r="N23" s="458">
        <v>23</v>
      </c>
      <c r="O23" s="458">
        <v>40</v>
      </c>
      <c r="P23" s="242">
        <v>21</v>
      </c>
      <c r="Q23" s="243">
        <v>732</v>
      </c>
      <c r="R23" s="427">
        <v>1.7377267116133319</v>
      </c>
      <c r="S23" s="487">
        <v>12.371134020618557</v>
      </c>
    </row>
    <row r="24" spans="2:19" ht="15" customHeight="1" x14ac:dyDescent="0.2">
      <c r="B24" s="359" t="s">
        <v>136</v>
      </c>
      <c r="C24" s="459">
        <v>83</v>
      </c>
      <c r="D24" s="459">
        <v>76</v>
      </c>
      <c r="E24" s="459">
        <v>56</v>
      </c>
      <c r="F24" s="459">
        <v>68</v>
      </c>
      <c r="G24" s="459">
        <v>55</v>
      </c>
      <c r="H24" s="459">
        <v>26</v>
      </c>
      <c r="I24" s="459">
        <v>18</v>
      </c>
      <c r="J24" s="459">
        <v>22</v>
      </c>
      <c r="K24" s="459">
        <v>18</v>
      </c>
      <c r="L24" s="459">
        <v>45</v>
      </c>
      <c r="M24" s="459">
        <v>32</v>
      </c>
      <c r="N24" s="459">
        <v>24</v>
      </c>
      <c r="O24" s="459">
        <v>19</v>
      </c>
      <c r="P24" s="245">
        <v>9</v>
      </c>
      <c r="Q24" s="246">
        <v>551</v>
      </c>
      <c r="R24" s="428">
        <v>1.3080429209001994</v>
      </c>
      <c r="S24" s="488">
        <v>9.2105263157894726</v>
      </c>
    </row>
    <row r="25" spans="2:19" ht="15" customHeight="1" x14ac:dyDescent="0.2">
      <c r="B25" s="125" t="s">
        <v>158</v>
      </c>
      <c r="C25" s="461">
        <v>56</v>
      </c>
      <c r="D25" s="461">
        <v>50</v>
      </c>
      <c r="E25" s="461">
        <v>48</v>
      </c>
      <c r="F25" s="461">
        <v>41</v>
      </c>
      <c r="G25" s="461">
        <v>22</v>
      </c>
      <c r="H25" s="461">
        <v>13</v>
      </c>
      <c r="I25" s="461">
        <v>5</v>
      </c>
      <c r="J25" s="461">
        <v>7</v>
      </c>
      <c r="K25" s="461">
        <v>6</v>
      </c>
      <c r="L25" s="461">
        <v>8</v>
      </c>
      <c r="M25" s="461">
        <v>11</v>
      </c>
      <c r="N25" s="461">
        <v>10</v>
      </c>
      <c r="O25" s="461">
        <v>7</v>
      </c>
      <c r="P25" s="449">
        <v>4</v>
      </c>
      <c r="Q25" s="425">
        <v>288</v>
      </c>
      <c r="R25" s="426">
        <v>0.68369575538885197</v>
      </c>
      <c r="S25" s="490">
        <v>12</v>
      </c>
    </row>
    <row r="26" spans="2:19" ht="15" customHeight="1" x14ac:dyDescent="0.2">
      <c r="B26" s="125" t="s">
        <v>159</v>
      </c>
      <c r="C26" s="461">
        <v>191</v>
      </c>
      <c r="D26" s="461">
        <v>233</v>
      </c>
      <c r="E26" s="461">
        <v>107</v>
      </c>
      <c r="F26" s="461">
        <v>104</v>
      </c>
      <c r="G26" s="461">
        <v>96</v>
      </c>
      <c r="H26" s="461">
        <v>24</v>
      </c>
      <c r="I26" s="461">
        <v>30</v>
      </c>
      <c r="J26" s="461">
        <v>17</v>
      </c>
      <c r="K26" s="461">
        <v>19</v>
      </c>
      <c r="L26" s="461">
        <v>21</v>
      </c>
      <c r="M26" s="461">
        <v>43</v>
      </c>
      <c r="N26" s="461">
        <v>32</v>
      </c>
      <c r="O26" s="461">
        <v>41</v>
      </c>
      <c r="P26" s="449">
        <v>21</v>
      </c>
      <c r="Q26" s="425">
        <v>979</v>
      </c>
      <c r="R26" s="426">
        <v>2.3240907796030768</v>
      </c>
      <c r="S26" s="490">
        <v>-18.025751072961373</v>
      </c>
    </row>
    <row r="27" spans="2:19" ht="15" customHeight="1" x14ac:dyDescent="0.2">
      <c r="B27" s="70" t="s">
        <v>29</v>
      </c>
      <c r="C27" s="458">
        <v>12</v>
      </c>
      <c r="D27" s="458">
        <v>8</v>
      </c>
      <c r="E27" s="458">
        <v>6</v>
      </c>
      <c r="F27" s="458">
        <v>6</v>
      </c>
      <c r="G27" s="458">
        <v>7</v>
      </c>
      <c r="H27" s="458">
        <v>0</v>
      </c>
      <c r="I27" s="458">
        <v>0</v>
      </c>
      <c r="J27" s="458">
        <v>0</v>
      </c>
      <c r="K27" s="458">
        <v>0</v>
      </c>
      <c r="L27" s="458">
        <v>0</v>
      </c>
      <c r="M27" s="458">
        <v>1</v>
      </c>
      <c r="N27" s="458">
        <v>1</v>
      </c>
      <c r="O27" s="458">
        <v>2</v>
      </c>
      <c r="P27" s="242">
        <v>2</v>
      </c>
      <c r="Q27" s="243">
        <v>45</v>
      </c>
      <c r="R27" s="427">
        <v>0.10682746177950812</v>
      </c>
      <c r="S27" s="487">
        <v>50</v>
      </c>
    </row>
    <row r="28" spans="2:19" ht="15" customHeight="1" x14ac:dyDescent="0.2">
      <c r="B28" s="359" t="s">
        <v>30</v>
      </c>
      <c r="C28" s="459">
        <v>62</v>
      </c>
      <c r="D28" s="459">
        <v>66</v>
      </c>
      <c r="E28" s="459">
        <v>48</v>
      </c>
      <c r="F28" s="459">
        <v>33</v>
      </c>
      <c r="G28" s="459">
        <v>28</v>
      </c>
      <c r="H28" s="459">
        <v>14</v>
      </c>
      <c r="I28" s="459">
        <v>15</v>
      </c>
      <c r="J28" s="459">
        <v>12</v>
      </c>
      <c r="K28" s="459">
        <v>8</v>
      </c>
      <c r="L28" s="459">
        <v>10</v>
      </c>
      <c r="M28" s="459">
        <v>27</v>
      </c>
      <c r="N28" s="459">
        <v>17</v>
      </c>
      <c r="O28" s="459">
        <v>19</v>
      </c>
      <c r="P28" s="245">
        <v>2</v>
      </c>
      <c r="Q28" s="246">
        <v>361</v>
      </c>
      <c r="R28" s="428">
        <v>0.85699363783116511</v>
      </c>
      <c r="S28" s="488">
        <v>-6.0606060606060606</v>
      </c>
    </row>
    <row r="29" spans="2:19" ht="15" customHeight="1" x14ac:dyDescent="0.2">
      <c r="B29" s="360" t="s">
        <v>31</v>
      </c>
      <c r="C29" s="460">
        <v>19</v>
      </c>
      <c r="D29" s="460">
        <v>31</v>
      </c>
      <c r="E29" s="460">
        <v>19</v>
      </c>
      <c r="F29" s="460">
        <v>12</v>
      </c>
      <c r="G29" s="460">
        <v>14</v>
      </c>
      <c r="H29" s="460">
        <v>0</v>
      </c>
      <c r="I29" s="460">
        <v>1</v>
      </c>
      <c r="J29" s="460">
        <v>2</v>
      </c>
      <c r="K29" s="460">
        <v>1</v>
      </c>
      <c r="L29" s="460">
        <v>1</v>
      </c>
      <c r="M29" s="460">
        <v>1</v>
      </c>
      <c r="N29" s="460">
        <v>0</v>
      </c>
      <c r="O29" s="460">
        <v>0</v>
      </c>
      <c r="P29" s="378">
        <v>2</v>
      </c>
      <c r="Q29" s="379">
        <v>103</v>
      </c>
      <c r="R29" s="429">
        <v>0.24451619029531857</v>
      </c>
      <c r="S29" s="489">
        <v>-38.70967741935484</v>
      </c>
    </row>
    <row r="30" spans="2:19" ht="15" customHeight="1" x14ac:dyDescent="0.2">
      <c r="B30" s="359" t="s">
        <v>32</v>
      </c>
      <c r="C30" s="459">
        <v>20</v>
      </c>
      <c r="D30" s="459">
        <v>14</v>
      </c>
      <c r="E30" s="459">
        <v>3</v>
      </c>
      <c r="F30" s="459">
        <v>1</v>
      </c>
      <c r="G30" s="459">
        <v>6</v>
      </c>
      <c r="H30" s="459">
        <v>3</v>
      </c>
      <c r="I30" s="459">
        <v>2</v>
      </c>
      <c r="J30" s="459">
        <v>1</v>
      </c>
      <c r="K30" s="459">
        <v>1</v>
      </c>
      <c r="L30" s="459">
        <v>1</v>
      </c>
      <c r="M30" s="459">
        <v>1</v>
      </c>
      <c r="N30" s="459">
        <v>0</v>
      </c>
      <c r="O30" s="459">
        <v>1</v>
      </c>
      <c r="P30" s="245">
        <v>0</v>
      </c>
      <c r="Q30" s="246">
        <v>54</v>
      </c>
      <c r="R30" s="428">
        <v>0.12819295413540974</v>
      </c>
      <c r="S30" s="488">
        <v>42.857142857142854</v>
      </c>
    </row>
    <row r="31" spans="2:19" ht="15" customHeight="1" x14ac:dyDescent="0.2">
      <c r="B31" s="360" t="s">
        <v>33</v>
      </c>
      <c r="C31" s="460">
        <v>16</v>
      </c>
      <c r="D31" s="460">
        <v>27</v>
      </c>
      <c r="E31" s="460">
        <v>9</v>
      </c>
      <c r="F31" s="460">
        <v>11</v>
      </c>
      <c r="G31" s="460">
        <v>9</v>
      </c>
      <c r="H31" s="460">
        <v>2</v>
      </c>
      <c r="I31" s="460">
        <v>0</v>
      </c>
      <c r="J31" s="460">
        <v>0</v>
      </c>
      <c r="K31" s="460">
        <v>5</v>
      </c>
      <c r="L31" s="460">
        <v>0</v>
      </c>
      <c r="M31" s="460">
        <v>0</v>
      </c>
      <c r="N31" s="460">
        <v>6</v>
      </c>
      <c r="O31" s="460">
        <v>5</v>
      </c>
      <c r="P31" s="378">
        <v>1</v>
      </c>
      <c r="Q31" s="379">
        <v>91</v>
      </c>
      <c r="R31" s="429">
        <v>0.2160288671541164</v>
      </c>
      <c r="S31" s="489">
        <v>-40.74074074074074</v>
      </c>
    </row>
    <row r="32" spans="2:19" ht="15" customHeight="1" x14ac:dyDescent="0.2">
      <c r="B32" s="359" t="s">
        <v>34</v>
      </c>
      <c r="C32" s="459">
        <v>13</v>
      </c>
      <c r="D32" s="459">
        <v>25</v>
      </c>
      <c r="E32" s="459">
        <v>4</v>
      </c>
      <c r="F32" s="459">
        <v>12</v>
      </c>
      <c r="G32" s="459">
        <v>7</v>
      </c>
      <c r="H32" s="459">
        <v>1</v>
      </c>
      <c r="I32" s="459">
        <v>1</v>
      </c>
      <c r="J32" s="459">
        <v>0</v>
      </c>
      <c r="K32" s="459">
        <v>2</v>
      </c>
      <c r="L32" s="459">
        <v>5</v>
      </c>
      <c r="M32" s="459">
        <v>6</v>
      </c>
      <c r="N32" s="459">
        <v>3</v>
      </c>
      <c r="O32" s="459">
        <v>0</v>
      </c>
      <c r="P32" s="245">
        <v>3</v>
      </c>
      <c r="Q32" s="246">
        <v>82</v>
      </c>
      <c r="R32" s="428">
        <v>0.1946633747982148</v>
      </c>
      <c r="S32" s="488">
        <v>-48</v>
      </c>
    </row>
    <row r="33" spans="2:19" ht="15" customHeight="1" x14ac:dyDescent="0.2">
      <c r="B33" s="360" t="s">
        <v>35</v>
      </c>
      <c r="C33" s="460">
        <v>18</v>
      </c>
      <c r="D33" s="460">
        <v>26</v>
      </c>
      <c r="E33" s="460">
        <v>8</v>
      </c>
      <c r="F33" s="460">
        <v>8</v>
      </c>
      <c r="G33" s="460">
        <v>8</v>
      </c>
      <c r="H33" s="460">
        <v>3</v>
      </c>
      <c r="I33" s="460">
        <v>1</v>
      </c>
      <c r="J33" s="460">
        <v>0</v>
      </c>
      <c r="K33" s="460">
        <v>0</v>
      </c>
      <c r="L33" s="460">
        <v>4</v>
      </c>
      <c r="M33" s="460">
        <v>3</v>
      </c>
      <c r="N33" s="460">
        <v>5</v>
      </c>
      <c r="O33" s="460">
        <v>7</v>
      </c>
      <c r="P33" s="378">
        <v>4</v>
      </c>
      <c r="Q33" s="379">
        <v>95</v>
      </c>
      <c r="R33" s="429">
        <v>0.22552464153451712</v>
      </c>
      <c r="S33" s="489">
        <v>-30.76923076923077</v>
      </c>
    </row>
    <row r="34" spans="2:19" ht="15" customHeight="1" x14ac:dyDescent="0.2">
      <c r="B34" s="359" t="s">
        <v>36</v>
      </c>
      <c r="C34" s="459">
        <v>26</v>
      </c>
      <c r="D34" s="459">
        <v>24</v>
      </c>
      <c r="E34" s="459">
        <v>5</v>
      </c>
      <c r="F34" s="459">
        <v>14</v>
      </c>
      <c r="G34" s="459">
        <v>12</v>
      </c>
      <c r="H34" s="459">
        <v>1</v>
      </c>
      <c r="I34" s="459">
        <v>9</v>
      </c>
      <c r="J34" s="459">
        <v>1</v>
      </c>
      <c r="K34" s="459">
        <v>2</v>
      </c>
      <c r="L34" s="459">
        <v>0</v>
      </c>
      <c r="M34" s="459">
        <v>3</v>
      </c>
      <c r="N34" s="459">
        <v>0</v>
      </c>
      <c r="O34" s="459">
        <v>1</v>
      </c>
      <c r="P34" s="245">
        <v>3</v>
      </c>
      <c r="Q34" s="246">
        <v>101</v>
      </c>
      <c r="R34" s="428">
        <v>0.23976830310511824</v>
      </c>
      <c r="S34" s="488">
        <v>8.3333333333333321</v>
      </c>
    </row>
    <row r="35" spans="2:19" ht="15" customHeight="1" x14ac:dyDescent="0.2">
      <c r="B35" s="360" t="s">
        <v>37</v>
      </c>
      <c r="C35" s="460">
        <v>5</v>
      </c>
      <c r="D35" s="460">
        <v>12</v>
      </c>
      <c r="E35" s="460">
        <v>5</v>
      </c>
      <c r="F35" s="460">
        <v>7</v>
      </c>
      <c r="G35" s="460">
        <v>5</v>
      </c>
      <c r="H35" s="460">
        <v>0</v>
      </c>
      <c r="I35" s="460">
        <v>1</v>
      </c>
      <c r="J35" s="460">
        <v>1</v>
      </c>
      <c r="K35" s="460">
        <v>0</v>
      </c>
      <c r="L35" s="460">
        <v>0</v>
      </c>
      <c r="M35" s="460">
        <v>1</v>
      </c>
      <c r="N35" s="460">
        <v>0</v>
      </c>
      <c r="O35" s="460">
        <v>6</v>
      </c>
      <c r="P35" s="378">
        <v>4</v>
      </c>
      <c r="Q35" s="379">
        <v>47</v>
      </c>
      <c r="R35" s="429">
        <v>0.11157534896970848</v>
      </c>
      <c r="S35" s="489">
        <v>-58.333333333333336</v>
      </c>
    </row>
    <row r="36" spans="2:19" ht="15" customHeight="1" x14ac:dyDescent="0.2">
      <c r="B36" s="125" t="s">
        <v>160</v>
      </c>
      <c r="C36" s="461">
        <v>368</v>
      </c>
      <c r="D36" s="461">
        <v>307</v>
      </c>
      <c r="E36" s="461">
        <v>265</v>
      </c>
      <c r="F36" s="461">
        <v>216</v>
      </c>
      <c r="G36" s="461">
        <v>151</v>
      </c>
      <c r="H36" s="461">
        <v>57</v>
      </c>
      <c r="I36" s="461">
        <v>19</v>
      </c>
      <c r="J36" s="461">
        <v>39</v>
      </c>
      <c r="K36" s="461">
        <v>29</v>
      </c>
      <c r="L36" s="461">
        <v>65</v>
      </c>
      <c r="M36" s="461">
        <v>54</v>
      </c>
      <c r="N36" s="461">
        <v>79</v>
      </c>
      <c r="O36" s="461">
        <v>72</v>
      </c>
      <c r="P36" s="449">
        <v>34</v>
      </c>
      <c r="Q36" s="425">
        <v>1755</v>
      </c>
      <c r="R36" s="426">
        <v>4.1662710094008171</v>
      </c>
      <c r="S36" s="490">
        <v>19.869706840390879</v>
      </c>
    </row>
    <row r="37" spans="2:19" ht="15" customHeight="1" x14ac:dyDescent="0.2">
      <c r="B37" s="70" t="s">
        <v>24</v>
      </c>
      <c r="C37" s="458">
        <v>86</v>
      </c>
      <c r="D37" s="458">
        <v>50</v>
      </c>
      <c r="E37" s="458">
        <v>54</v>
      </c>
      <c r="F37" s="458">
        <v>40</v>
      </c>
      <c r="G37" s="458">
        <v>28</v>
      </c>
      <c r="H37" s="458">
        <v>4</v>
      </c>
      <c r="I37" s="458">
        <v>4</v>
      </c>
      <c r="J37" s="458">
        <v>8</v>
      </c>
      <c r="K37" s="458">
        <v>4</v>
      </c>
      <c r="L37" s="458">
        <v>14</v>
      </c>
      <c r="M37" s="458">
        <v>10</v>
      </c>
      <c r="N37" s="458">
        <v>18</v>
      </c>
      <c r="O37" s="458">
        <v>14</v>
      </c>
      <c r="P37" s="242">
        <v>2</v>
      </c>
      <c r="Q37" s="243">
        <v>336</v>
      </c>
      <c r="R37" s="427">
        <v>0.79764504795366065</v>
      </c>
      <c r="S37" s="487">
        <v>72</v>
      </c>
    </row>
    <row r="38" spans="2:19" ht="15" customHeight="1" x14ac:dyDescent="0.2">
      <c r="B38" s="359" t="s">
        <v>25</v>
      </c>
      <c r="C38" s="459">
        <v>76</v>
      </c>
      <c r="D38" s="459">
        <v>67</v>
      </c>
      <c r="E38" s="459">
        <v>69</v>
      </c>
      <c r="F38" s="459">
        <v>52</v>
      </c>
      <c r="G38" s="459">
        <v>45</v>
      </c>
      <c r="H38" s="459">
        <v>19</v>
      </c>
      <c r="I38" s="459">
        <v>7</v>
      </c>
      <c r="J38" s="459">
        <v>7</v>
      </c>
      <c r="K38" s="459">
        <v>6</v>
      </c>
      <c r="L38" s="459">
        <v>23</v>
      </c>
      <c r="M38" s="459">
        <v>22</v>
      </c>
      <c r="N38" s="459">
        <v>23</v>
      </c>
      <c r="O38" s="459">
        <v>18</v>
      </c>
      <c r="P38" s="245">
        <v>14</v>
      </c>
      <c r="Q38" s="246">
        <v>448</v>
      </c>
      <c r="R38" s="428">
        <v>1.0635267306048808</v>
      </c>
      <c r="S38" s="488">
        <v>13.432835820895523</v>
      </c>
    </row>
    <row r="39" spans="2:19" ht="15" customHeight="1" x14ac:dyDescent="0.2">
      <c r="B39" s="360" t="s">
        <v>26</v>
      </c>
      <c r="C39" s="460">
        <v>42</v>
      </c>
      <c r="D39" s="460">
        <v>46</v>
      </c>
      <c r="E39" s="460">
        <v>19</v>
      </c>
      <c r="F39" s="460">
        <v>11</v>
      </c>
      <c r="G39" s="460">
        <v>20</v>
      </c>
      <c r="H39" s="460">
        <v>5</v>
      </c>
      <c r="I39" s="460">
        <v>1</v>
      </c>
      <c r="J39" s="460">
        <v>0</v>
      </c>
      <c r="K39" s="460">
        <v>5</v>
      </c>
      <c r="L39" s="460">
        <v>3</v>
      </c>
      <c r="M39" s="460">
        <v>3</v>
      </c>
      <c r="N39" s="460">
        <v>8</v>
      </c>
      <c r="O39" s="460">
        <v>5</v>
      </c>
      <c r="P39" s="378">
        <v>4</v>
      </c>
      <c r="Q39" s="379">
        <v>172</v>
      </c>
      <c r="R39" s="429">
        <v>0.40831829835723105</v>
      </c>
      <c r="S39" s="489">
        <v>-8.695652173913043</v>
      </c>
    </row>
    <row r="40" spans="2:19" ht="15" customHeight="1" x14ac:dyDescent="0.2">
      <c r="B40" s="359" t="s">
        <v>27</v>
      </c>
      <c r="C40" s="459">
        <v>42</v>
      </c>
      <c r="D40" s="459">
        <v>32</v>
      </c>
      <c r="E40" s="459">
        <v>13</v>
      </c>
      <c r="F40" s="459">
        <v>33</v>
      </c>
      <c r="G40" s="459">
        <v>16</v>
      </c>
      <c r="H40" s="459">
        <v>9</v>
      </c>
      <c r="I40" s="459">
        <v>1</v>
      </c>
      <c r="J40" s="459">
        <v>10</v>
      </c>
      <c r="K40" s="459">
        <v>5</v>
      </c>
      <c r="L40" s="459">
        <v>13</v>
      </c>
      <c r="M40" s="459">
        <v>9</v>
      </c>
      <c r="N40" s="459">
        <v>12</v>
      </c>
      <c r="O40" s="459">
        <v>14</v>
      </c>
      <c r="P40" s="245">
        <v>0</v>
      </c>
      <c r="Q40" s="246">
        <v>209</v>
      </c>
      <c r="R40" s="428">
        <v>0.49615421137593774</v>
      </c>
      <c r="S40" s="488">
        <v>31.25</v>
      </c>
    </row>
    <row r="41" spans="2:19" ht="15" customHeight="1" x14ac:dyDescent="0.2">
      <c r="B41" s="360" t="s">
        <v>28</v>
      </c>
      <c r="C41" s="460">
        <v>122</v>
      </c>
      <c r="D41" s="460">
        <v>112</v>
      </c>
      <c r="E41" s="460">
        <v>110</v>
      </c>
      <c r="F41" s="460">
        <v>80</v>
      </c>
      <c r="G41" s="460">
        <v>42</v>
      </c>
      <c r="H41" s="460">
        <v>20</v>
      </c>
      <c r="I41" s="460">
        <v>6</v>
      </c>
      <c r="J41" s="460">
        <v>14</v>
      </c>
      <c r="K41" s="460">
        <v>9</v>
      </c>
      <c r="L41" s="460">
        <v>12</v>
      </c>
      <c r="M41" s="460">
        <v>10</v>
      </c>
      <c r="N41" s="460">
        <v>18</v>
      </c>
      <c r="O41" s="460">
        <v>21</v>
      </c>
      <c r="P41" s="378">
        <v>14</v>
      </c>
      <c r="Q41" s="379">
        <v>590</v>
      </c>
      <c r="R41" s="429">
        <v>1.4006267211091064</v>
      </c>
      <c r="S41" s="489">
        <v>8.9285714285714288</v>
      </c>
    </row>
    <row r="42" spans="2:19" ht="15" customHeight="1" x14ac:dyDescent="0.2">
      <c r="B42" s="125" t="s">
        <v>161</v>
      </c>
      <c r="C42" s="461">
        <v>1268</v>
      </c>
      <c r="D42" s="461">
        <v>1111</v>
      </c>
      <c r="E42" s="461">
        <v>990</v>
      </c>
      <c r="F42" s="461">
        <v>795</v>
      </c>
      <c r="G42" s="461">
        <v>541</v>
      </c>
      <c r="H42" s="461">
        <v>234</v>
      </c>
      <c r="I42" s="461">
        <v>178</v>
      </c>
      <c r="J42" s="461">
        <v>142</v>
      </c>
      <c r="K42" s="461">
        <v>180</v>
      </c>
      <c r="L42" s="461">
        <v>223</v>
      </c>
      <c r="M42" s="461">
        <v>283</v>
      </c>
      <c r="N42" s="461">
        <v>267</v>
      </c>
      <c r="O42" s="461">
        <v>376</v>
      </c>
      <c r="P42" s="449">
        <v>167</v>
      </c>
      <c r="Q42" s="425">
        <v>6755</v>
      </c>
      <c r="R42" s="426">
        <v>16.035988984901721</v>
      </c>
      <c r="S42" s="490">
        <v>14.13141314131413</v>
      </c>
    </row>
    <row r="43" spans="2:19" ht="15" customHeight="1" x14ac:dyDescent="0.2">
      <c r="B43" s="70" t="s">
        <v>38</v>
      </c>
      <c r="C43" s="458">
        <v>940</v>
      </c>
      <c r="D43" s="458">
        <v>721</v>
      </c>
      <c r="E43" s="458">
        <v>650</v>
      </c>
      <c r="F43" s="458">
        <v>476</v>
      </c>
      <c r="G43" s="458">
        <v>274</v>
      </c>
      <c r="H43" s="458">
        <v>124</v>
      </c>
      <c r="I43" s="458">
        <v>92</v>
      </c>
      <c r="J43" s="458">
        <v>81</v>
      </c>
      <c r="K43" s="458">
        <v>102</v>
      </c>
      <c r="L43" s="458">
        <v>159</v>
      </c>
      <c r="M43" s="458">
        <v>164</v>
      </c>
      <c r="N43" s="458">
        <v>156</v>
      </c>
      <c r="O43" s="458">
        <v>251</v>
      </c>
      <c r="P43" s="242">
        <v>111</v>
      </c>
      <c r="Q43" s="243">
        <v>4301</v>
      </c>
      <c r="R43" s="427">
        <v>10.210331402525876</v>
      </c>
      <c r="S43" s="487">
        <v>30.374479889042995</v>
      </c>
    </row>
    <row r="44" spans="2:19" ht="15" customHeight="1" x14ac:dyDescent="0.2">
      <c r="B44" s="359" t="s">
        <v>39</v>
      </c>
      <c r="C44" s="459">
        <v>97</v>
      </c>
      <c r="D44" s="459">
        <v>89</v>
      </c>
      <c r="E44" s="459">
        <v>83</v>
      </c>
      <c r="F44" s="459">
        <v>55</v>
      </c>
      <c r="G44" s="459">
        <v>50</v>
      </c>
      <c r="H44" s="459">
        <v>19</v>
      </c>
      <c r="I44" s="459">
        <v>21</v>
      </c>
      <c r="J44" s="459">
        <v>11</v>
      </c>
      <c r="K44" s="459">
        <v>24</v>
      </c>
      <c r="L44" s="459">
        <v>21</v>
      </c>
      <c r="M44" s="459">
        <v>40</v>
      </c>
      <c r="N44" s="459">
        <v>29</v>
      </c>
      <c r="O44" s="459">
        <v>25</v>
      </c>
      <c r="P44" s="245">
        <v>22</v>
      </c>
      <c r="Q44" s="246">
        <v>586</v>
      </c>
      <c r="R44" s="428">
        <v>1.3911309467287056</v>
      </c>
      <c r="S44" s="488">
        <v>8.9887640449438209</v>
      </c>
    </row>
    <row r="45" spans="2:19" ht="15" customHeight="1" x14ac:dyDescent="0.2">
      <c r="B45" s="360" t="s">
        <v>40</v>
      </c>
      <c r="C45" s="460">
        <v>98</v>
      </c>
      <c r="D45" s="460">
        <v>156</v>
      </c>
      <c r="E45" s="460">
        <v>110</v>
      </c>
      <c r="F45" s="460">
        <v>122</v>
      </c>
      <c r="G45" s="460">
        <v>143</v>
      </c>
      <c r="H45" s="460">
        <v>51</v>
      </c>
      <c r="I45" s="460">
        <v>31</v>
      </c>
      <c r="J45" s="460">
        <v>15</v>
      </c>
      <c r="K45" s="460">
        <v>26</v>
      </c>
      <c r="L45" s="460">
        <v>14</v>
      </c>
      <c r="M45" s="460">
        <v>40</v>
      </c>
      <c r="N45" s="460">
        <v>30</v>
      </c>
      <c r="O45" s="460">
        <v>28</v>
      </c>
      <c r="P45" s="378">
        <v>5</v>
      </c>
      <c r="Q45" s="379">
        <v>869</v>
      </c>
      <c r="R45" s="429">
        <v>2.062956984142057</v>
      </c>
      <c r="S45" s="489">
        <v>-37.179487179487182</v>
      </c>
    </row>
    <row r="46" spans="2:19" ht="15" customHeight="1" x14ac:dyDescent="0.2">
      <c r="B46" s="359" t="s">
        <v>41</v>
      </c>
      <c r="C46" s="459">
        <v>133</v>
      </c>
      <c r="D46" s="459">
        <v>145</v>
      </c>
      <c r="E46" s="459">
        <v>147</v>
      </c>
      <c r="F46" s="459">
        <v>142</v>
      </c>
      <c r="G46" s="459">
        <v>74</v>
      </c>
      <c r="H46" s="459">
        <v>40</v>
      </c>
      <c r="I46" s="459">
        <v>34</v>
      </c>
      <c r="J46" s="459">
        <v>35</v>
      </c>
      <c r="K46" s="459">
        <v>28</v>
      </c>
      <c r="L46" s="459">
        <v>29</v>
      </c>
      <c r="M46" s="459">
        <v>39</v>
      </c>
      <c r="N46" s="459">
        <v>52</v>
      </c>
      <c r="O46" s="459">
        <v>72</v>
      </c>
      <c r="P46" s="245">
        <v>29</v>
      </c>
      <c r="Q46" s="246">
        <v>999</v>
      </c>
      <c r="R46" s="428">
        <v>2.3715696515050801</v>
      </c>
      <c r="S46" s="488">
        <v>-8.2758620689655178</v>
      </c>
    </row>
    <row r="47" spans="2:19" ht="15" customHeight="1" x14ac:dyDescent="0.2">
      <c r="B47" s="125" t="s">
        <v>162</v>
      </c>
      <c r="C47" s="461">
        <v>1426</v>
      </c>
      <c r="D47" s="461">
        <v>1074</v>
      </c>
      <c r="E47" s="461">
        <v>1040</v>
      </c>
      <c r="F47" s="461">
        <v>826</v>
      </c>
      <c r="G47" s="461">
        <v>576</v>
      </c>
      <c r="H47" s="461">
        <v>256</v>
      </c>
      <c r="I47" s="461">
        <v>189</v>
      </c>
      <c r="J47" s="461">
        <v>177</v>
      </c>
      <c r="K47" s="461">
        <v>207</v>
      </c>
      <c r="L47" s="461">
        <v>282</v>
      </c>
      <c r="M47" s="461">
        <v>254</v>
      </c>
      <c r="N47" s="461">
        <v>283</v>
      </c>
      <c r="O47" s="461">
        <v>404</v>
      </c>
      <c r="P47" s="449">
        <v>147</v>
      </c>
      <c r="Q47" s="425">
        <v>7141</v>
      </c>
      <c r="R47" s="426">
        <v>16.952331212610389</v>
      </c>
      <c r="S47" s="490">
        <v>32.774674115456236</v>
      </c>
    </row>
    <row r="48" spans="2:19" ht="15" customHeight="1" x14ac:dyDescent="0.2">
      <c r="B48" s="70" t="s">
        <v>62</v>
      </c>
      <c r="C48" s="458">
        <v>631</v>
      </c>
      <c r="D48" s="458">
        <v>545</v>
      </c>
      <c r="E48" s="458">
        <v>536</v>
      </c>
      <c r="F48" s="458">
        <v>423</v>
      </c>
      <c r="G48" s="458">
        <v>307</v>
      </c>
      <c r="H48" s="458">
        <v>154</v>
      </c>
      <c r="I48" s="458">
        <v>110</v>
      </c>
      <c r="J48" s="458">
        <v>92</v>
      </c>
      <c r="K48" s="458">
        <v>90</v>
      </c>
      <c r="L48" s="458">
        <v>106</v>
      </c>
      <c r="M48" s="458">
        <v>84</v>
      </c>
      <c r="N48" s="458">
        <v>89</v>
      </c>
      <c r="O48" s="458">
        <v>154</v>
      </c>
      <c r="P48" s="242">
        <v>35</v>
      </c>
      <c r="Q48" s="243">
        <v>3356</v>
      </c>
      <c r="R48" s="427">
        <v>7.9669547051562057</v>
      </c>
      <c r="S48" s="487">
        <v>15.779816513761469</v>
      </c>
    </row>
    <row r="49" spans="2:19" ht="15" customHeight="1" x14ac:dyDescent="0.2">
      <c r="B49" s="359" t="s">
        <v>65</v>
      </c>
      <c r="C49" s="459">
        <v>172</v>
      </c>
      <c r="D49" s="459">
        <v>135</v>
      </c>
      <c r="E49" s="459">
        <v>107</v>
      </c>
      <c r="F49" s="459">
        <v>70</v>
      </c>
      <c r="G49" s="459">
        <v>61</v>
      </c>
      <c r="H49" s="459">
        <v>16</v>
      </c>
      <c r="I49" s="459">
        <v>15</v>
      </c>
      <c r="J49" s="459">
        <v>13</v>
      </c>
      <c r="K49" s="459">
        <v>28</v>
      </c>
      <c r="L49" s="459">
        <v>38</v>
      </c>
      <c r="M49" s="459">
        <v>16</v>
      </c>
      <c r="N49" s="459">
        <v>20</v>
      </c>
      <c r="O49" s="459">
        <v>24</v>
      </c>
      <c r="P49" s="245">
        <v>11</v>
      </c>
      <c r="Q49" s="246">
        <v>726</v>
      </c>
      <c r="R49" s="428">
        <v>1.7234830500427309</v>
      </c>
      <c r="S49" s="488">
        <v>27.407407407407408</v>
      </c>
    </row>
    <row r="50" spans="2:19" ht="15" customHeight="1" x14ac:dyDescent="0.2">
      <c r="B50" s="360" t="s">
        <v>68</v>
      </c>
      <c r="C50" s="460">
        <v>623</v>
      </c>
      <c r="D50" s="460">
        <v>394</v>
      </c>
      <c r="E50" s="460">
        <v>397</v>
      </c>
      <c r="F50" s="460">
        <v>333</v>
      </c>
      <c r="G50" s="460">
        <v>208</v>
      </c>
      <c r="H50" s="460">
        <v>86</v>
      </c>
      <c r="I50" s="460">
        <v>64</v>
      </c>
      <c r="J50" s="460">
        <v>72</v>
      </c>
      <c r="K50" s="460">
        <v>89</v>
      </c>
      <c r="L50" s="460">
        <v>138</v>
      </c>
      <c r="M50" s="460">
        <v>154</v>
      </c>
      <c r="N50" s="460">
        <v>174</v>
      </c>
      <c r="O50" s="460">
        <v>226</v>
      </c>
      <c r="P50" s="378">
        <v>101</v>
      </c>
      <c r="Q50" s="379">
        <v>3059</v>
      </c>
      <c r="R50" s="429">
        <v>7.2618934574114515</v>
      </c>
      <c r="S50" s="489">
        <v>58.121827411167516</v>
      </c>
    </row>
    <row r="51" spans="2:19" ht="15" customHeight="1" x14ac:dyDescent="0.2">
      <c r="B51" s="125" t="s">
        <v>163</v>
      </c>
      <c r="C51" s="461">
        <v>79</v>
      </c>
      <c r="D51" s="461">
        <v>77</v>
      </c>
      <c r="E51" s="461">
        <v>56</v>
      </c>
      <c r="F51" s="461">
        <v>39</v>
      </c>
      <c r="G51" s="461">
        <v>41</v>
      </c>
      <c r="H51" s="461">
        <v>15</v>
      </c>
      <c r="I51" s="461">
        <v>14</v>
      </c>
      <c r="J51" s="461">
        <v>5</v>
      </c>
      <c r="K51" s="461">
        <v>7</v>
      </c>
      <c r="L51" s="461">
        <v>4</v>
      </c>
      <c r="M51" s="461">
        <v>10</v>
      </c>
      <c r="N51" s="461">
        <v>27</v>
      </c>
      <c r="O51" s="461">
        <v>28</v>
      </c>
      <c r="P51" s="449">
        <v>15</v>
      </c>
      <c r="Q51" s="425">
        <v>417</v>
      </c>
      <c r="R51" s="426">
        <v>0.98993447915677535</v>
      </c>
      <c r="S51" s="490">
        <v>2.5974025974025974</v>
      </c>
    </row>
    <row r="52" spans="2:19" ht="15" customHeight="1" x14ac:dyDescent="0.2">
      <c r="B52" s="70" t="s">
        <v>42</v>
      </c>
      <c r="C52" s="458">
        <v>30</v>
      </c>
      <c r="D52" s="458">
        <v>23</v>
      </c>
      <c r="E52" s="458">
        <v>31</v>
      </c>
      <c r="F52" s="458">
        <v>14</v>
      </c>
      <c r="G52" s="458">
        <v>31</v>
      </c>
      <c r="H52" s="458">
        <v>8</v>
      </c>
      <c r="I52" s="458">
        <v>12</v>
      </c>
      <c r="J52" s="458">
        <v>5</v>
      </c>
      <c r="K52" s="458">
        <v>7</v>
      </c>
      <c r="L52" s="458">
        <v>2</v>
      </c>
      <c r="M52" s="458">
        <v>5</v>
      </c>
      <c r="N52" s="458">
        <v>19</v>
      </c>
      <c r="O52" s="458">
        <v>18</v>
      </c>
      <c r="P52" s="242">
        <v>9</v>
      </c>
      <c r="Q52" s="243">
        <v>214</v>
      </c>
      <c r="R52" s="427">
        <v>0.50802392935143859</v>
      </c>
      <c r="S52" s="487">
        <v>30.434782608695656</v>
      </c>
    </row>
    <row r="53" spans="2:19" ht="15" customHeight="1" x14ac:dyDescent="0.2">
      <c r="B53" s="359" t="s">
        <v>43</v>
      </c>
      <c r="C53" s="459">
        <v>49</v>
      </c>
      <c r="D53" s="459">
        <v>54</v>
      </c>
      <c r="E53" s="459">
        <v>25</v>
      </c>
      <c r="F53" s="459">
        <v>25</v>
      </c>
      <c r="G53" s="459">
        <v>10</v>
      </c>
      <c r="H53" s="459">
        <v>7</v>
      </c>
      <c r="I53" s="459">
        <v>2</v>
      </c>
      <c r="J53" s="459">
        <v>0</v>
      </c>
      <c r="K53" s="459">
        <v>0</v>
      </c>
      <c r="L53" s="459">
        <v>2</v>
      </c>
      <c r="M53" s="459">
        <v>5</v>
      </c>
      <c r="N53" s="459">
        <v>8</v>
      </c>
      <c r="O53" s="459">
        <v>10</v>
      </c>
      <c r="P53" s="245">
        <v>6</v>
      </c>
      <c r="Q53" s="246">
        <v>203</v>
      </c>
      <c r="R53" s="428">
        <v>0.48191054980533665</v>
      </c>
      <c r="S53" s="488">
        <v>-9.2592592592592595</v>
      </c>
    </row>
    <row r="54" spans="2:19" ht="15" customHeight="1" x14ac:dyDescent="0.2">
      <c r="B54" s="125" t="s">
        <v>164</v>
      </c>
      <c r="C54" s="461">
        <v>255</v>
      </c>
      <c r="D54" s="461">
        <v>272</v>
      </c>
      <c r="E54" s="461">
        <v>204</v>
      </c>
      <c r="F54" s="461">
        <v>169</v>
      </c>
      <c r="G54" s="461">
        <v>153</v>
      </c>
      <c r="H54" s="461">
        <v>44</v>
      </c>
      <c r="I54" s="461">
        <v>33</v>
      </c>
      <c r="J54" s="461">
        <v>44</v>
      </c>
      <c r="K54" s="461">
        <v>56</v>
      </c>
      <c r="L54" s="461">
        <v>64</v>
      </c>
      <c r="M54" s="461">
        <v>69</v>
      </c>
      <c r="N54" s="461">
        <v>70</v>
      </c>
      <c r="O54" s="461">
        <v>73</v>
      </c>
      <c r="P54" s="449">
        <v>34</v>
      </c>
      <c r="Q54" s="425">
        <v>1540</v>
      </c>
      <c r="R54" s="426">
        <v>3.6558731364542774</v>
      </c>
      <c r="S54" s="490">
        <v>-6.25</v>
      </c>
    </row>
    <row r="55" spans="2:19" ht="15" customHeight="1" x14ac:dyDescent="0.2">
      <c r="B55" s="70" t="s">
        <v>137</v>
      </c>
      <c r="C55" s="458">
        <v>115</v>
      </c>
      <c r="D55" s="458">
        <v>110</v>
      </c>
      <c r="E55" s="458">
        <v>127</v>
      </c>
      <c r="F55" s="458">
        <v>78</v>
      </c>
      <c r="G55" s="458">
        <v>80</v>
      </c>
      <c r="H55" s="458">
        <v>16</v>
      </c>
      <c r="I55" s="458">
        <v>10</v>
      </c>
      <c r="J55" s="458">
        <v>15</v>
      </c>
      <c r="K55" s="458">
        <v>24</v>
      </c>
      <c r="L55" s="458">
        <v>8</v>
      </c>
      <c r="M55" s="458">
        <v>17</v>
      </c>
      <c r="N55" s="458">
        <v>20</v>
      </c>
      <c r="O55" s="458">
        <v>25</v>
      </c>
      <c r="P55" s="242">
        <v>7</v>
      </c>
      <c r="Q55" s="243">
        <v>652</v>
      </c>
      <c r="R55" s="427">
        <v>1.5478112240053177</v>
      </c>
      <c r="S55" s="487">
        <v>4.5454545454545459</v>
      </c>
    </row>
    <row r="56" spans="2:19" ht="15" customHeight="1" x14ac:dyDescent="0.2">
      <c r="B56" s="359" t="s">
        <v>44</v>
      </c>
      <c r="C56" s="459">
        <v>48</v>
      </c>
      <c r="D56" s="459">
        <v>53</v>
      </c>
      <c r="E56" s="459">
        <v>24</v>
      </c>
      <c r="F56" s="459">
        <v>38</v>
      </c>
      <c r="G56" s="459">
        <v>10</v>
      </c>
      <c r="H56" s="459">
        <v>8</v>
      </c>
      <c r="I56" s="459">
        <v>7</v>
      </c>
      <c r="J56" s="459">
        <v>3</v>
      </c>
      <c r="K56" s="459">
        <v>2</v>
      </c>
      <c r="L56" s="459">
        <v>10</v>
      </c>
      <c r="M56" s="459">
        <v>14</v>
      </c>
      <c r="N56" s="459">
        <v>12</v>
      </c>
      <c r="O56" s="459">
        <v>17</v>
      </c>
      <c r="P56" s="245">
        <v>8</v>
      </c>
      <c r="Q56" s="246">
        <v>254</v>
      </c>
      <c r="R56" s="428">
        <v>0.60298167315544582</v>
      </c>
      <c r="S56" s="488">
        <v>-9.433962264150944</v>
      </c>
    </row>
    <row r="57" spans="2:19" ht="15" customHeight="1" x14ac:dyDescent="0.2">
      <c r="B57" s="360" t="s">
        <v>67</v>
      </c>
      <c r="C57" s="460">
        <v>36</v>
      </c>
      <c r="D57" s="460">
        <v>40</v>
      </c>
      <c r="E57" s="460">
        <v>26</v>
      </c>
      <c r="F57" s="460">
        <v>24</v>
      </c>
      <c r="G57" s="460">
        <v>26</v>
      </c>
      <c r="H57" s="460">
        <v>8</v>
      </c>
      <c r="I57" s="460">
        <v>3</v>
      </c>
      <c r="J57" s="460">
        <v>5</v>
      </c>
      <c r="K57" s="460">
        <v>12</v>
      </c>
      <c r="L57" s="460">
        <v>16</v>
      </c>
      <c r="M57" s="460">
        <v>9</v>
      </c>
      <c r="N57" s="460">
        <v>5</v>
      </c>
      <c r="O57" s="460">
        <v>8</v>
      </c>
      <c r="P57" s="378">
        <v>3</v>
      </c>
      <c r="Q57" s="379">
        <v>221</v>
      </c>
      <c r="R57" s="429">
        <v>0.5246415345171398</v>
      </c>
      <c r="S57" s="489">
        <v>-10</v>
      </c>
    </row>
    <row r="58" spans="2:19" ht="15" customHeight="1" x14ac:dyDescent="0.2">
      <c r="B58" s="359" t="s">
        <v>45</v>
      </c>
      <c r="C58" s="459">
        <v>56</v>
      </c>
      <c r="D58" s="459">
        <v>69</v>
      </c>
      <c r="E58" s="459">
        <v>27</v>
      </c>
      <c r="F58" s="459">
        <v>29</v>
      </c>
      <c r="G58" s="459">
        <v>37</v>
      </c>
      <c r="H58" s="459">
        <v>12</v>
      </c>
      <c r="I58" s="459">
        <v>13</v>
      </c>
      <c r="J58" s="459">
        <v>21</v>
      </c>
      <c r="K58" s="459">
        <v>18</v>
      </c>
      <c r="L58" s="459">
        <v>30</v>
      </c>
      <c r="M58" s="459">
        <v>29</v>
      </c>
      <c r="N58" s="459">
        <v>33</v>
      </c>
      <c r="O58" s="459">
        <v>23</v>
      </c>
      <c r="P58" s="245">
        <v>16</v>
      </c>
      <c r="Q58" s="246">
        <v>413</v>
      </c>
      <c r="R58" s="428">
        <v>0.98043870477637451</v>
      </c>
      <c r="S58" s="488">
        <v>-18.840579710144929</v>
      </c>
    </row>
    <row r="59" spans="2:19" ht="15" customHeight="1" x14ac:dyDescent="0.2">
      <c r="B59" s="125" t="s">
        <v>165</v>
      </c>
      <c r="C59" s="461">
        <v>749</v>
      </c>
      <c r="D59" s="461">
        <v>807</v>
      </c>
      <c r="E59" s="461">
        <v>716</v>
      </c>
      <c r="F59" s="461">
        <v>510</v>
      </c>
      <c r="G59" s="461">
        <v>357</v>
      </c>
      <c r="H59" s="461">
        <v>350</v>
      </c>
      <c r="I59" s="461">
        <v>125</v>
      </c>
      <c r="J59" s="461">
        <v>160</v>
      </c>
      <c r="K59" s="461">
        <v>180</v>
      </c>
      <c r="L59" s="461">
        <v>185</v>
      </c>
      <c r="M59" s="461">
        <v>208</v>
      </c>
      <c r="N59" s="461">
        <v>266</v>
      </c>
      <c r="O59" s="461">
        <v>387</v>
      </c>
      <c r="P59" s="449">
        <v>173</v>
      </c>
      <c r="Q59" s="425">
        <v>5173</v>
      </c>
      <c r="R59" s="426">
        <v>12.280410217453234</v>
      </c>
      <c r="S59" s="490">
        <v>-7.1871127633209424</v>
      </c>
    </row>
    <row r="60" spans="2:19" ht="15" customHeight="1" x14ac:dyDescent="0.2">
      <c r="B60" s="125" t="s">
        <v>166</v>
      </c>
      <c r="C60" s="461">
        <v>611</v>
      </c>
      <c r="D60" s="461">
        <v>507</v>
      </c>
      <c r="E60" s="461">
        <v>415</v>
      </c>
      <c r="F60" s="461">
        <v>401</v>
      </c>
      <c r="G60" s="461">
        <v>207</v>
      </c>
      <c r="H60" s="461">
        <v>93</v>
      </c>
      <c r="I60" s="461">
        <v>76</v>
      </c>
      <c r="J60" s="461">
        <v>64</v>
      </c>
      <c r="K60" s="461">
        <v>71</v>
      </c>
      <c r="L60" s="461">
        <v>82</v>
      </c>
      <c r="M60" s="461">
        <v>86</v>
      </c>
      <c r="N60" s="461">
        <v>93</v>
      </c>
      <c r="O60" s="461">
        <v>77</v>
      </c>
      <c r="P60" s="449">
        <v>34</v>
      </c>
      <c r="Q60" s="425">
        <v>2817</v>
      </c>
      <c r="R60" s="426">
        <v>6.6873991073972086</v>
      </c>
      <c r="S60" s="490">
        <v>20.512820512820511</v>
      </c>
    </row>
    <row r="61" spans="2:19" ht="15" customHeight="1" x14ac:dyDescent="0.2">
      <c r="B61" s="125" t="s">
        <v>167</v>
      </c>
      <c r="C61" s="461">
        <v>168</v>
      </c>
      <c r="D61" s="461">
        <v>102</v>
      </c>
      <c r="E61" s="461">
        <v>101</v>
      </c>
      <c r="F61" s="461">
        <v>54</v>
      </c>
      <c r="G61" s="461">
        <v>28</v>
      </c>
      <c r="H61" s="461">
        <v>10</v>
      </c>
      <c r="I61" s="461">
        <v>12</v>
      </c>
      <c r="J61" s="461">
        <v>4</v>
      </c>
      <c r="K61" s="461">
        <v>14</v>
      </c>
      <c r="L61" s="461">
        <v>8</v>
      </c>
      <c r="M61" s="461">
        <v>11</v>
      </c>
      <c r="N61" s="461">
        <v>7</v>
      </c>
      <c r="O61" s="461">
        <v>7</v>
      </c>
      <c r="P61" s="449">
        <v>0</v>
      </c>
      <c r="Q61" s="425">
        <v>526</v>
      </c>
      <c r="R61" s="426">
        <v>1.2486943310226948</v>
      </c>
      <c r="S61" s="490">
        <v>64.705882352941174</v>
      </c>
    </row>
    <row r="62" spans="2:19" ht="15" customHeight="1" x14ac:dyDescent="0.2">
      <c r="B62" s="125" t="s">
        <v>168</v>
      </c>
      <c r="C62" s="461">
        <v>447</v>
      </c>
      <c r="D62" s="461">
        <v>502</v>
      </c>
      <c r="E62" s="461">
        <v>419</v>
      </c>
      <c r="F62" s="461">
        <v>326</v>
      </c>
      <c r="G62" s="461">
        <v>213</v>
      </c>
      <c r="H62" s="461">
        <v>123</v>
      </c>
      <c r="I62" s="461">
        <v>92</v>
      </c>
      <c r="J62" s="461">
        <v>72</v>
      </c>
      <c r="K62" s="461">
        <v>123</v>
      </c>
      <c r="L62" s="461">
        <v>178</v>
      </c>
      <c r="M62" s="461">
        <v>161</v>
      </c>
      <c r="N62" s="461">
        <v>157</v>
      </c>
      <c r="O62" s="461">
        <v>183</v>
      </c>
      <c r="P62" s="449">
        <v>64</v>
      </c>
      <c r="Q62" s="425">
        <v>3060</v>
      </c>
      <c r="R62" s="426">
        <v>7.2642674010065527</v>
      </c>
      <c r="S62" s="490">
        <v>-10.95617529880478</v>
      </c>
    </row>
    <row r="63" spans="2:19" ht="15" customHeight="1" x14ac:dyDescent="0.2">
      <c r="B63" s="70" t="s">
        <v>63</v>
      </c>
      <c r="C63" s="458">
        <v>75</v>
      </c>
      <c r="D63" s="458">
        <v>102</v>
      </c>
      <c r="E63" s="458">
        <v>127</v>
      </c>
      <c r="F63" s="458">
        <v>45</v>
      </c>
      <c r="G63" s="458">
        <v>30</v>
      </c>
      <c r="H63" s="458">
        <v>19</v>
      </c>
      <c r="I63" s="458">
        <v>23</v>
      </c>
      <c r="J63" s="458">
        <v>17</v>
      </c>
      <c r="K63" s="458">
        <v>9</v>
      </c>
      <c r="L63" s="458">
        <v>14</v>
      </c>
      <c r="M63" s="458">
        <v>14</v>
      </c>
      <c r="N63" s="458">
        <v>17</v>
      </c>
      <c r="O63" s="458">
        <v>15</v>
      </c>
      <c r="P63" s="242">
        <v>1</v>
      </c>
      <c r="Q63" s="243">
        <v>508</v>
      </c>
      <c r="R63" s="427">
        <v>1.2059633463108916</v>
      </c>
      <c r="S63" s="487">
        <v>-26.47058823529412</v>
      </c>
    </row>
    <row r="64" spans="2:19" ht="15" customHeight="1" x14ac:dyDescent="0.2">
      <c r="B64" s="359" t="s">
        <v>64</v>
      </c>
      <c r="C64" s="459">
        <v>239</v>
      </c>
      <c r="D64" s="459">
        <v>278</v>
      </c>
      <c r="E64" s="459">
        <v>179</v>
      </c>
      <c r="F64" s="459">
        <v>180</v>
      </c>
      <c r="G64" s="459">
        <v>122</v>
      </c>
      <c r="H64" s="459">
        <v>77</v>
      </c>
      <c r="I64" s="459">
        <v>48</v>
      </c>
      <c r="J64" s="459">
        <v>33</v>
      </c>
      <c r="K64" s="459">
        <v>60</v>
      </c>
      <c r="L64" s="459">
        <v>101</v>
      </c>
      <c r="M64" s="459">
        <v>93</v>
      </c>
      <c r="N64" s="459">
        <v>79</v>
      </c>
      <c r="O64" s="459">
        <v>90</v>
      </c>
      <c r="P64" s="245">
        <v>27</v>
      </c>
      <c r="Q64" s="246">
        <v>1606</v>
      </c>
      <c r="R64" s="428">
        <v>3.8125534137308894</v>
      </c>
      <c r="S64" s="488">
        <v>-14.028776978417264</v>
      </c>
    </row>
    <row r="65" spans="2:19" ht="15" customHeight="1" x14ac:dyDescent="0.2">
      <c r="B65" s="360" t="s">
        <v>66</v>
      </c>
      <c r="C65" s="460">
        <v>133</v>
      </c>
      <c r="D65" s="460">
        <v>122</v>
      </c>
      <c r="E65" s="460">
        <v>113</v>
      </c>
      <c r="F65" s="460">
        <v>101</v>
      </c>
      <c r="G65" s="460">
        <v>61</v>
      </c>
      <c r="H65" s="460">
        <v>27</v>
      </c>
      <c r="I65" s="460">
        <v>21</v>
      </c>
      <c r="J65" s="460">
        <v>22</v>
      </c>
      <c r="K65" s="460">
        <v>54</v>
      </c>
      <c r="L65" s="460">
        <v>63</v>
      </c>
      <c r="M65" s="460">
        <v>54</v>
      </c>
      <c r="N65" s="460">
        <v>61</v>
      </c>
      <c r="O65" s="460">
        <v>78</v>
      </c>
      <c r="P65" s="378">
        <v>36</v>
      </c>
      <c r="Q65" s="379">
        <v>946</v>
      </c>
      <c r="R65" s="429">
        <v>2.2457506409647707</v>
      </c>
      <c r="S65" s="489">
        <v>9.0163934426229506</v>
      </c>
    </row>
    <row r="66" spans="2:19" ht="15" customHeight="1" x14ac:dyDescent="0.2">
      <c r="B66" s="125" t="s">
        <v>169</v>
      </c>
      <c r="C66" s="461">
        <v>58</v>
      </c>
      <c r="D66" s="461">
        <v>49</v>
      </c>
      <c r="E66" s="461">
        <v>50</v>
      </c>
      <c r="F66" s="461">
        <v>41</v>
      </c>
      <c r="G66" s="461">
        <v>25</v>
      </c>
      <c r="H66" s="461">
        <v>10</v>
      </c>
      <c r="I66" s="461">
        <v>5</v>
      </c>
      <c r="J66" s="461">
        <v>7</v>
      </c>
      <c r="K66" s="461">
        <v>9</v>
      </c>
      <c r="L66" s="461">
        <v>14</v>
      </c>
      <c r="M66" s="461">
        <v>7</v>
      </c>
      <c r="N66" s="461">
        <v>14</v>
      </c>
      <c r="O66" s="461">
        <v>17</v>
      </c>
      <c r="P66" s="449">
        <v>5</v>
      </c>
      <c r="Q66" s="425">
        <v>311</v>
      </c>
      <c r="R66" s="426">
        <v>0.73829645807615607</v>
      </c>
      <c r="S66" s="490">
        <v>18.367346938775512</v>
      </c>
    </row>
    <row r="67" spans="2:19" ht="15" customHeight="1" x14ac:dyDescent="0.2">
      <c r="B67" s="125" t="s">
        <v>170</v>
      </c>
      <c r="C67" s="461">
        <v>14</v>
      </c>
      <c r="D67" s="461">
        <v>4</v>
      </c>
      <c r="E67" s="461">
        <v>7</v>
      </c>
      <c r="F67" s="461">
        <v>3</v>
      </c>
      <c r="G67" s="461">
        <v>10</v>
      </c>
      <c r="H67" s="461">
        <v>4</v>
      </c>
      <c r="I67" s="461">
        <v>6</v>
      </c>
      <c r="J67" s="461">
        <v>5</v>
      </c>
      <c r="K67" s="461">
        <v>9</v>
      </c>
      <c r="L67" s="461">
        <v>7</v>
      </c>
      <c r="M67" s="461">
        <v>0</v>
      </c>
      <c r="N67" s="461">
        <v>0</v>
      </c>
      <c r="O67" s="461">
        <v>1</v>
      </c>
      <c r="P67" s="449">
        <v>3</v>
      </c>
      <c r="Q67" s="425">
        <v>73</v>
      </c>
      <c r="R67" s="426">
        <v>0.17329788244231317</v>
      </c>
      <c r="S67" s="490">
        <v>250</v>
      </c>
    </row>
    <row r="68" spans="2:19" ht="15" customHeight="1" x14ac:dyDescent="0.2">
      <c r="B68" s="125" t="s">
        <v>171</v>
      </c>
      <c r="C68" s="461">
        <v>15</v>
      </c>
      <c r="D68" s="461">
        <v>18</v>
      </c>
      <c r="E68" s="461">
        <v>28</v>
      </c>
      <c r="F68" s="461">
        <v>30</v>
      </c>
      <c r="G68" s="461">
        <v>27</v>
      </c>
      <c r="H68" s="461">
        <v>4</v>
      </c>
      <c r="I68" s="461">
        <v>4</v>
      </c>
      <c r="J68" s="461">
        <v>2</v>
      </c>
      <c r="K68" s="461">
        <v>3</v>
      </c>
      <c r="L68" s="461">
        <v>5</v>
      </c>
      <c r="M68" s="461">
        <v>9</v>
      </c>
      <c r="N68" s="461">
        <v>2</v>
      </c>
      <c r="O68" s="461">
        <v>1</v>
      </c>
      <c r="P68" s="449">
        <v>0</v>
      </c>
      <c r="Q68" s="425">
        <v>148</v>
      </c>
      <c r="R68" s="426">
        <v>0.35134365207482671</v>
      </c>
      <c r="S68" s="490">
        <v>-16.666666666666664</v>
      </c>
    </row>
    <row r="69" spans="2:19" ht="15" customHeight="1" x14ac:dyDescent="0.2">
      <c r="B69" s="126" t="s">
        <v>138</v>
      </c>
      <c r="C69" s="484">
        <v>22</v>
      </c>
      <c r="D69" s="484">
        <v>2</v>
      </c>
      <c r="E69" s="484">
        <v>5</v>
      </c>
      <c r="F69" s="484">
        <v>13</v>
      </c>
      <c r="G69" s="484">
        <v>1</v>
      </c>
      <c r="H69" s="484">
        <v>1</v>
      </c>
      <c r="I69" s="484">
        <v>0</v>
      </c>
      <c r="J69" s="484">
        <v>0</v>
      </c>
      <c r="K69" s="484">
        <v>0</v>
      </c>
      <c r="L69" s="484">
        <v>0</v>
      </c>
      <c r="M69" s="484">
        <v>0</v>
      </c>
      <c r="N69" s="484">
        <v>0</v>
      </c>
      <c r="O69" s="484">
        <v>0</v>
      </c>
      <c r="P69" s="451">
        <v>0</v>
      </c>
      <c r="Q69" s="432">
        <v>44</v>
      </c>
      <c r="R69" s="433">
        <v>0.10445351818440794</v>
      </c>
      <c r="S69" s="492">
        <v>1000</v>
      </c>
    </row>
    <row r="70" spans="2:19" ht="15" customHeight="1" x14ac:dyDescent="0.2">
      <c r="B70" s="522" t="s">
        <v>204</v>
      </c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3"/>
      <c r="Q70" s="523"/>
    </row>
    <row r="71" spans="2:19" s="328" customFormat="1" ht="15" customHeight="1" x14ac:dyDescent="0.2">
      <c r="B71" s="327"/>
    </row>
    <row r="72" spans="2:19" s="328" customFormat="1" ht="15" customHeight="1" x14ac:dyDescent="0.2">
      <c r="B72" s="327" t="s">
        <v>203</v>
      </c>
    </row>
  </sheetData>
  <mergeCells count="4">
    <mergeCell ref="B4:B5"/>
    <mergeCell ref="Q4:R4"/>
    <mergeCell ref="S4:S5"/>
    <mergeCell ref="C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J32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16.140625" style="16" customWidth="1"/>
    <col min="3" max="3" width="9.85546875" style="16" customWidth="1"/>
    <col min="4" max="4" width="11.140625" style="16" customWidth="1"/>
    <col min="5" max="5" width="9.85546875" style="16" customWidth="1"/>
    <col min="6" max="6" width="10.85546875" style="16" customWidth="1"/>
    <col min="7" max="7" width="9.85546875" style="16" customWidth="1"/>
    <col min="8" max="8" width="11.42578125" style="16" customWidth="1"/>
    <col min="9" max="16384" width="11.5703125" style="16"/>
  </cols>
  <sheetData>
    <row r="1" spans="2:10" ht="15" customHeight="1" x14ac:dyDescent="0.2">
      <c r="B1" s="230" t="s">
        <v>222</v>
      </c>
    </row>
    <row r="2" spans="2:10" ht="15" customHeight="1" x14ac:dyDescent="0.2">
      <c r="B2" s="25" t="s">
        <v>268</v>
      </c>
    </row>
    <row r="4" spans="2:10" ht="30" customHeight="1" x14ac:dyDescent="0.2">
      <c r="B4" s="537" t="s">
        <v>145</v>
      </c>
      <c r="C4" s="530" t="s">
        <v>54</v>
      </c>
      <c r="D4" s="531"/>
      <c r="E4" s="530" t="s">
        <v>149</v>
      </c>
      <c r="F4" s="531"/>
      <c r="G4" s="532" t="s">
        <v>219</v>
      </c>
      <c r="H4" s="533"/>
      <c r="J4" s="494"/>
    </row>
    <row r="5" spans="2:10" ht="45" x14ac:dyDescent="0.2">
      <c r="B5" s="538"/>
      <c r="C5" s="20" t="s">
        <v>254</v>
      </c>
      <c r="D5" s="21" t="s">
        <v>147</v>
      </c>
      <c r="E5" s="20" t="s">
        <v>254</v>
      </c>
      <c r="F5" s="21" t="s">
        <v>147</v>
      </c>
      <c r="G5" s="20" t="s">
        <v>254</v>
      </c>
      <c r="H5" s="22" t="s">
        <v>147</v>
      </c>
      <c r="J5" s="494"/>
    </row>
    <row r="6" spans="2:10" x14ac:dyDescent="0.2">
      <c r="B6" s="534" t="s">
        <v>223</v>
      </c>
      <c r="C6" s="535"/>
      <c r="D6" s="535"/>
      <c r="E6" s="535"/>
      <c r="F6" s="535"/>
      <c r="G6" s="535"/>
      <c r="H6" s="536"/>
      <c r="J6" s="494"/>
    </row>
    <row r="7" spans="2:10" x14ac:dyDescent="0.2">
      <c r="B7" s="165">
        <v>2024</v>
      </c>
      <c r="C7" s="163">
        <v>7163</v>
      </c>
      <c r="D7" s="168">
        <v>5.307262569832405</v>
      </c>
      <c r="E7" s="163">
        <v>4901</v>
      </c>
      <c r="F7" s="168">
        <v>4.3431977858207294</v>
      </c>
      <c r="G7" s="163">
        <v>2262</v>
      </c>
      <c r="H7" s="446">
        <v>7.4584323040379985</v>
      </c>
    </row>
    <row r="8" spans="2:10" ht="15" customHeight="1" x14ac:dyDescent="0.2">
      <c r="B8" s="166">
        <v>2023</v>
      </c>
      <c r="C8" s="164">
        <v>6802</v>
      </c>
      <c r="D8" s="169">
        <v>17.336553389684319</v>
      </c>
      <c r="E8" s="164">
        <v>4697</v>
      </c>
      <c r="F8" s="169">
        <v>11.859966658728261</v>
      </c>
      <c r="G8" s="164">
        <v>2105</v>
      </c>
      <c r="H8" s="495">
        <v>31.727158948685851</v>
      </c>
      <c r="I8" s="17"/>
    </row>
    <row r="9" spans="2:10" ht="15" customHeight="1" x14ac:dyDescent="0.2">
      <c r="B9" s="167">
        <v>2022</v>
      </c>
      <c r="C9" s="59">
        <v>5797</v>
      </c>
      <c r="D9" s="170">
        <v>23.629771806355308</v>
      </c>
      <c r="E9" s="59">
        <v>4199</v>
      </c>
      <c r="F9" s="170">
        <v>22.38414456426699</v>
      </c>
      <c r="G9" s="59">
        <v>1598</v>
      </c>
      <c r="H9" s="496">
        <v>27.027027027027017</v>
      </c>
      <c r="I9" s="17"/>
    </row>
    <row r="10" spans="2:10" ht="15" customHeight="1" x14ac:dyDescent="0.2">
      <c r="B10" s="166">
        <v>2021</v>
      </c>
      <c r="C10" s="164">
        <v>4689</v>
      </c>
      <c r="D10" s="169">
        <v>22.396241190289729</v>
      </c>
      <c r="E10" s="164">
        <v>3431</v>
      </c>
      <c r="F10" s="169">
        <v>18.351155570886519</v>
      </c>
      <c r="G10" s="164">
        <v>1258</v>
      </c>
      <c r="H10" s="495">
        <v>34.978540772532199</v>
      </c>
    </row>
    <row r="11" spans="2:10" ht="15" customHeight="1" x14ac:dyDescent="0.2">
      <c r="B11" s="167">
        <v>2020</v>
      </c>
      <c r="C11" s="59">
        <v>3831</v>
      </c>
      <c r="D11" s="170">
        <v>109.80284775465498</v>
      </c>
      <c r="E11" s="59">
        <v>2899</v>
      </c>
      <c r="F11" s="170">
        <v>66.322432587492813</v>
      </c>
      <c r="G11" s="59">
        <v>932</v>
      </c>
      <c r="H11" s="496">
        <v>1022.8915662650602</v>
      </c>
    </row>
    <row r="12" spans="2:10" ht="15" customHeight="1" x14ac:dyDescent="0.2">
      <c r="B12" s="166">
        <v>2019</v>
      </c>
      <c r="C12" s="164">
        <v>1826</v>
      </c>
      <c r="D12" s="169">
        <v>45.151033386327498</v>
      </c>
      <c r="E12" s="164">
        <v>1743</v>
      </c>
      <c r="F12" s="169">
        <v>49.61373390557938</v>
      </c>
      <c r="G12" s="164">
        <v>83</v>
      </c>
      <c r="H12" s="495">
        <v>-10.752688172043008</v>
      </c>
    </row>
    <row r="13" spans="2:10" ht="15" customHeight="1" x14ac:dyDescent="0.2">
      <c r="B13" s="167">
        <v>2018</v>
      </c>
      <c r="C13" s="59">
        <v>1258</v>
      </c>
      <c r="D13" s="170">
        <v>33.545647558386406</v>
      </c>
      <c r="E13" s="59">
        <v>1165</v>
      </c>
      <c r="F13" s="170">
        <v>31.638418079096056</v>
      </c>
      <c r="G13" s="59">
        <v>93</v>
      </c>
      <c r="H13" s="496">
        <v>63.15789473684211</v>
      </c>
    </row>
    <row r="14" spans="2:10" ht="15" customHeight="1" x14ac:dyDescent="0.2">
      <c r="B14" s="166">
        <v>2017</v>
      </c>
      <c r="C14" s="164">
        <v>942</v>
      </c>
      <c r="D14" s="169">
        <v>-12.126865671641795</v>
      </c>
      <c r="E14" s="164">
        <v>885</v>
      </c>
      <c r="F14" s="169">
        <v>-3.9087947882736103</v>
      </c>
      <c r="G14" s="164">
        <v>57</v>
      </c>
      <c r="H14" s="495">
        <v>-62.251655629139073</v>
      </c>
    </row>
    <row r="15" spans="2:10" ht="15" customHeight="1" x14ac:dyDescent="0.2">
      <c r="B15" s="167">
        <v>2016</v>
      </c>
      <c r="C15" s="59">
        <v>1072</v>
      </c>
      <c r="D15" s="170">
        <v>-32.832080200501252</v>
      </c>
      <c r="E15" s="59">
        <v>921</v>
      </c>
      <c r="F15" s="170">
        <v>-25.304136253041364</v>
      </c>
      <c r="G15" s="59">
        <v>151</v>
      </c>
      <c r="H15" s="496">
        <v>-58.40220385674931</v>
      </c>
    </row>
    <row r="16" spans="2:10" ht="15" customHeight="1" x14ac:dyDescent="0.2">
      <c r="B16" s="166">
        <v>2015</v>
      </c>
      <c r="C16" s="164">
        <v>1596</v>
      </c>
      <c r="D16" s="169">
        <v>-5.5621301775147884</v>
      </c>
      <c r="E16" s="164">
        <v>1233</v>
      </c>
      <c r="F16" s="169">
        <v>-3.5965598123534051</v>
      </c>
      <c r="G16" s="164">
        <v>363</v>
      </c>
      <c r="H16" s="495">
        <v>-11.678832116788314</v>
      </c>
    </row>
    <row r="17" spans="2:10" ht="15" customHeight="1" x14ac:dyDescent="0.2">
      <c r="B17" s="167">
        <v>2014</v>
      </c>
      <c r="C17" s="59">
        <v>1690</v>
      </c>
      <c r="D17" s="170">
        <v>-3.8680318543799785</v>
      </c>
      <c r="E17" s="59">
        <v>1279</v>
      </c>
      <c r="F17" s="170">
        <v>-8.1178160919540261</v>
      </c>
      <c r="G17" s="59">
        <v>411</v>
      </c>
      <c r="H17" s="496">
        <v>12.295081967213122</v>
      </c>
    </row>
    <row r="18" spans="2:10" ht="15" customHeight="1" x14ac:dyDescent="0.2">
      <c r="B18" s="166">
        <v>2013</v>
      </c>
      <c r="C18" s="164">
        <v>1758</v>
      </c>
      <c r="D18" s="169">
        <v>-26.258389261744966</v>
      </c>
      <c r="E18" s="164">
        <v>1392</v>
      </c>
      <c r="F18" s="169">
        <v>-27.763362740010379</v>
      </c>
      <c r="G18" s="164">
        <v>366</v>
      </c>
      <c r="H18" s="495">
        <v>-19.912472647702401</v>
      </c>
    </row>
    <row r="19" spans="2:10" ht="15" customHeight="1" x14ac:dyDescent="0.2">
      <c r="B19" s="167">
        <v>2012</v>
      </c>
      <c r="C19" s="59">
        <v>2384</v>
      </c>
      <c r="D19" s="170">
        <v>66.248256624825643</v>
      </c>
      <c r="E19" s="59">
        <v>1927</v>
      </c>
      <c r="F19" s="170">
        <v>55.654281098546051</v>
      </c>
      <c r="G19" s="59">
        <v>457</v>
      </c>
      <c r="H19" s="496">
        <v>133.16326530612247</v>
      </c>
    </row>
    <row r="20" spans="2:10" ht="15" customHeight="1" x14ac:dyDescent="0.2">
      <c r="B20" s="166">
        <v>2011</v>
      </c>
      <c r="C20" s="164">
        <v>1434</v>
      </c>
      <c r="D20" s="169" t="s">
        <v>11</v>
      </c>
      <c r="E20" s="164">
        <v>1238</v>
      </c>
      <c r="F20" s="169" t="s">
        <v>11</v>
      </c>
      <c r="G20" s="164">
        <v>196</v>
      </c>
      <c r="H20" s="19" t="s">
        <v>11</v>
      </c>
      <c r="J20" s="256"/>
    </row>
    <row r="21" spans="2:10" ht="15" customHeight="1" x14ac:dyDescent="0.2">
      <c r="B21" s="172" t="s">
        <v>269</v>
      </c>
      <c r="C21" s="171">
        <v>42242</v>
      </c>
      <c r="D21" s="173" t="s">
        <v>11</v>
      </c>
      <c r="E21" s="171">
        <v>31910</v>
      </c>
      <c r="F21" s="173" t="s">
        <v>11</v>
      </c>
      <c r="G21" s="171">
        <v>10332</v>
      </c>
      <c r="H21" s="23" t="s">
        <v>11</v>
      </c>
      <c r="I21" s="108"/>
    </row>
    <row r="22" spans="2:10" x14ac:dyDescent="0.2">
      <c r="B22" s="534" t="s">
        <v>224</v>
      </c>
      <c r="C22" s="535"/>
      <c r="D22" s="535"/>
      <c r="E22" s="535"/>
      <c r="F22" s="535"/>
      <c r="G22" s="535"/>
      <c r="H22" s="536"/>
      <c r="I22" s="17"/>
    </row>
    <row r="23" spans="2:10" ht="15" customHeight="1" x14ac:dyDescent="0.2">
      <c r="B23" s="165">
        <v>2010</v>
      </c>
      <c r="C23" s="163">
        <v>1551</v>
      </c>
      <c r="D23" s="168">
        <v>70.81497797356829</v>
      </c>
      <c r="E23" s="163">
        <v>1551</v>
      </c>
      <c r="F23" s="168">
        <v>70.81497797356829</v>
      </c>
      <c r="G23" s="163" t="s">
        <v>11</v>
      </c>
      <c r="H23" s="121" t="s">
        <v>11</v>
      </c>
      <c r="I23" s="17"/>
    </row>
    <row r="24" spans="2:10" ht="15" customHeight="1" x14ac:dyDescent="0.2">
      <c r="B24" s="166">
        <v>2009</v>
      </c>
      <c r="C24" s="164">
        <v>908</v>
      </c>
      <c r="D24" s="169">
        <v>22.868741542625173</v>
      </c>
      <c r="E24" s="164">
        <v>908</v>
      </c>
      <c r="F24" s="169">
        <v>22.868741542625173</v>
      </c>
      <c r="G24" s="164" t="s">
        <v>11</v>
      </c>
      <c r="H24" s="19" t="s">
        <v>11</v>
      </c>
    </row>
    <row r="25" spans="2:10" ht="15" customHeight="1" x14ac:dyDescent="0.2">
      <c r="B25" s="167">
        <v>2008</v>
      </c>
      <c r="C25" s="59">
        <v>739</v>
      </c>
      <c r="D25" s="170">
        <v>44.3359375</v>
      </c>
      <c r="E25" s="59">
        <v>739</v>
      </c>
      <c r="F25" s="170">
        <v>44.3359375</v>
      </c>
      <c r="G25" s="59" t="s">
        <v>11</v>
      </c>
      <c r="H25" s="18" t="s">
        <v>11</v>
      </c>
    </row>
    <row r="26" spans="2:10" ht="15" customHeight="1" x14ac:dyDescent="0.2">
      <c r="B26" s="166">
        <v>2007</v>
      </c>
      <c r="C26" s="164">
        <v>512</v>
      </c>
      <c r="D26" s="169">
        <v>49.271137026239074</v>
      </c>
      <c r="E26" s="164">
        <v>512</v>
      </c>
      <c r="F26" s="169">
        <v>49.271137026239074</v>
      </c>
      <c r="G26" s="164" t="s">
        <v>11</v>
      </c>
      <c r="H26" s="19" t="s">
        <v>11</v>
      </c>
    </row>
    <row r="27" spans="2:10" ht="15" customHeight="1" x14ac:dyDescent="0.2">
      <c r="B27" s="167">
        <v>2006</v>
      </c>
      <c r="C27" s="59">
        <v>343</v>
      </c>
      <c r="D27" s="170" t="s">
        <v>11</v>
      </c>
      <c r="E27" s="59">
        <v>343</v>
      </c>
      <c r="F27" s="170" t="s">
        <v>11</v>
      </c>
      <c r="G27" s="59" t="s">
        <v>11</v>
      </c>
      <c r="H27" s="18" t="s">
        <v>11</v>
      </c>
    </row>
    <row r="28" spans="2:10" ht="15" customHeight="1" x14ac:dyDescent="0.2">
      <c r="B28" s="166">
        <v>2005</v>
      </c>
      <c r="C28" s="164">
        <v>29</v>
      </c>
      <c r="D28" s="169" t="s">
        <v>11</v>
      </c>
      <c r="E28" s="164">
        <v>29</v>
      </c>
      <c r="F28" s="169" t="s">
        <v>11</v>
      </c>
      <c r="G28" s="164" t="s">
        <v>11</v>
      </c>
      <c r="H28" s="19" t="s">
        <v>11</v>
      </c>
    </row>
    <row r="29" spans="2:10" ht="15" customHeight="1" x14ac:dyDescent="0.2">
      <c r="B29" s="172" t="s">
        <v>150</v>
      </c>
      <c r="C29" s="171">
        <v>4082</v>
      </c>
      <c r="D29" s="173" t="s">
        <v>11</v>
      </c>
      <c r="E29" s="171">
        <v>4082</v>
      </c>
      <c r="F29" s="173" t="s">
        <v>11</v>
      </c>
      <c r="G29" s="171" t="s">
        <v>11</v>
      </c>
      <c r="H29" s="23" t="s">
        <v>11</v>
      </c>
    </row>
    <row r="30" spans="2:10" ht="15" customHeight="1" x14ac:dyDescent="0.2">
      <c r="B30" s="522" t="s">
        <v>194</v>
      </c>
      <c r="C30" s="527"/>
      <c r="D30" s="527"/>
      <c r="E30" s="527"/>
      <c r="F30" s="527"/>
      <c r="G30" s="527"/>
      <c r="H30" s="527"/>
    </row>
    <row r="31" spans="2:10" ht="15" customHeight="1" x14ac:dyDescent="0.2">
      <c r="I31" s="73"/>
    </row>
    <row r="32" spans="2:10" s="328" customFormat="1" ht="15" customHeight="1" x14ac:dyDescent="0.2">
      <c r="B32" s="327" t="s">
        <v>203</v>
      </c>
    </row>
  </sheetData>
  <mergeCells count="6">
    <mergeCell ref="E4:F4"/>
    <mergeCell ref="G4:H4"/>
    <mergeCell ref="B6:H6"/>
    <mergeCell ref="B22:H22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9"/>
  <dimension ref="B1:R70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9.140625" style="16" customWidth="1"/>
    <col min="3" max="3" width="5.85546875" style="16" customWidth="1"/>
    <col min="4" max="17" width="8.140625" style="16" customWidth="1"/>
    <col min="18" max="16384" width="11.5703125" style="16"/>
  </cols>
  <sheetData>
    <row r="1" spans="2:18" ht="15" customHeight="1" x14ac:dyDescent="0.2">
      <c r="B1" s="24" t="s">
        <v>228</v>
      </c>
    </row>
    <row r="2" spans="2:18" ht="15" customHeight="1" x14ac:dyDescent="0.2">
      <c r="B2" s="25" t="s">
        <v>259</v>
      </c>
    </row>
    <row r="3" spans="2:18" ht="15" customHeight="1" x14ac:dyDescent="0.25">
      <c r="D3" s="31"/>
      <c r="E3" s="31"/>
      <c r="F3" s="31"/>
      <c r="G3" s="31"/>
      <c r="H3" s="31"/>
    </row>
    <row r="4" spans="2:18" ht="15" customHeight="1" x14ac:dyDescent="0.2">
      <c r="B4" s="510"/>
      <c r="C4" s="511" t="s">
        <v>146</v>
      </c>
      <c r="D4" s="641">
        <v>2024</v>
      </c>
      <c r="E4" s="641">
        <v>2023</v>
      </c>
      <c r="F4" s="641">
        <v>2022</v>
      </c>
      <c r="G4" s="641">
        <v>2021</v>
      </c>
      <c r="H4" s="641">
        <v>2020</v>
      </c>
      <c r="I4" s="641">
        <v>2019</v>
      </c>
      <c r="J4" s="641">
        <v>2018</v>
      </c>
      <c r="K4" s="641">
        <v>2017</v>
      </c>
      <c r="L4" s="641">
        <v>2016</v>
      </c>
      <c r="M4" s="641">
        <v>2015</v>
      </c>
      <c r="N4" s="641">
        <v>2014</v>
      </c>
      <c r="O4" s="641">
        <v>2013</v>
      </c>
      <c r="P4" s="641">
        <v>2012</v>
      </c>
      <c r="Q4" s="642">
        <v>2011</v>
      </c>
      <c r="R4" s="643" t="s">
        <v>252</v>
      </c>
    </row>
    <row r="5" spans="2:18" ht="15" customHeight="1" x14ac:dyDescent="0.25">
      <c r="B5" s="512" t="s">
        <v>174</v>
      </c>
      <c r="C5" s="220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629"/>
      <c r="R5" s="644"/>
    </row>
    <row r="6" spans="2:18" ht="15" customHeight="1" x14ac:dyDescent="0.2">
      <c r="B6" s="645" t="s">
        <v>54</v>
      </c>
      <c r="C6" s="646"/>
      <c r="D6" s="293">
        <v>69.941897998708839</v>
      </c>
      <c r="E6" s="293">
        <v>73.948075201432403</v>
      </c>
      <c r="F6" s="293">
        <v>71.392743688346428</v>
      </c>
      <c r="G6" s="293">
        <v>74.619712440091689</v>
      </c>
      <c r="H6" s="293">
        <v>74.170480549199084</v>
      </c>
      <c r="I6" s="293">
        <v>67.107533064979876</v>
      </c>
      <c r="J6" s="293">
        <v>71.009490940465909</v>
      </c>
      <c r="K6" s="293">
        <v>65.028901734104053</v>
      </c>
      <c r="L6" s="293">
        <v>70.161912104857365</v>
      </c>
      <c r="M6" s="293">
        <v>75.450590428837785</v>
      </c>
      <c r="N6" s="293">
        <v>78.813056379821958</v>
      </c>
      <c r="O6" s="293">
        <v>76.002258610954271</v>
      </c>
      <c r="P6" s="293">
        <v>83.03650934995548</v>
      </c>
      <c r="Q6" s="74">
        <v>84.48074679113185</v>
      </c>
      <c r="R6" s="513">
        <v>73.281264837147461</v>
      </c>
    </row>
    <row r="7" spans="2:18" ht="15" customHeight="1" x14ac:dyDescent="0.2">
      <c r="B7" s="649" t="s">
        <v>153</v>
      </c>
      <c r="C7" s="650"/>
      <c r="D7" s="294">
        <v>62.166962699822378</v>
      </c>
      <c r="E7" s="294">
        <v>63.912133891213387</v>
      </c>
      <c r="F7" s="294">
        <v>63.81798002219756</v>
      </c>
      <c r="G7" s="294">
        <v>68.97506925207756</v>
      </c>
      <c r="H7" s="294">
        <v>60.468750000000007</v>
      </c>
      <c r="I7" s="294">
        <v>77.41935483870968</v>
      </c>
      <c r="J7" s="294">
        <v>69.921875</v>
      </c>
      <c r="K7" s="294">
        <v>67.368421052631575</v>
      </c>
      <c r="L7" s="294">
        <v>78.90625</v>
      </c>
      <c r="M7" s="294">
        <v>79.421221864951761</v>
      </c>
      <c r="N7" s="294">
        <v>87.068965517241381</v>
      </c>
      <c r="O7" s="294">
        <v>82.53012048192771</v>
      </c>
      <c r="P7" s="294">
        <v>83.547557840616975</v>
      </c>
      <c r="Q7" s="75">
        <v>90.526315789473685</v>
      </c>
      <c r="R7" s="514">
        <v>69.634270727087284</v>
      </c>
    </row>
    <row r="8" spans="2:18" ht="15" customHeight="1" x14ac:dyDescent="0.2">
      <c r="B8" s="651" t="s">
        <v>69</v>
      </c>
      <c r="C8" s="627"/>
      <c r="D8" s="76">
        <v>59.385665529010232</v>
      </c>
      <c r="E8" s="76">
        <v>64.077669902912632</v>
      </c>
      <c r="F8" s="76">
        <v>73.529411764705884</v>
      </c>
      <c r="G8" s="76">
        <v>65.608465608465607</v>
      </c>
      <c r="H8" s="76">
        <v>70.440251572327043</v>
      </c>
      <c r="I8" s="76">
        <v>80.952380952380949</v>
      </c>
      <c r="J8" s="76">
        <v>82.857142857142861</v>
      </c>
      <c r="K8" s="76">
        <v>71.641791044776113</v>
      </c>
      <c r="L8" s="76">
        <v>86.15384615384616</v>
      </c>
      <c r="M8" s="76">
        <v>83.098591549295776</v>
      </c>
      <c r="N8" s="76">
        <v>93.023255813953483</v>
      </c>
      <c r="O8" s="76">
        <v>84.444444444444443</v>
      </c>
      <c r="P8" s="76">
        <v>82.584269662921344</v>
      </c>
      <c r="Q8" s="78">
        <v>93.103448275862064</v>
      </c>
      <c r="R8" s="515">
        <v>73.142570281124492</v>
      </c>
    </row>
    <row r="9" spans="2:18" ht="15" customHeight="1" x14ac:dyDescent="0.2">
      <c r="B9" s="647" t="s">
        <v>14</v>
      </c>
      <c r="C9" s="620"/>
      <c r="D9" s="79">
        <v>74.074074074074076</v>
      </c>
      <c r="E9" s="79">
        <v>69.767441860465112</v>
      </c>
      <c r="F9" s="79">
        <v>79.166666666666657</v>
      </c>
      <c r="G9" s="79">
        <v>76.388888888888886</v>
      </c>
      <c r="H9" s="79">
        <v>86</v>
      </c>
      <c r="I9" s="79">
        <v>88.235294117647058</v>
      </c>
      <c r="J9" s="79">
        <v>80</v>
      </c>
      <c r="K9" s="79">
        <v>81.818181818181827</v>
      </c>
      <c r="L9" s="79">
        <v>87.5</v>
      </c>
      <c r="M9" s="79">
        <v>78.260869565217391</v>
      </c>
      <c r="N9" s="79">
        <v>87.878787878787875</v>
      </c>
      <c r="O9" s="79">
        <v>71.428571428571431</v>
      </c>
      <c r="P9" s="79">
        <v>76.923076923076934</v>
      </c>
      <c r="Q9" s="81">
        <v>100</v>
      </c>
      <c r="R9" s="516">
        <v>77.54010695187165</v>
      </c>
    </row>
    <row r="10" spans="2:18" ht="15" customHeight="1" x14ac:dyDescent="0.2">
      <c r="B10" s="648" t="s">
        <v>15</v>
      </c>
      <c r="C10" s="631"/>
      <c r="D10" s="82">
        <v>51.315789473684212</v>
      </c>
      <c r="E10" s="82">
        <v>60.714285714285708</v>
      </c>
      <c r="F10" s="82">
        <v>48.333333333333336</v>
      </c>
      <c r="G10" s="82">
        <v>75</v>
      </c>
      <c r="H10" s="82">
        <v>78.571428571428569</v>
      </c>
      <c r="I10" s="82">
        <v>83.333333333333343</v>
      </c>
      <c r="J10" s="82">
        <v>44.444444444444443</v>
      </c>
      <c r="K10" s="82">
        <v>60</v>
      </c>
      <c r="L10" s="82">
        <v>88.888888888888886</v>
      </c>
      <c r="M10" s="82">
        <v>66.666666666666657</v>
      </c>
      <c r="N10" s="82">
        <v>50</v>
      </c>
      <c r="O10" s="82">
        <v>83.333333333333343</v>
      </c>
      <c r="P10" s="82">
        <v>47.058823529411761</v>
      </c>
      <c r="Q10" s="83">
        <v>100</v>
      </c>
      <c r="R10" s="517">
        <v>60.736196319018411</v>
      </c>
    </row>
    <row r="11" spans="2:18" ht="15" customHeight="1" x14ac:dyDescent="0.2">
      <c r="B11" s="647" t="s">
        <v>16</v>
      </c>
      <c r="C11" s="620"/>
      <c r="D11" s="79">
        <v>77.70700636942675</v>
      </c>
      <c r="E11" s="79">
        <v>70.297029702970292</v>
      </c>
      <c r="F11" s="79">
        <v>68.224299065420553</v>
      </c>
      <c r="G11" s="79">
        <v>68.292682926829272</v>
      </c>
      <c r="H11" s="79">
        <v>68.333333333333329</v>
      </c>
      <c r="I11" s="79">
        <v>71.875</v>
      </c>
      <c r="J11" s="79">
        <v>87.5</v>
      </c>
      <c r="K11" s="79">
        <v>88.888888888888886</v>
      </c>
      <c r="L11" s="79">
        <v>100</v>
      </c>
      <c r="M11" s="79">
        <v>80.645161290322577</v>
      </c>
      <c r="N11" s="79">
        <v>85.714285714285708</v>
      </c>
      <c r="O11" s="79">
        <v>85.714285714285708</v>
      </c>
      <c r="P11" s="79">
        <v>84</v>
      </c>
      <c r="Q11" s="81">
        <v>100</v>
      </c>
      <c r="R11" s="516">
        <v>74.927113702623899</v>
      </c>
    </row>
    <row r="12" spans="2:18" ht="15" customHeight="1" x14ac:dyDescent="0.2">
      <c r="B12" s="648" t="s">
        <v>17</v>
      </c>
      <c r="C12" s="631"/>
      <c r="D12" s="82">
        <v>65.822784810126578</v>
      </c>
      <c r="E12" s="82">
        <v>71.05263157894737</v>
      </c>
      <c r="F12" s="82">
        <v>74.545454545454547</v>
      </c>
      <c r="G12" s="82">
        <v>86.301369863013704</v>
      </c>
      <c r="H12" s="82">
        <v>94.73684210526315</v>
      </c>
      <c r="I12" s="82">
        <v>93.75</v>
      </c>
      <c r="J12" s="82">
        <v>75</v>
      </c>
      <c r="K12" s="82">
        <v>87.5</v>
      </c>
      <c r="L12" s="82">
        <v>70.833333333333343</v>
      </c>
      <c r="M12" s="82">
        <v>78.94736842105263</v>
      </c>
      <c r="N12" s="82">
        <v>90</v>
      </c>
      <c r="O12" s="82">
        <v>70</v>
      </c>
      <c r="P12" s="82">
        <v>94.73684210526315</v>
      </c>
      <c r="Q12" s="83">
        <v>66.666666666666657</v>
      </c>
      <c r="R12" s="517">
        <v>78.685612788632326</v>
      </c>
    </row>
    <row r="13" spans="2:18" ht="15" customHeight="1" x14ac:dyDescent="0.2">
      <c r="B13" s="647" t="s">
        <v>18</v>
      </c>
      <c r="C13" s="620"/>
      <c r="D13" s="79">
        <v>50</v>
      </c>
      <c r="E13" s="79">
        <v>56.09756097560976</v>
      </c>
      <c r="F13" s="79">
        <v>55.102040816326522</v>
      </c>
      <c r="G13" s="79">
        <v>67.64705882352942</v>
      </c>
      <c r="H13" s="79">
        <v>76.19047619047619</v>
      </c>
      <c r="I13" s="79">
        <v>81.818181818181827</v>
      </c>
      <c r="J13" s="79">
        <v>100</v>
      </c>
      <c r="K13" s="79">
        <v>40</v>
      </c>
      <c r="L13" s="79">
        <v>83.333333333333343</v>
      </c>
      <c r="M13" s="79">
        <v>73.68421052631578</v>
      </c>
      <c r="N13" s="79">
        <v>88.571428571428569</v>
      </c>
      <c r="O13" s="79">
        <v>89.473684210526315</v>
      </c>
      <c r="P13" s="79">
        <v>100</v>
      </c>
      <c r="Q13" s="81">
        <v>100</v>
      </c>
      <c r="R13" s="516">
        <v>68.454258675078862</v>
      </c>
    </row>
    <row r="14" spans="2:18" ht="15" customHeight="1" x14ac:dyDescent="0.2">
      <c r="B14" s="648" t="s">
        <v>19</v>
      </c>
      <c r="C14" s="631"/>
      <c r="D14" s="82">
        <v>49.107142857142854</v>
      </c>
      <c r="E14" s="82">
        <v>49.315068493150683</v>
      </c>
      <c r="F14" s="82">
        <v>40.723981900452486</v>
      </c>
      <c r="G14" s="82">
        <v>50.898203592814376</v>
      </c>
      <c r="H14" s="82">
        <v>28.75536480686695</v>
      </c>
      <c r="I14" s="82">
        <v>54.6875</v>
      </c>
      <c r="J14" s="82">
        <v>45.945945945945951</v>
      </c>
      <c r="K14" s="82">
        <v>57.575757575757578</v>
      </c>
      <c r="L14" s="82">
        <v>73.239436619718319</v>
      </c>
      <c r="M14" s="82">
        <v>81.355932203389841</v>
      </c>
      <c r="N14" s="82">
        <v>82.8125</v>
      </c>
      <c r="O14" s="82">
        <v>85.567010309278345</v>
      </c>
      <c r="P14" s="82">
        <v>87.735849056603783</v>
      </c>
      <c r="Q14" s="83">
        <v>90.476190476190482</v>
      </c>
      <c r="R14" s="517">
        <v>56.557377049180324</v>
      </c>
    </row>
    <row r="15" spans="2:18" ht="15" customHeight="1" x14ac:dyDescent="0.2">
      <c r="B15" s="652" t="s">
        <v>20</v>
      </c>
      <c r="C15" s="634"/>
      <c r="D15" s="84">
        <v>70.802919708029194</v>
      </c>
      <c r="E15" s="84">
        <v>92.64705882352942</v>
      </c>
      <c r="F15" s="84">
        <v>85.897435897435898</v>
      </c>
      <c r="G15" s="84">
        <v>94.20289855072464</v>
      </c>
      <c r="H15" s="84">
        <v>93.478260869565219</v>
      </c>
      <c r="I15" s="84">
        <v>90</v>
      </c>
      <c r="J15" s="84">
        <v>68.75</v>
      </c>
      <c r="K15" s="84">
        <v>68.421052631578945</v>
      </c>
      <c r="L15" s="84">
        <v>63.157894736842103</v>
      </c>
      <c r="M15" s="84">
        <v>66.666666666666657</v>
      </c>
      <c r="N15" s="84">
        <v>90.476190476190482</v>
      </c>
      <c r="O15" s="84">
        <v>81.578947368421055</v>
      </c>
      <c r="P15" s="84">
        <v>100</v>
      </c>
      <c r="Q15" s="85">
        <v>75</v>
      </c>
      <c r="R15" s="518">
        <v>81.632653061224488</v>
      </c>
    </row>
    <row r="16" spans="2:18" ht="15" customHeight="1" x14ac:dyDescent="0.2">
      <c r="B16" s="645" t="s">
        <v>154</v>
      </c>
      <c r="C16" s="646"/>
      <c r="D16" s="294">
        <v>71.568627450980387</v>
      </c>
      <c r="E16" s="294">
        <v>75.824175824175825</v>
      </c>
      <c r="F16" s="294">
        <v>73.049645390070921</v>
      </c>
      <c r="G16" s="294">
        <v>59</v>
      </c>
      <c r="H16" s="294">
        <v>83.116883116883116</v>
      </c>
      <c r="I16" s="294">
        <v>83.78378378378379</v>
      </c>
      <c r="J16" s="294">
        <v>72.727272727272734</v>
      </c>
      <c r="K16" s="294">
        <v>62.5</v>
      </c>
      <c r="L16" s="294">
        <v>85.18518518518519</v>
      </c>
      <c r="M16" s="294">
        <v>85.18518518518519</v>
      </c>
      <c r="N16" s="294">
        <v>79.166666666666657</v>
      </c>
      <c r="O16" s="294">
        <v>88.571428571428569</v>
      </c>
      <c r="P16" s="294">
        <v>85.106382978723403</v>
      </c>
      <c r="Q16" s="75">
        <v>100</v>
      </c>
      <c r="R16" s="514">
        <v>74.9741468459152</v>
      </c>
    </row>
    <row r="17" spans="2:18" ht="15" customHeight="1" x14ac:dyDescent="0.2">
      <c r="B17" s="651" t="s">
        <v>21</v>
      </c>
      <c r="C17" s="627"/>
      <c r="D17" s="82">
        <v>95.121951219512198</v>
      </c>
      <c r="E17" s="82">
        <v>80.645161290322577</v>
      </c>
      <c r="F17" s="82">
        <v>95.238095238095227</v>
      </c>
      <c r="G17" s="82">
        <v>84.210526315789465</v>
      </c>
      <c r="H17" s="82">
        <v>100</v>
      </c>
      <c r="I17" s="82">
        <v>50</v>
      </c>
      <c r="J17" s="82">
        <v>100</v>
      </c>
      <c r="K17" s="82">
        <v>0</v>
      </c>
      <c r="L17" s="82">
        <v>71.428571428571431</v>
      </c>
      <c r="M17" s="82">
        <v>66.666666666666657</v>
      </c>
      <c r="N17" s="82">
        <v>62.5</v>
      </c>
      <c r="O17" s="82">
        <v>75</v>
      </c>
      <c r="P17" s="82">
        <v>69.230769230769226</v>
      </c>
      <c r="Q17" s="78">
        <v>100</v>
      </c>
      <c r="R17" s="517">
        <v>84.023668639053255</v>
      </c>
    </row>
    <row r="18" spans="2:18" ht="15" customHeight="1" x14ac:dyDescent="0.2">
      <c r="B18" s="647" t="s">
        <v>22</v>
      </c>
      <c r="C18" s="620"/>
      <c r="D18" s="79">
        <v>35.294117647058826</v>
      </c>
      <c r="E18" s="79">
        <v>81.818181818181827</v>
      </c>
      <c r="F18" s="79">
        <v>55.555555555555557</v>
      </c>
      <c r="G18" s="79">
        <v>54.54545454545454</v>
      </c>
      <c r="H18" s="79">
        <v>90</v>
      </c>
      <c r="I18" s="79">
        <v>100</v>
      </c>
      <c r="J18" s="79">
        <v>0</v>
      </c>
      <c r="K18" s="79">
        <v>100</v>
      </c>
      <c r="L18" s="79">
        <v>0</v>
      </c>
      <c r="M18" s="79">
        <v>66.666666666666657</v>
      </c>
      <c r="N18" s="79">
        <v>100</v>
      </c>
      <c r="O18" s="79">
        <v>66.666666666666657</v>
      </c>
      <c r="P18" s="79">
        <v>85.714285714285708</v>
      </c>
      <c r="Q18" s="81">
        <v>100</v>
      </c>
      <c r="R18" s="516">
        <v>68.041237113402062</v>
      </c>
    </row>
    <row r="19" spans="2:18" ht="15" customHeight="1" x14ac:dyDescent="0.2">
      <c r="B19" s="648" t="s">
        <v>23</v>
      </c>
      <c r="C19" s="631"/>
      <c r="D19" s="82">
        <v>69.178082191780817</v>
      </c>
      <c r="E19" s="82">
        <v>73.643410852713174</v>
      </c>
      <c r="F19" s="82">
        <v>70.270270270270274</v>
      </c>
      <c r="G19" s="82">
        <v>52.857142857142861</v>
      </c>
      <c r="H19" s="82">
        <v>79.310344827586206</v>
      </c>
      <c r="I19" s="82">
        <v>87.096774193548384</v>
      </c>
      <c r="J19" s="82">
        <v>72.41379310344827</v>
      </c>
      <c r="K19" s="82">
        <v>61.904761904761905</v>
      </c>
      <c r="L19" s="82">
        <v>94.73684210526315</v>
      </c>
      <c r="M19" s="82">
        <v>90.476190476190482</v>
      </c>
      <c r="N19" s="82">
        <v>83.333333333333343</v>
      </c>
      <c r="O19" s="82">
        <v>100</v>
      </c>
      <c r="P19" s="82">
        <v>92.592592592592595</v>
      </c>
      <c r="Q19" s="83">
        <v>100</v>
      </c>
      <c r="R19" s="517">
        <v>73.751783166904431</v>
      </c>
    </row>
    <row r="20" spans="2:18" ht="15" customHeight="1" x14ac:dyDescent="0.2">
      <c r="B20" s="645" t="s">
        <v>155</v>
      </c>
      <c r="C20" s="646"/>
      <c r="D20" s="294">
        <v>92.64705882352942</v>
      </c>
      <c r="E20" s="294">
        <v>83.529411764705884</v>
      </c>
      <c r="F20" s="294">
        <v>90.666666666666657</v>
      </c>
      <c r="G20" s="294">
        <v>88.888888888888886</v>
      </c>
      <c r="H20" s="294">
        <v>70.909090909090907</v>
      </c>
      <c r="I20" s="294">
        <v>85.714285714285708</v>
      </c>
      <c r="J20" s="294">
        <v>90</v>
      </c>
      <c r="K20" s="294">
        <v>66.666666666666657</v>
      </c>
      <c r="L20" s="294">
        <v>81.25</v>
      </c>
      <c r="M20" s="294">
        <v>83.333333333333343</v>
      </c>
      <c r="N20" s="294">
        <v>50</v>
      </c>
      <c r="O20" s="294">
        <v>100</v>
      </c>
      <c r="P20" s="294">
        <v>90</v>
      </c>
      <c r="Q20" s="75">
        <v>50</v>
      </c>
      <c r="R20" s="514">
        <v>85.798816568047343</v>
      </c>
    </row>
    <row r="21" spans="2:18" ht="15" customHeight="1" x14ac:dyDescent="0.2">
      <c r="B21" s="645" t="s">
        <v>156</v>
      </c>
      <c r="C21" s="646"/>
      <c r="D21" s="294">
        <v>75.555555555555557</v>
      </c>
      <c r="E21" s="294">
        <v>87.958115183246079</v>
      </c>
      <c r="F21" s="294">
        <v>76.954732510288068</v>
      </c>
      <c r="G21" s="294">
        <v>78.94736842105263</v>
      </c>
      <c r="H21" s="294">
        <v>86.713286713286706</v>
      </c>
      <c r="I21" s="294">
        <v>86.274509803921575</v>
      </c>
      <c r="J21" s="294">
        <v>74.074074074074076</v>
      </c>
      <c r="K21" s="294">
        <v>83.870967741935488</v>
      </c>
      <c r="L21" s="294">
        <v>70.967741935483872</v>
      </c>
      <c r="M21" s="294">
        <v>97.826086956521735</v>
      </c>
      <c r="N21" s="294">
        <v>70.967741935483872</v>
      </c>
      <c r="O21" s="294">
        <v>86.956521739130437</v>
      </c>
      <c r="P21" s="294">
        <v>79.104477611940297</v>
      </c>
      <c r="Q21" s="75">
        <v>60</v>
      </c>
      <c r="R21" s="514">
        <v>80.23019634394042</v>
      </c>
    </row>
    <row r="22" spans="2:18" ht="15" customHeight="1" x14ac:dyDescent="0.2">
      <c r="B22" s="645" t="s">
        <v>157</v>
      </c>
      <c r="C22" s="646"/>
      <c r="D22" s="294">
        <v>85.9375</v>
      </c>
      <c r="E22" s="294">
        <v>91.907514450867055</v>
      </c>
      <c r="F22" s="294">
        <v>87.058823529411768</v>
      </c>
      <c r="G22" s="294">
        <v>94.557823129251702</v>
      </c>
      <c r="H22" s="294">
        <v>88.721804511278194</v>
      </c>
      <c r="I22" s="294">
        <v>77.58620689655173</v>
      </c>
      <c r="J22" s="294">
        <v>91.111111111111114</v>
      </c>
      <c r="K22" s="294">
        <v>83.333333333333343</v>
      </c>
      <c r="L22" s="294">
        <v>81.481481481481481</v>
      </c>
      <c r="M22" s="294">
        <v>79.104477611940297</v>
      </c>
      <c r="N22" s="294">
        <v>89.393939393939391</v>
      </c>
      <c r="O22" s="294">
        <v>91.489361702127653</v>
      </c>
      <c r="P22" s="294">
        <v>94.915254237288138</v>
      </c>
      <c r="Q22" s="75">
        <v>96.666666666666671</v>
      </c>
      <c r="R22" s="514">
        <v>88.386593920498839</v>
      </c>
    </row>
    <row r="23" spans="2:18" ht="15" customHeight="1" x14ac:dyDescent="0.2">
      <c r="B23" s="651" t="s">
        <v>135</v>
      </c>
      <c r="C23" s="627"/>
      <c r="D23" s="82">
        <v>83.486238532110093</v>
      </c>
      <c r="E23" s="82">
        <v>93.814432989690715</v>
      </c>
      <c r="F23" s="82">
        <v>85.964912280701753</v>
      </c>
      <c r="G23" s="82">
        <v>94.936708860759495</v>
      </c>
      <c r="H23" s="82">
        <v>87.179487179487182</v>
      </c>
      <c r="I23" s="82">
        <v>87.5</v>
      </c>
      <c r="J23" s="82">
        <v>85.18518518518519</v>
      </c>
      <c r="K23" s="82">
        <v>70</v>
      </c>
      <c r="L23" s="82">
        <v>72.222222222222214</v>
      </c>
      <c r="M23" s="82">
        <v>77.272727272727266</v>
      </c>
      <c r="N23" s="82">
        <v>91.17647058823529</v>
      </c>
      <c r="O23" s="82">
        <v>86.956521739130437</v>
      </c>
      <c r="P23" s="82">
        <v>95</v>
      </c>
      <c r="Q23" s="78">
        <v>95.238095238095227</v>
      </c>
      <c r="R23" s="517">
        <v>87.431693989071036</v>
      </c>
    </row>
    <row r="24" spans="2:18" ht="15" customHeight="1" x14ac:dyDescent="0.2">
      <c r="B24" s="647" t="s">
        <v>136</v>
      </c>
      <c r="C24" s="620"/>
      <c r="D24" s="79">
        <v>89.156626506024097</v>
      </c>
      <c r="E24" s="79">
        <v>89.473684210526315</v>
      </c>
      <c r="F24" s="79">
        <v>89.285714285714292</v>
      </c>
      <c r="G24" s="79">
        <v>94.117647058823522</v>
      </c>
      <c r="H24" s="79">
        <v>90.909090909090907</v>
      </c>
      <c r="I24" s="79">
        <v>65.384615384615387</v>
      </c>
      <c r="J24" s="79">
        <v>100</v>
      </c>
      <c r="K24" s="79">
        <v>95.454545454545453</v>
      </c>
      <c r="L24" s="79">
        <v>100</v>
      </c>
      <c r="M24" s="79">
        <v>80</v>
      </c>
      <c r="N24" s="79">
        <v>87.5</v>
      </c>
      <c r="O24" s="79">
        <v>95.833333333333343</v>
      </c>
      <c r="P24" s="79">
        <v>94.73684210526315</v>
      </c>
      <c r="Q24" s="81">
        <v>100</v>
      </c>
      <c r="R24" s="516">
        <v>89.65517241379311</v>
      </c>
    </row>
    <row r="25" spans="2:18" ht="15" customHeight="1" x14ac:dyDescent="0.2">
      <c r="B25" s="645" t="s">
        <v>158</v>
      </c>
      <c r="C25" s="646"/>
      <c r="D25" s="294">
        <v>82.142857142857139</v>
      </c>
      <c r="E25" s="294">
        <v>76</v>
      </c>
      <c r="F25" s="294">
        <v>87.5</v>
      </c>
      <c r="G25" s="294">
        <v>90.243902439024396</v>
      </c>
      <c r="H25" s="294">
        <v>95.454545454545453</v>
      </c>
      <c r="I25" s="294">
        <v>100</v>
      </c>
      <c r="J25" s="294">
        <v>80</v>
      </c>
      <c r="K25" s="294">
        <v>85.714285714285708</v>
      </c>
      <c r="L25" s="294">
        <v>33.333333333333329</v>
      </c>
      <c r="M25" s="294">
        <v>62.5</v>
      </c>
      <c r="N25" s="294">
        <v>100</v>
      </c>
      <c r="O25" s="294">
        <v>80</v>
      </c>
      <c r="P25" s="294">
        <v>71.428571428571431</v>
      </c>
      <c r="Q25" s="75">
        <v>100</v>
      </c>
      <c r="R25" s="514">
        <v>84.027777777777786</v>
      </c>
    </row>
    <row r="26" spans="2:18" ht="15" customHeight="1" x14ac:dyDescent="0.2">
      <c r="B26" s="645" t="s">
        <v>159</v>
      </c>
      <c r="C26" s="646"/>
      <c r="D26" s="294">
        <v>68.586387434554979</v>
      </c>
      <c r="E26" s="294">
        <v>72.961373390557938</v>
      </c>
      <c r="F26" s="294">
        <v>64.485981308411212</v>
      </c>
      <c r="G26" s="294">
        <v>70.192307692307693</v>
      </c>
      <c r="H26" s="294">
        <v>80.208333333333343</v>
      </c>
      <c r="I26" s="294">
        <v>54.166666666666664</v>
      </c>
      <c r="J26" s="294">
        <v>70</v>
      </c>
      <c r="K26" s="294">
        <v>58.82352941176471</v>
      </c>
      <c r="L26" s="294">
        <v>42.105263157894733</v>
      </c>
      <c r="M26" s="294">
        <v>66.666666666666657</v>
      </c>
      <c r="N26" s="294">
        <v>74.418604651162795</v>
      </c>
      <c r="O26" s="294">
        <v>75</v>
      </c>
      <c r="P26" s="294">
        <v>80.487804878048792</v>
      </c>
      <c r="Q26" s="75">
        <v>90.476190476190482</v>
      </c>
      <c r="R26" s="514">
        <v>70.888661899897855</v>
      </c>
    </row>
    <row r="27" spans="2:18" ht="15" customHeight="1" x14ac:dyDescent="0.2">
      <c r="B27" s="651" t="s">
        <v>29</v>
      </c>
      <c r="C27" s="627"/>
      <c r="D27" s="82">
        <v>83.333333333333343</v>
      </c>
      <c r="E27" s="82">
        <v>50</v>
      </c>
      <c r="F27" s="82">
        <v>50</v>
      </c>
      <c r="G27" s="82">
        <v>100</v>
      </c>
      <c r="H27" s="82">
        <v>71.428571428571431</v>
      </c>
      <c r="I27" s="82" t="s">
        <v>11</v>
      </c>
      <c r="J27" s="82" t="s">
        <v>11</v>
      </c>
      <c r="K27" s="82" t="s">
        <v>11</v>
      </c>
      <c r="L27" s="82" t="s">
        <v>11</v>
      </c>
      <c r="M27" s="82" t="s">
        <v>11</v>
      </c>
      <c r="N27" s="82">
        <v>0</v>
      </c>
      <c r="O27" s="82">
        <v>100</v>
      </c>
      <c r="P27" s="82">
        <v>50</v>
      </c>
      <c r="Q27" s="78">
        <v>100</v>
      </c>
      <c r="R27" s="517">
        <v>71.111111111111114</v>
      </c>
    </row>
    <row r="28" spans="2:18" ht="15" customHeight="1" x14ac:dyDescent="0.2">
      <c r="B28" s="647" t="s">
        <v>30</v>
      </c>
      <c r="C28" s="620"/>
      <c r="D28" s="79">
        <v>62.903225806451616</v>
      </c>
      <c r="E28" s="79">
        <v>62.121212121212125</v>
      </c>
      <c r="F28" s="79">
        <v>52.083333333333336</v>
      </c>
      <c r="G28" s="79">
        <v>54.54545454545454</v>
      </c>
      <c r="H28" s="79">
        <v>57.142857142857139</v>
      </c>
      <c r="I28" s="79">
        <v>35.714285714285715</v>
      </c>
      <c r="J28" s="79">
        <v>46.666666666666664</v>
      </c>
      <c r="K28" s="79">
        <v>41.666666666666671</v>
      </c>
      <c r="L28" s="79">
        <v>50</v>
      </c>
      <c r="M28" s="79">
        <v>60</v>
      </c>
      <c r="N28" s="79">
        <v>62.962962962962962</v>
      </c>
      <c r="O28" s="79">
        <v>88.235294117647058</v>
      </c>
      <c r="P28" s="79">
        <v>84.210526315789465</v>
      </c>
      <c r="Q28" s="81">
        <v>100</v>
      </c>
      <c r="R28" s="516">
        <v>59.833795013850413</v>
      </c>
    </row>
    <row r="29" spans="2:18" ht="15" customHeight="1" x14ac:dyDescent="0.2">
      <c r="B29" s="648" t="s">
        <v>31</v>
      </c>
      <c r="C29" s="631"/>
      <c r="D29" s="82">
        <v>52.631578947368418</v>
      </c>
      <c r="E29" s="82">
        <v>83.870967741935488</v>
      </c>
      <c r="F29" s="82">
        <v>63.157894736842103</v>
      </c>
      <c r="G29" s="82">
        <v>91.666666666666657</v>
      </c>
      <c r="H29" s="82">
        <v>85.714285714285708</v>
      </c>
      <c r="I29" s="82" t="s">
        <v>11</v>
      </c>
      <c r="J29" s="82">
        <v>100</v>
      </c>
      <c r="K29" s="82">
        <v>100</v>
      </c>
      <c r="L29" s="82">
        <v>0</v>
      </c>
      <c r="M29" s="82">
        <v>100</v>
      </c>
      <c r="N29" s="82">
        <v>100</v>
      </c>
      <c r="O29" s="82" t="s">
        <v>11</v>
      </c>
      <c r="P29" s="82" t="s">
        <v>11</v>
      </c>
      <c r="Q29" s="83">
        <v>100</v>
      </c>
      <c r="R29" s="517">
        <v>75.728155339805824</v>
      </c>
    </row>
    <row r="30" spans="2:18" ht="15" customHeight="1" x14ac:dyDescent="0.2">
      <c r="B30" s="647" t="s">
        <v>32</v>
      </c>
      <c r="C30" s="620"/>
      <c r="D30" s="79">
        <v>95</v>
      </c>
      <c r="E30" s="79">
        <v>78.571428571428569</v>
      </c>
      <c r="F30" s="79">
        <v>100</v>
      </c>
      <c r="G30" s="79">
        <v>0</v>
      </c>
      <c r="H30" s="79">
        <v>100</v>
      </c>
      <c r="I30" s="79">
        <v>66.666666666666657</v>
      </c>
      <c r="J30" s="79">
        <v>100</v>
      </c>
      <c r="K30" s="79">
        <v>100</v>
      </c>
      <c r="L30" s="79">
        <v>100</v>
      </c>
      <c r="M30" s="79">
        <v>100</v>
      </c>
      <c r="N30" s="79">
        <v>100</v>
      </c>
      <c r="O30" s="79" t="s">
        <v>11</v>
      </c>
      <c r="P30" s="79">
        <v>100</v>
      </c>
      <c r="Q30" s="81" t="s">
        <v>11</v>
      </c>
      <c r="R30" s="516">
        <v>88.888888888888886</v>
      </c>
    </row>
    <row r="31" spans="2:18" ht="15" customHeight="1" x14ac:dyDescent="0.2">
      <c r="B31" s="648" t="s">
        <v>33</v>
      </c>
      <c r="C31" s="631"/>
      <c r="D31" s="82">
        <v>56.25</v>
      </c>
      <c r="E31" s="82">
        <v>81.481481481481481</v>
      </c>
      <c r="F31" s="82">
        <v>100</v>
      </c>
      <c r="G31" s="82">
        <v>54.54545454545454</v>
      </c>
      <c r="H31" s="82">
        <v>88.888888888888886</v>
      </c>
      <c r="I31" s="82">
        <v>100</v>
      </c>
      <c r="J31" s="82" t="s">
        <v>11</v>
      </c>
      <c r="K31" s="82" t="s">
        <v>11</v>
      </c>
      <c r="L31" s="82">
        <v>20</v>
      </c>
      <c r="M31" s="82" t="s">
        <v>11</v>
      </c>
      <c r="N31" s="82" t="s">
        <v>11</v>
      </c>
      <c r="O31" s="82">
        <v>50</v>
      </c>
      <c r="P31" s="82">
        <v>40</v>
      </c>
      <c r="Q31" s="83">
        <v>0</v>
      </c>
      <c r="R31" s="517">
        <v>68.131868131868131</v>
      </c>
    </row>
    <row r="32" spans="2:18" ht="15" customHeight="1" x14ac:dyDescent="0.2">
      <c r="B32" s="647" t="s">
        <v>34</v>
      </c>
      <c r="C32" s="620"/>
      <c r="D32" s="79">
        <v>69.230769230769226</v>
      </c>
      <c r="E32" s="79">
        <v>72</v>
      </c>
      <c r="F32" s="79">
        <v>75</v>
      </c>
      <c r="G32" s="79">
        <v>83.333333333333343</v>
      </c>
      <c r="H32" s="79">
        <v>71.428571428571431</v>
      </c>
      <c r="I32" s="79">
        <v>0</v>
      </c>
      <c r="J32" s="79">
        <v>100</v>
      </c>
      <c r="K32" s="79" t="s">
        <v>11</v>
      </c>
      <c r="L32" s="79">
        <v>50</v>
      </c>
      <c r="M32" s="79">
        <v>40</v>
      </c>
      <c r="N32" s="79">
        <v>100</v>
      </c>
      <c r="O32" s="79">
        <v>100</v>
      </c>
      <c r="P32" s="79" t="s">
        <v>11</v>
      </c>
      <c r="Q32" s="81">
        <v>100</v>
      </c>
      <c r="R32" s="516">
        <v>74.390243902439025</v>
      </c>
    </row>
    <row r="33" spans="2:18" ht="15" customHeight="1" x14ac:dyDescent="0.2">
      <c r="B33" s="648" t="s">
        <v>35</v>
      </c>
      <c r="C33" s="631"/>
      <c r="D33" s="82">
        <v>61.111111111111114</v>
      </c>
      <c r="E33" s="82">
        <v>80.769230769230774</v>
      </c>
      <c r="F33" s="82">
        <v>62.5</v>
      </c>
      <c r="G33" s="82">
        <v>75</v>
      </c>
      <c r="H33" s="82">
        <v>100</v>
      </c>
      <c r="I33" s="82">
        <v>100</v>
      </c>
      <c r="J33" s="82">
        <v>100</v>
      </c>
      <c r="K33" s="82" t="s">
        <v>11</v>
      </c>
      <c r="L33" s="82" t="s">
        <v>11</v>
      </c>
      <c r="M33" s="82">
        <v>100</v>
      </c>
      <c r="N33" s="82">
        <v>100</v>
      </c>
      <c r="O33" s="82">
        <v>40</v>
      </c>
      <c r="P33" s="82">
        <v>85.714285714285708</v>
      </c>
      <c r="Q33" s="83">
        <v>100</v>
      </c>
      <c r="R33" s="517">
        <v>77.89473684210526</v>
      </c>
    </row>
    <row r="34" spans="2:18" ht="15" customHeight="1" x14ac:dyDescent="0.2">
      <c r="B34" s="647" t="s">
        <v>36</v>
      </c>
      <c r="C34" s="620"/>
      <c r="D34" s="79">
        <v>73.076923076923066</v>
      </c>
      <c r="E34" s="79">
        <v>83.333333333333343</v>
      </c>
      <c r="F34" s="79">
        <v>100</v>
      </c>
      <c r="G34" s="79">
        <v>85.714285714285708</v>
      </c>
      <c r="H34" s="79">
        <v>100</v>
      </c>
      <c r="I34" s="79">
        <v>100</v>
      </c>
      <c r="J34" s="79">
        <v>88.888888888888886</v>
      </c>
      <c r="K34" s="79">
        <v>100</v>
      </c>
      <c r="L34" s="79">
        <v>50</v>
      </c>
      <c r="M34" s="79" t="s">
        <v>11</v>
      </c>
      <c r="N34" s="79">
        <v>100</v>
      </c>
      <c r="O34" s="79" t="s">
        <v>11</v>
      </c>
      <c r="P34" s="79">
        <v>100</v>
      </c>
      <c r="Q34" s="81">
        <v>66.666666666666657</v>
      </c>
      <c r="R34" s="516">
        <v>84.158415841584159</v>
      </c>
    </row>
    <row r="35" spans="2:18" ht="15" customHeight="1" x14ac:dyDescent="0.2">
      <c r="B35" s="648" t="s">
        <v>37</v>
      </c>
      <c r="C35" s="631"/>
      <c r="D35" s="82">
        <v>100</v>
      </c>
      <c r="E35" s="82">
        <v>58.333333333333336</v>
      </c>
      <c r="F35" s="82">
        <v>80</v>
      </c>
      <c r="G35" s="82">
        <v>57.142857142857139</v>
      </c>
      <c r="H35" s="82">
        <v>100</v>
      </c>
      <c r="I35" s="82" t="s">
        <v>11</v>
      </c>
      <c r="J35" s="82">
        <v>100</v>
      </c>
      <c r="K35" s="82">
        <v>100</v>
      </c>
      <c r="L35" s="82" t="s">
        <v>11</v>
      </c>
      <c r="M35" s="82" t="s">
        <v>11</v>
      </c>
      <c r="N35" s="82">
        <v>100</v>
      </c>
      <c r="O35" s="82" t="s">
        <v>11</v>
      </c>
      <c r="P35" s="82">
        <v>100</v>
      </c>
      <c r="Q35" s="83">
        <v>100</v>
      </c>
      <c r="R35" s="517">
        <v>80.851063829787222</v>
      </c>
    </row>
    <row r="36" spans="2:18" ht="15" customHeight="1" x14ac:dyDescent="0.2">
      <c r="B36" s="645" t="s">
        <v>160</v>
      </c>
      <c r="C36" s="646"/>
      <c r="D36" s="294">
        <v>75</v>
      </c>
      <c r="E36" s="294">
        <v>80.781758957654731</v>
      </c>
      <c r="F36" s="294">
        <v>73.20754716981132</v>
      </c>
      <c r="G36" s="294">
        <v>73.611111111111114</v>
      </c>
      <c r="H36" s="294">
        <v>84.768211920529808</v>
      </c>
      <c r="I36" s="294">
        <v>52.631578947368418</v>
      </c>
      <c r="J36" s="294">
        <v>84.210526315789465</v>
      </c>
      <c r="K36" s="294">
        <v>66.666666666666657</v>
      </c>
      <c r="L36" s="294">
        <v>86.206896551724128</v>
      </c>
      <c r="M36" s="294">
        <v>73.846153846153854</v>
      </c>
      <c r="N36" s="294">
        <v>74.074074074074076</v>
      </c>
      <c r="O36" s="294">
        <v>81.012658227848107</v>
      </c>
      <c r="P36" s="294">
        <v>79.166666666666657</v>
      </c>
      <c r="Q36" s="75">
        <v>91.17647058823529</v>
      </c>
      <c r="R36" s="514">
        <v>76.467236467236461</v>
      </c>
    </row>
    <row r="37" spans="2:18" ht="15" customHeight="1" x14ac:dyDescent="0.2">
      <c r="B37" s="651" t="s">
        <v>24</v>
      </c>
      <c r="C37" s="627"/>
      <c r="D37" s="82">
        <v>89.534883720930239</v>
      </c>
      <c r="E37" s="82">
        <v>96</v>
      </c>
      <c r="F37" s="82">
        <v>90.740740740740748</v>
      </c>
      <c r="G37" s="82">
        <v>90</v>
      </c>
      <c r="H37" s="82">
        <v>89.285714285714292</v>
      </c>
      <c r="I37" s="82">
        <v>75</v>
      </c>
      <c r="J37" s="82">
        <v>100</v>
      </c>
      <c r="K37" s="82">
        <v>75</v>
      </c>
      <c r="L37" s="82">
        <v>100</v>
      </c>
      <c r="M37" s="82">
        <v>78.571428571428569</v>
      </c>
      <c r="N37" s="82">
        <v>80</v>
      </c>
      <c r="O37" s="82">
        <v>100</v>
      </c>
      <c r="P37" s="82">
        <v>85.714285714285708</v>
      </c>
      <c r="Q37" s="78">
        <v>100</v>
      </c>
      <c r="R37" s="517">
        <v>90.178571428571431</v>
      </c>
    </row>
    <row r="38" spans="2:18" ht="15" customHeight="1" x14ac:dyDescent="0.2">
      <c r="B38" s="647" t="s">
        <v>25</v>
      </c>
      <c r="C38" s="620"/>
      <c r="D38" s="79">
        <v>64.473684210526315</v>
      </c>
      <c r="E38" s="79">
        <v>74.626865671641795</v>
      </c>
      <c r="F38" s="79">
        <v>78.260869565217391</v>
      </c>
      <c r="G38" s="79">
        <v>71.15384615384616</v>
      </c>
      <c r="H38" s="79">
        <v>80</v>
      </c>
      <c r="I38" s="79">
        <v>73.68421052631578</v>
      </c>
      <c r="J38" s="79">
        <v>85.714285714285708</v>
      </c>
      <c r="K38" s="79">
        <v>71.428571428571431</v>
      </c>
      <c r="L38" s="79">
        <v>100</v>
      </c>
      <c r="M38" s="79">
        <v>78.260869565217391</v>
      </c>
      <c r="N38" s="79">
        <v>72.727272727272734</v>
      </c>
      <c r="O38" s="79">
        <v>78.260869565217391</v>
      </c>
      <c r="P38" s="79">
        <v>83.333333333333343</v>
      </c>
      <c r="Q38" s="81">
        <v>78.571428571428569</v>
      </c>
      <c r="R38" s="516">
        <v>74.776785714285708</v>
      </c>
    </row>
    <row r="39" spans="2:18" ht="15" customHeight="1" x14ac:dyDescent="0.2">
      <c r="B39" s="648" t="s">
        <v>26</v>
      </c>
      <c r="C39" s="631"/>
      <c r="D39" s="82">
        <v>80.952380952380949</v>
      </c>
      <c r="E39" s="82">
        <v>95.652173913043484</v>
      </c>
      <c r="F39" s="82">
        <v>84.210526315789465</v>
      </c>
      <c r="G39" s="82">
        <v>81.818181818181827</v>
      </c>
      <c r="H39" s="82">
        <v>95</v>
      </c>
      <c r="I39" s="82">
        <v>100</v>
      </c>
      <c r="J39" s="82">
        <v>100</v>
      </c>
      <c r="K39" s="82" t="s">
        <v>11</v>
      </c>
      <c r="L39" s="82">
        <v>100</v>
      </c>
      <c r="M39" s="82">
        <v>33.333333333333329</v>
      </c>
      <c r="N39" s="82">
        <v>100</v>
      </c>
      <c r="O39" s="82">
        <v>50</v>
      </c>
      <c r="P39" s="82">
        <v>40</v>
      </c>
      <c r="Q39" s="83">
        <v>100</v>
      </c>
      <c r="R39" s="517">
        <v>85.465116279069761</v>
      </c>
    </row>
    <row r="40" spans="2:18" ht="15" customHeight="1" x14ac:dyDescent="0.2">
      <c r="B40" s="647" t="s">
        <v>27</v>
      </c>
      <c r="C40" s="620"/>
      <c r="D40" s="79">
        <v>69.047619047619051</v>
      </c>
      <c r="E40" s="79">
        <v>93.75</v>
      </c>
      <c r="F40" s="79">
        <v>92.307692307692307</v>
      </c>
      <c r="G40" s="79">
        <v>75.757575757575751</v>
      </c>
      <c r="H40" s="79">
        <v>87.5</v>
      </c>
      <c r="I40" s="79">
        <v>33.333333333333329</v>
      </c>
      <c r="J40" s="79">
        <v>100</v>
      </c>
      <c r="K40" s="79">
        <v>100</v>
      </c>
      <c r="L40" s="79">
        <v>60</v>
      </c>
      <c r="M40" s="79">
        <v>84.615384615384613</v>
      </c>
      <c r="N40" s="79">
        <v>88.888888888888886</v>
      </c>
      <c r="O40" s="79">
        <v>83.333333333333343</v>
      </c>
      <c r="P40" s="79">
        <v>92.857142857142861</v>
      </c>
      <c r="Q40" s="81" t="s">
        <v>11</v>
      </c>
      <c r="R40" s="516">
        <v>80.861244019138752</v>
      </c>
    </row>
    <row r="41" spans="2:18" ht="15" customHeight="1" x14ac:dyDescent="0.2">
      <c r="B41" s="648" t="s">
        <v>28</v>
      </c>
      <c r="C41" s="631"/>
      <c r="D41" s="82">
        <v>71.311475409836063</v>
      </c>
      <c r="E41" s="82">
        <v>67.857142857142861</v>
      </c>
      <c r="F41" s="82">
        <v>57.272727272727273</v>
      </c>
      <c r="G41" s="82">
        <v>65</v>
      </c>
      <c r="H41" s="82">
        <v>80.952380952380949</v>
      </c>
      <c r="I41" s="82">
        <v>25</v>
      </c>
      <c r="J41" s="82">
        <v>66.666666666666657</v>
      </c>
      <c r="K41" s="82">
        <v>35.714285714285715</v>
      </c>
      <c r="L41" s="82">
        <v>77.777777777777786</v>
      </c>
      <c r="M41" s="82">
        <v>58.333333333333336</v>
      </c>
      <c r="N41" s="82">
        <v>50</v>
      </c>
      <c r="O41" s="82">
        <v>77.777777777777786</v>
      </c>
      <c r="P41" s="82">
        <v>71.428571428571431</v>
      </c>
      <c r="Q41" s="83">
        <v>100</v>
      </c>
      <c r="R41" s="517">
        <v>65.762711864406782</v>
      </c>
    </row>
    <row r="42" spans="2:18" ht="15" customHeight="1" x14ac:dyDescent="0.2">
      <c r="B42" s="645" t="s">
        <v>161</v>
      </c>
      <c r="C42" s="646"/>
      <c r="D42" s="294">
        <v>60.725552050473183</v>
      </c>
      <c r="E42" s="294">
        <v>70.927092709270923</v>
      </c>
      <c r="F42" s="294">
        <v>73.838383838383834</v>
      </c>
      <c r="G42" s="294">
        <v>75.59748427672956</v>
      </c>
      <c r="H42" s="294">
        <v>80.406654343807759</v>
      </c>
      <c r="I42" s="294">
        <v>68.803418803418808</v>
      </c>
      <c r="J42" s="294">
        <v>60.112359550561798</v>
      </c>
      <c r="K42" s="294">
        <v>57.74647887323944</v>
      </c>
      <c r="L42" s="294">
        <v>66.666666666666657</v>
      </c>
      <c r="M42" s="294">
        <v>69.506726457399111</v>
      </c>
      <c r="N42" s="294">
        <v>70.671378091872796</v>
      </c>
      <c r="O42" s="294">
        <v>70.037453183520597</v>
      </c>
      <c r="P42" s="294">
        <v>86.170212765957444</v>
      </c>
      <c r="Q42" s="75">
        <v>82.634730538922156</v>
      </c>
      <c r="R42" s="514">
        <v>71.043671354552188</v>
      </c>
    </row>
    <row r="43" spans="2:18" ht="15" customHeight="1" x14ac:dyDescent="0.2">
      <c r="B43" s="651" t="s">
        <v>38</v>
      </c>
      <c r="C43" s="627"/>
      <c r="D43" s="82">
        <v>55.851063829787229</v>
      </c>
      <c r="E43" s="82">
        <v>68.238557558945914</v>
      </c>
      <c r="F43" s="82">
        <v>77.384615384615387</v>
      </c>
      <c r="G43" s="82">
        <v>81.092436974789919</v>
      </c>
      <c r="H43" s="82">
        <v>88.321167883211686</v>
      </c>
      <c r="I43" s="82">
        <v>71.774193548387103</v>
      </c>
      <c r="J43" s="82">
        <v>65.217391304347828</v>
      </c>
      <c r="K43" s="82">
        <v>61.728395061728392</v>
      </c>
      <c r="L43" s="82">
        <v>68.627450980392155</v>
      </c>
      <c r="M43" s="82">
        <v>66.037735849056602</v>
      </c>
      <c r="N43" s="82">
        <v>73.170731707317074</v>
      </c>
      <c r="O43" s="82">
        <v>72.435897435897431</v>
      </c>
      <c r="P43" s="82">
        <v>87.64940239043824</v>
      </c>
      <c r="Q43" s="78">
        <v>84.684684684684683</v>
      </c>
      <c r="R43" s="517">
        <v>71.355498721227619</v>
      </c>
    </row>
    <row r="44" spans="2:18" ht="15" customHeight="1" x14ac:dyDescent="0.2">
      <c r="B44" s="647" t="s">
        <v>39</v>
      </c>
      <c r="C44" s="620"/>
      <c r="D44" s="79">
        <v>70.103092783505147</v>
      </c>
      <c r="E44" s="79">
        <v>67.415730337078656</v>
      </c>
      <c r="F44" s="79">
        <v>69.879518072289159</v>
      </c>
      <c r="G44" s="79">
        <v>90.909090909090907</v>
      </c>
      <c r="H44" s="79">
        <v>76</v>
      </c>
      <c r="I44" s="79">
        <v>68.421052631578945</v>
      </c>
      <c r="J44" s="79">
        <v>76.19047619047619</v>
      </c>
      <c r="K44" s="79">
        <v>81.818181818181827</v>
      </c>
      <c r="L44" s="79">
        <v>62.5</v>
      </c>
      <c r="M44" s="79">
        <v>80.952380952380949</v>
      </c>
      <c r="N44" s="79">
        <v>52.5</v>
      </c>
      <c r="O44" s="79">
        <v>62.068965517241381</v>
      </c>
      <c r="P44" s="79">
        <v>88</v>
      </c>
      <c r="Q44" s="81">
        <v>63.636363636363633</v>
      </c>
      <c r="R44" s="516">
        <v>71.50170648464163</v>
      </c>
    </row>
    <row r="45" spans="2:18" ht="15" customHeight="1" x14ac:dyDescent="0.2">
      <c r="B45" s="648" t="s">
        <v>40</v>
      </c>
      <c r="C45" s="631"/>
      <c r="D45" s="82">
        <v>79.591836734693871</v>
      </c>
      <c r="E45" s="82">
        <v>81.410256410256409</v>
      </c>
      <c r="F45" s="82">
        <v>77.272727272727266</v>
      </c>
      <c r="G45" s="82">
        <v>72.131147540983605</v>
      </c>
      <c r="H45" s="82">
        <v>62.23776223776224</v>
      </c>
      <c r="I45" s="82">
        <v>58.82352941176471</v>
      </c>
      <c r="J45" s="82">
        <v>45.161290322580641</v>
      </c>
      <c r="K45" s="82">
        <v>66.666666666666657</v>
      </c>
      <c r="L45" s="82">
        <v>73.076923076923066</v>
      </c>
      <c r="M45" s="82">
        <v>92.857142857142861</v>
      </c>
      <c r="N45" s="82">
        <v>75</v>
      </c>
      <c r="O45" s="82">
        <v>73.333333333333329</v>
      </c>
      <c r="P45" s="82">
        <v>89.285714285714292</v>
      </c>
      <c r="Q45" s="83">
        <v>60</v>
      </c>
      <c r="R45" s="517">
        <v>72.842347525891824</v>
      </c>
    </row>
    <row r="46" spans="2:18" ht="15" customHeight="1" x14ac:dyDescent="0.2">
      <c r="B46" s="647" t="s">
        <v>41</v>
      </c>
      <c r="C46" s="620"/>
      <c r="D46" s="79">
        <v>74.436090225563916</v>
      </c>
      <c r="E46" s="79">
        <v>75.172413793103445</v>
      </c>
      <c r="F46" s="79">
        <v>57.823129251700678</v>
      </c>
      <c r="G46" s="79">
        <v>54.225352112676063</v>
      </c>
      <c r="H46" s="79">
        <v>89.189189189189193</v>
      </c>
      <c r="I46" s="79">
        <v>72.5</v>
      </c>
      <c r="J46" s="79">
        <v>50</v>
      </c>
      <c r="K46" s="79">
        <v>37.142857142857146</v>
      </c>
      <c r="L46" s="79">
        <v>57.142857142857139</v>
      </c>
      <c r="M46" s="79">
        <v>68.965517241379317</v>
      </c>
      <c r="N46" s="79">
        <v>74.358974358974365</v>
      </c>
      <c r="O46" s="79">
        <v>65.384615384615387</v>
      </c>
      <c r="P46" s="79">
        <v>79.166666666666657</v>
      </c>
      <c r="Q46" s="81">
        <v>93.103448275862064</v>
      </c>
      <c r="R46" s="516">
        <v>67.867867867867872</v>
      </c>
    </row>
    <row r="47" spans="2:18" ht="15" customHeight="1" x14ac:dyDescent="0.2">
      <c r="B47" s="645" t="s">
        <v>162</v>
      </c>
      <c r="C47" s="646"/>
      <c r="D47" s="294">
        <v>74.053295932678822</v>
      </c>
      <c r="E47" s="294">
        <v>74.767225325884539</v>
      </c>
      <c r="F47" s="294">
        <v>68.942307692307693</v>
      </c>
      <c r="G47" s="294">
        <v>69.128329297820827</v>
      </c>
      <c r="H47" s="294">
        <v>67.881944444444443</v>
      </c>
      <c r="I47" s="294">
        <v>61.71875</v>
      </c>
      <c r="J47" s="294">
        <v>61.904761904761905</v>
      </c>
      <c r="K47" s="294">
        <v>52.542372881355938</v>
      </c>
      <c r="L47" s="294">
        <v>67.632850241545896</v>
      </c>
      <c r="M47" s="294">
        <v>80.141843971631204</v>
      </c>
      <c r="N47" s="294">
        <v>71.653543307086608</v>
      </c>
      <c r="O47" s="294">
        <v>69.611307420494697</v>
      </c>
      <c r="P47" s="294">
        <v>79.455445544554465</v>
      </c>
      <c r="Q47" s="75">
        <v>86.394557823129247</v>
      </c>
      <c r="R47" s="514">
        <v>71.404565186948616</v>
      </c>
    </row>
    <row r="48" spans="2:18" ht="15" customHeight="1" x14ac:dyDescent="0.2">
      <c r="B48" s="651" t="s">
        <v>62</v>
      </c>
      <c r="C48" s="627"/>
      <c r="D48" s="82">
        <v>71.949286846275754</v>
      </c>
      <c r="E48" s="82">
        <v>63.486238532110093</v>
      </c>
      <c r="F48" s="82">
        <v>66.977611940298516</v>
      </c>
      <c r="G48" s="82">
        <v>59.574468085106382</v>
      </c>
      <c r="H48" s="82">
        <v>52.442996742671014</v>
      </c>
      <c r="I48" s="82">
        <v>55.844155844155843</v>
      </c>
      <c r="J48" s="82">
        <v>54.54545454545454</v>
      </c>
      <c r="K48" s="82">
        <v>43.478260869565219</v>
      </c>
      <c r="L48" s="82">
        <v>56.666666666666664</v>
      </c>
      <c r="M48" s="82">
        <v>72.641509433962256</v>
      </c>
      <c r="N48" s="82">
        <v>65.476190476190482</v>
      </c>
      <c r="O48" s="82">
        <v>69.662921348314612</v>
      </c>
      <c r="P48" s="82">
        <v>85.064935064935071</v>
      </c>
      <c r="Q48" s="78">
        <v>91.428571428571431</v>
      </c>
      <c r="R48" s="517">
        <v>64.541120381406429</v>
      </c>
    </row>
    <row r="49" spans="2:18" ht="15" customHeight="1" x14ac:dyDescent="0.2">
      <c r="B49" s="647" t="s">
        <v>65</v>
      </c>
      <c r="C49" s="620"/>
      <c r="D49" s="79">
        <v>79.069767441860463</v>
      </c>
      <c r="E49" s="79">
        <v>92.592592592592595</v>
      </c>
      <c r="F49" s="79">
        <v>89.719626168224295</v>
      </c>
      <c r="G49" s="79">
        <v>77.142857142857153</v>
      </c>
      <c r="H49" s="79">
        <v>88.52459016393442</v>
      </c>
      <c r="I49" s="79">
        <v>81.25</v>
      </c>
      <c r="J49" s="79">
        <v>80</v>
      </c>
      <c r="K49" s="79">
        <v>69.230769230769226</v>
      </c>
      <c r="L49" s="79">
        <v>78.571428571428569</v>
      </c>
      <c r="M49" s="79">
        <v>97.368421052631575</v>
      </c>
      <c r="N49" s="79">
        <v>87.5</v>
      </c>
      <c r="O49" s="79">
        <v>80</v>
      </c>
      <c r="P49" s="79">
        <v>87.5</v>
      </c>
      <c r="Q49" s="81">
        <v>100</v>
      </c>
      <c r="R49" s="516">
        <v>85.399449035812665</v>
      </c>
    </row>
    <row r="50" spans="2:18" ht="15" customHeight="1" x14ac:dyDescent="0.2">
      <c r="B50" s="648" t="s">
        <v>68</v>
      </c>
      <c r="C50" s="631"/>
      <c r="D50" s="82">
        <v>74.799357945425356</v>
      </c>
      <c r="E50" s="82">
        <v>84.263959390862937</v>
      </c>
      <c r="F50" s="82">
        <v>65.994962216624685</v>
      </c>
      <c r="G50" s="82">
        <v>79.579579579579587</v>
      </c>
      <c r="H50" s="82">
        <v>84.615384615384613</v>
      </c>
      <c r="I50" s="82">
        <v>68.604651162790702</v>
      </c>
      <c r="J50" s="82">
        <v>70.3125</v>
      </c>
      <c r="K50" s="82">
        <v>61.111111111111114</v>
      </c>
      <c r="L50" s="82">
        <v>75.280898876404493</v>
      </c>
      <c r="M50" s="82">
        <v>81.159420289855078</v>
      </c>
      <c r="N50" s="82">
        <v>73.376623376623371</v>
      </c>
      <c r="O50" s="82">
        <v>68.390804597701148</v>
      </c>
      <c r="P50" s="82">
        <v>74.778761061946909</v>
      </c>
      <c r="Q50" s="83">
        <v>83.168316831683171</v>
      </c>
      <c r="R50" s="517">
        <v>75.612945406995749</v>
      </c>
    </row>
    <row r="51" spans="2:18" ht="15" customHeight="1" x14ac:dyDescent="0.2">
      <c r="B51" s="645" t="s">
        <v>163</v>
      </c>
      <c r="C51" s="646"/>
      <c r="D51" s="294">
        <v>94.936708860759495</v>
      </c>
      <c r="E51" s="294">
        <v>79.220779220779221</v>
      </c>
      <c r="F51" s="294">
        <v>82.142857142857139</v>
      </c>
      <c r="G51" s="294">
        <v>92.307692307692307</v>
      </c>
      <c r="H51" s="294">
        <v>78.048780487804876</v>
      </c>
      <c r="I51" s="294">
        <v>80</v>
      </c>
      <c r="J51" s="294">
        <v>85.714285714285708</v>
      </c>
      <c r="K51" s="294">
        <v>100</v>
      </c>
      <c r="L51" s="294">
        <v>42.857142857142854</v>
      </c>
      <c r="M51" s="294">
        <v>50</v>
      </c>
      <c r="N51" s="294">
        <v>60</v>
      </c>
      <c r="O51" s="294">
        <v>70.370370370370367</v>
      </c>
      <c r="P51" s="294">
        <v>89.285714285714292</v>
      </c>
      <c r="Q51" s="75">
        <v>86.666666666666671</v>
      </c>
      <c r="R51" s="514">
        <v>83.213429256594722</v>
      </c>
    </row>
    <row r="52" spans="2:18" ht="15" customHeight="1" x14ac:dyDescent="0.2">
      <c r="B52" s="651" t="s">
        <v>42</v>
      </c>
      <c r="C52" s="627"/>
      <c r="D52" s="82">
        <v>96.666666666666671</v>
      </c>
      <c r="E52" s="82">
        <v>73.91304347826086</v>
      </c>
      <c r="F52" s="82">
        <v>70.967741935483872</v>
      </c>
      <c r="G52" s="82">
        <v>85.714285714285708</v>
      </c>
      <c r="H52" s="82">
        <v>74.193548387096769</v>
      </c>
      <c r="I52" s="82">
        <v>87.5</v>
      </c>
      <c r="J52" s="82">
        <v>83.333333333333343</v>
      </c>
      <c r="K52" s="82">
        <v>100</v>
      </c>
      <c r="L52" s="82">
        <v>42.857142857142854</v>
      </c>
      <c r="M52" s="82">
        <v>100</v>
      </c>
      <c r="N52" s="82">
        <v>60</v>
      </c>
      <c r="O52" s="82">
        <v>73.68421052631578</v>
      </c>
      <c r="P52" s="82">
        <v>83.333333333333343</v>
      </c>
      <c r="Q52" s="78">
        <v>100</v>
      </c>
      <c r="R52" s="517">
        <v>79.90654205607477</v>
      </c>
    </row>
    <row r="53" spans="2:18" ht="15" customHeight="1" x14ac:dyDescent="0.2">
      <c r="B53" s="647" t="s">
        <v>43</v>
      </c>
      <c r="C53" s="620"/>
      <c r="D53" s="79">
        <v>93.877551020408163</v>
      </c>
      <c r="E53" s="79">
        <v>81.481481481481481</v>
      </c>
      <c r="F53" s="79">
        <v>96</v>
      </c>
      <c r="G53" s="79">
        <v>96</v>
      </c>
      <c r="H53" s="79">
        <v>90</v>
      </c>
      <c r="I53" s="79">
        <v>71.428571428571431</v>
      </c>
      <c r="J53" s="79">
        <v>100</v>
      </c>
      <c r="K53" s="79" t="s">
        <v>11</v>
      </c>
      <c r="L53" s="79" t="s">
        <v>11</v>
      </c>
      <c r="M53" s="79">
        <v>0</v>
      </c>
      <c r="N53" s="79">
        <v>60</v>
      </c>
      <c r="O53" s="79">
        <v>62.5</v>
      </c>
      <c r="P53" s="79">
        <v>100</v>
      </c>
      <c r="Q53" s="81">
        <v>66.666666666666657</v>
      </c>
      <c r="R53" s="516">
        <v>86.699507389162562</v>
      </c>
    </row>
    <row r="54" spans="2:18" ht="15" customHeight="1" x14ac:dyDescent="0.2">
      <c r="B54" s="645" t="s">
        <v>164</v>
      </c>
      <c r="C54" s="646"/>
      <c r="D54" s="294">
        <v>72.156862745098039</v>
      </c>
      <c r="E54" s="294">
        <v>59.92647058823529</v>
      </c>
      <c r="F54" s="294">
        <v>59.803921568627452</v>
      </c>
      <c r="G54" s="294">
        <v>73.964497041420117</v>
      </c>
      <c r="H54" s="294">
        <v>68.627450980392155</v>
      </c>
      <c r="I54" s="294">
        <v>63.636363636363633</v>
      </c>
      <c r="J54" s="294">
        <v>57.575757575757578</v>
      </c>
      <c r="K54" s="294">
        <v>27.27272727272727</v>
      </c>
      <c r="L54" s="294">
        <v>44.642857142857146</v>
      </c>
      <c r="M54" s="294">
        <v>50</v>
      </c>
      <c r="N54" s="294">
        <v>65.217391304347828</v>
      </c>
      <c r="O54" s="294">
        <v>75.714285714285708</v>
      </c>
      <c r="P54" s="294">
        <v>87.671232876712324</v>
      </c>
      <c r="Q54" s="75">
        <v>82.35294117647058</v>
      </c>
      <c r="R54" s="514">
        <v>65.259740259740255</v>
      </c>
    </row>
    <row r="55" spans="2:18" ht="15" customHeight="1" x14ac:dyDescent="0.2">
      <c r="B55" s="651" t="s">
        <v>137</v>
      </c>
      <c r="C55" s="627"/>
      <c r="D55" s="82">
        <v>80</v>
      </c>
      <c r="E55" s="82">
        <v>77.272727272727266</v>
      </c>
      <c r="F55" s="82">
        <v>59.055118110236215</v>
      </c>
      <c r="G55" s="82">
        <v>76.923076923076934</v>
      </c>
      <c r="H55" s="82">
        <v>75</v>
      </c>
      <c r="I55" s="82">
        <v>56.25</v>
      </c>
      <c r="J55" s="82">
        <v>60</v>
      </c>
      <c r="K55" s="82">
        <v>26.666666666666668</v>
      </c>
      <c r="L55" s="82">
        <v>45.833333333333329</v>
      </c>
      <c r="M55" s="82">
        <v>87.5</v>
      </c>
      <c r="N55" s="82">
        <v>88.235294117647058</v>
      </c>
      <c r="O55" s="82">
        <v>65</v>
      </c>
      <c r="P55" s="82">
        <v>92</v>
      </c>
      <c r="Q55" s="78">
        <v>100</v>
      </c>
      <c r="R55" s="517">
        <v>71.625766871165638</v>
      </c>
    </row>
    <row r="56" spans="2:18" ht="15" customHeight="1" x14ac:dyDescent="0.2">
      <c r="B56" s="647" t="s">
        <v>44</v>
      </c>
      <c r="C56" s="620"/>
      <c r="D56" s="79">
        <v>45.833333333333329</v>
      </c>
      <c r="E56" s="79">
        <v>50.943396226415096</v>
      </c>
      <c r="F56" s="79">
        <v>58.333333333333336</v>
      </c>
      <c r="G56" s="79">
        <v>73.68421052631578</v>
      </c>
      <c r="H56" s="79">
        <v>100</v>
      </c>
      <c r="I56" s="79">
        <v>87.5</v>
      </c>
      <c r="J56" s="79">
        <v>57.142857142857139</v>
      </c>
      <c r="K56" s="79">
        <v>0</v>
      </c>
      <c r="L56" s="79">
        <v>100</v>
      </c>
      <c r="M56" s="79">
        <v>10</v>
      </c>
      <c r="N56" s="79">
        <v>14.285714285714285</v>
      </c>
      <c r="O56" s="79">
        <v>100</v>
      </c>
      <c r="P56" s="79">
        <v>82.35294117647058</v>
      </c>
      <c r="Q56" s="81">
        <v>87.5</v>
      </c>
      <c r="R56" s="516">
        <v>59.055118110236215</v>
      </c>
    </row>
    <row r="57" spans="2:18" ht="15" customHeight="1" x14ac:dyDescent="0.2">
      <c r="B57" s="648" t="s">
        <v>67</v>
      </c>
      <c r="C57" s="631"/>
      <c r="D57" s="82">
        <v>80.555555555555557</v>
      </c>
      <c r="E57" s="82">
        <v>60</v>
      </c>
      <c r="F57" s="82">
        <v>53.846153846153847</v>
      </c>
      <c r="G57" s="82">
        <v>75</v>
      </c>
      <c r="H57" s="82">
        <v>76.923076923076934</v>
      </c>
      <c r="I57" s="82">
        <v>50</v>
      </c>
      <c r="J57" s="82">
        <v>66.666666666666657</v>
      </c>
      <c r="K57" s="82">
        <v>60</v>
      </c>
      <c r="L57" s="82">
        <v>33.333333333333329</v>
      </c>
      <c r="M57" s="82">
        <v>68.75</v>
      </c>
      <c r="N57" s="82">
        <v>66.666666666666657</v>
      </c>
      <c r="O57" s="82">
        <v>100</v>
      </c>
      <c r="P57" s="82">
        <v>75</v>
      </c>
      <c r="Q57" s="83">
        <v>66.666666666666657</v>
      </c>
      <c r="R57" s="517">
        <v>66.968325791855193</v>
      </c>
    </row>
    <row r="58" spans="2:18" ht="15" customHeight="1" x14ac:dyDescent="0.2">
      <c r="B58" s="647" t="s">
        <v>45</v>
      </c>
      <c r="C58" s="620"/>
      <c r="D58" s="79">
        <v>73.214285714285708</v>
      </c>
      <c r="E58" s="79">
        <v>39.130434782608695</v>
      </c>
      <c r="F58" s="79">
        <v>70.370370370370367</v>
      </c>
      <c r="G58" s="79">
        <v>65.517241379310349</v>
      </c>
      <c r="H58" s="79">
        <v>40.54054054054054</v>
      </c>
      <c r="I58" s="79">
        <v>66.666666666666657</v>
      </c>
      <c r="J58" s="79">
        <v>53.846153846153847</v>
      </c>
      <c r="K58" s="79">
        <v>23.809523809523807</v>
      </c>
      <c r="L58" s="79">
        <v>44.444444444444443</v>
      </c>
      <c r="M58" s="79">
        <v>43.333333333333336</v>
      </c>
      <c r="N58" s="79">
        <v>75.862068965517238</v>
      </c>
      <c r="O58" s="79">
        <v>69.696969696969703</v>
      </c>
      <c r="P58" s="79">
        <v>91.304347826086953</v>
      </c>
      <c r="Q58" s="81">
        <v>75</v>
      </c>
      <c r="R58" s="516">
        <v>58.111380145278446</v>
      </c>
    </row>
    <row r="59" spans="2:18" ht="15" customHeight="1" x14ac:dyDescent="0.2">
      <c r="B59" s="645" t="s">
        <v>165</v>
      </c>
      <c r="C59" s="646"/>
      <c r="D59" s="294">
        <v>69.158878504672899</v>
      </c>
      <c r="E59" s="294">
        <v>76.208178438661704</v>
      </c>
      <c r="F59" s="294">
        <v>65.363128491620117</v>
      </c>
      <c r="G59" s="294">
        <v>67.254901960784323</v>
      </c>
      <c r="H59" s="294">
        <v>71.428571428571431</v>
      </c>
      <c r="I59" s="294">
        <v>40.285714285714285</v>
      </c>
      <c r="J59" s="294">
        <v>81.599999999999994</v>
      </c>
      <c r="K59" s="294">
        <v>70</v>
      </c>
      <c r="L59" s="294">
        <v>57.777777777777771</v>
      </c>
      <c r="M59" s="294">
        <v>61.081081081081081</v>
      </c>
      <c r="N59" s="294">
        <v>83.173076923076934</v>
      </c>
      <c r="O59" s="294">
        <v>63.157894736842103</v>
      </c>
      <c r="P59" s="294">
        <v>75.710594315245487</v>
      </c>
      <c r="Q59" s="75">
        <v>75.144508670520224</v>
      </c>
      <c r="R59" s="514">
        <v>68.335588633288225</v>
      </c>
    </row>
    <row r="60" spans="2:18" ht="15" customHeight="1" x14ac:dyDescent="0.2">
      <c r="B60" s="645" t="s">
        <v>166</v>
      </c>
      <c r="C60" s="646"/>
      <c r="D60" s="294">
        <v>76.268412438625205</v>
      </c>
      <c r="E60" s="294">
        <v>84.023668639053255</v>
      </c>
      <c r="F60" s="294">
        <v>92.53012048192771</v>
      </c>
      <c r="G60" s="294">
        <v>88.778054862842893</v>
      </c>
      <c r="H60" s="294">
        <v>81.642512077294683</v>
      </c>
      <c r="I60" s="294">
        <v>88.172043010752688</v>
      </c>
      <c r="J60" s="294">
        <v>71.05263157894737</v>
      </c>
      <c r="K60" s="294">
        <v>81.25</v>
      </c>
      <c r="L60" s="294">
        <v>69.014084507042256</v>
      </c>
      <c r="M60" s="294">
        <v>80.487804878048792</v>
      </c>
      <c r="N60" s="294">
        <v>79.069767441860463</v>
      </c>
      <c r="O60" s="294">
        <v>73.118279569892479</v>
      </c>
      <c r="P60" s="294">
        <v>92.20779220779221</v>
      </c>
      <c r="Q60" s="75">
        <v>85.294117647058826</v>
      </c>
      <c r="R60" s="514">
        <v>83.067092651757193</v>
      </c>
    </row>
    <row r="61" spans="2:18" ht="15" customHeight="1" x14ac:dyDescent="0.2">
      <c r="B61" s="645" t="s">
        <v>167</v>
      </c>
      <c r="C61" s="646"/>
      <c r="D61" s="294">
        <v>55.952380952380956</v>
      </c>
      <c r="E61" s="294">
        <v>66.666666666666657</v>
      </c>
      <c r="F61" s="294">
        <v>76.237623762376245</v>
      </c>
      <c r="G61" s="294">
        <v>77.777777777777786</v>
      </c>
      <c r="H61" s="294">
        <v>82.142857142857139</v>
      </c>
      <c r="I61" s="294">
        <v>100</v>
      </c>
      <c r="J61" s="294">
        <v>58.333333333333336</v>
      </c>
      <c r="K61" s="294">
        <v>25</v>
      </c>
      <c r="L61" s="294">
        <v>64.285714285714292</v>
      </c>
      <c r="M61" s="294">
        <v>75</v>
      </c>
      <c r="N61" s="294">
        <v>72.727272727272734</v>
      </c>
      <c r="O61" s="294">
        <v>71.428571428571431</v>
      </c>
      <c r="P61" s="294">
        <v>57.142857142857139</v>
      </c>
      <c r="Q61" s="75" t="s">
        <v>11</v>
      </c>
      <c r="R61" s="514">
        <v>67.300380228136873</v>
      </c>
    </row>
    <row r="62" spans="2:18" ht="15" customHeight="1" x14ac:dyDescent="0.2">
      <c r="B62" s="645" t="s">
        <v>168</v>
      </c>
      <c r="C62" s="646"/>
      <c r="D62" s="294">
        <v>70.022371364653253</v>
      </c>
      <c r="E62" s="294">
        <v>74.103585657370516</v>
      </c>
      <c r="F62" s="294">
        <v>65.871121718377097</v>
      </c>
      <c r="G62" s="294">
        <v>78.220858895705518</v>
      </c>
      <c r="H62" s="294">
        <v>78.403755868544607</v>
      </c>
      <c r="I62" s="294">
        <v>86.178861788617894</v>
      </c>
      <c r="J62" s="294">
        <v>85.869565217391312</v>
      </c>
      <c r="K62" s="294">
        <v>84.722222222222214</v>
      </c>
      <c r="L62" s="294">
        <v>86.178861788617894</v>
      </c>
      <c r="M62" s="294">
        <v>82.022471910112358</v>
      </c>
      <c r="N62" s="294">
        <v>88.81987577639751</v>
      </c>
      <c r="O62" s="294">
        <v>93.630573248407643</v>
      </c>
      <c r="P62" s="294">
        <v>90.710382513661202</v>
      </c>
      <c r="Q62" s="75">
        <v>95.3125</v>
      </c>
      <c r="R62" s="514">
        <v>78.366013071895424</v>
      </c>
    </row>
    <row r="63" spans="2:18" ht="15" customHeight="1" x14ac:dyDescent="0.2">
      <c r="B63" s="651" t="s">
        <v>63</v>
      </c>
      <c r="C63" s="627"/>
      <c r="D63" s="82">
        <v>69.333333333333343</v>
      </c>
      <c r="E63" s="82">
        <v>65.686274509803923</v>
      </c>
      <c r="F63" s="82">
        <v>44.881889763779526</v>
      </c>
      <c r="G63" s="82">
        <v>77.777777777777786</v>
      </c>
      <c r="H63" s="82">
        <v>80</v>
      </c>
      <c r="I63" s="82">
        <v>68.421052631578945</v>
      </c>
      <c r="J63" s="82">
        <v>73.91304347826086</v>
      </c>
      <c r="K63" s="82">
        <v>82.35294117647058</v>
      </c>
      <c r="L63" s="82">
        <v>100</v>
      </c>
      <c r="M63" s="82">
        <v>78.571428571428569</v>
      </c>
      <c r="N63" s="82">
        <v>57.142857142857139</v>
      </c>
      <c r="O63" s="82">
        <v>88.235294117647058</v>
      </c>
      <c r="P63" s="82">
        <v>100</v>
      </c>
      <c r="Q63" s="78">
        <v>100</v>
      </c>
      <c r="R63" s="517">
        <v>66.535433070866148</v>
      </c>
    </row>
    <row r="64" spans="2:18" ht="15" customHeight="1" x14ac:dyDescent="0.2">
      <c r="B64" s="647" t="s">
        <v>64</v>
      </c>
      <c r="C64" s="620"/>
      <c r="D64" s="79">
        <v>65.271966527196653</v>
      </c>
      <c r="E64" s="79">
        <v>73.021582733812949</v>
      </c>
      <c r="F64" s="79">
        <v>79.329608938547494</v>
      </c>
      <c r="G64" s="79">
        <v>83.333333333333343</v>
      </c>
      <c r="H64" s="79">
        <v>72.131147540983605</v>
      </c>
      <c r="I64" s="79">
        <v>89.610389610389603</v>
      </c>
      <c r="J64" s="79">
        <v>89.583333333333343</v>
      </c>
      <c r="K64" s="79">
        <v>93.939393939393938</v>
      </c>
      <c r="L64" s="79">
        <v>98.333333333333329</v>
      </c>
      <c r="M64" s="79">
        <v>92.079207920792086</v>
      </c>
      <c r="N64" s="79">
        <v>92.473118279569889</v>
      </c>
      <c r="O64" s="79">
        <v>97.468354430379748</v>
      </c>
      <c r="P64" s="79">
        <v>90</v>
      </c>
      <c r="Q64" s="81">
        <v>96.296296296296291</v>
      </c>
      <c r="R64" s="516">
        <v>81.195516811955173</v>
      </c>
    </row>
    <row r="65" spans="2:18" ht="15" customHeight="1" x14ac:dyDescent="0.2">
      <c r="B65" s="648" t="s">
        <v>66</v>
      </c>
      <c r="C65" s="631"/>
      <c r="D65" s="82">
        <v>78.94736842105263</v>
      </c>
      <c r="E65" s="82">
        <v>83.606557377049185</v>
      </c>
      <c r="F65" s="82">
        <v>68.141592920353972</v>
      </c>
      <c r="G65" s="82">
        <v>69.306930693069305</v>
      </c>
      <c r="H65" s="82">
        <v>90.163934426229503</v>
      </c>
      <c r="I65" s="82">
        <v>88.888888888888886</v>
      </c>
      <c r="J65" s="82">
        <v>90.476190476190482</v>
      </c>
      <c r="K65" s="82">
        <v>72.727272727272734</v>
      </c>
      <c r="L65" s="82">
        <v>70.370370370370367</v>
      </c>
      <c r="M65" s="82">
        <v>66.666666666666657</v>
      </c>
      <c r="N65" s="82">
        <v>90.740740740740748</v>
      </c>
      <c r="O65" s="82">
        <v>90.163934426229503</v>
      </c>
      <c r="P65" s="82">
        <v>89.743589743589752</v>
      </c>
      <c r="Q65" s="83">
        <v>94.444444444444443</v>
      </c>
      <c r="R65" s="517">
        <v>79.915433403805494</v>
      </c>
    </row>
    <row r="66" spans="2:18" ht="15" customHeight="1" x14ac:dyDescent="0.2">
      <c r="B66" s="645" t="s">
        <v>169</v>
      </c>
      <c r="C66" s="646"/>
      <c r="D66" s="294">
        <v>82.758620689655174</v>
      </c>
      <c r="E66" s="294">
        <v>83.673469387755105</v>
      </c>
      <c r="F66" s="294">
        <v>78</v>
      </c>
      <c r="G66" s="294">
        <v>82.926829268292678</v>
      </c>
      <c r="H66" s="294">
        <v>84</v>
      </c>
      <c r="I66" s="294">
        <v>90</v>
      </c>
      <c r="J66" s="294">
        <v>60</v>
      </c>
      <c r="K66" s="294">
        <v>28.571428571428569</v>
      </c>
      <c r="L66" s="294">
        <v>88.888888888888886</v>
      </c>
      <c r="M66" s="294">
        <v>85.714285714285708</v>
      </c>
      <c r="N66" s="294">
        <v>100</v>
      </c>
      <c r="O66" s="294">
        <v>85.714285714285708</v>
      </c>
      <c r="P66" s="294">
        <v>100</v>
      </c>
      <c r="Q66" s="75">
        <v>100</v>
      </c>
      <c r="R66" s="514">
        <v>82.958199356913184</v>
      </c>
    </row>
    <row r="67" spans="2:18" ht="15" customHeight="1" x14ac:dyDescent="0.2">
      <c r="B67" s="645" t="s">
        <v>170</v>
      </c>
      <c r="C67" s="646"/>
      <c r="D67" s="294">
        <v>64.285714285714292</v>
      </c>
      <c r="E67" s="294">
        <v>100</v>
      </c>
      <c r="F67" s="294">
        <v>57.142857142857139</v>
      </c>
      <c r="G67" s="294">
        <v>100</v>
      </c>
      <c r="H67" s="294">
        <v>90</v>
      </c>
      <c r="I67" s="294">
        <v>75</v>
      </c>
      <c r="J67" s="294">
        <v>100</v>
      </c>
      <c r="K67" s="294">
        <v>60</v>
      </c>
      <c r="L67" s="294">
        <v>55.555555555555557</v>
      </c>
      <c r="M67" s="294">
        <v>85.714285714285708</v>
      </c>
      <c r="N67" s="294" t="s">
        <v>11</v>
      </c>
      <c r="O67" s="294" t="s">
        <v>11</v>
      </c>
      <c r="P67" s="294">
        <v>100</v>
      </c>
      <c r="Q67" s="75">
        <v>66.666666666666657</v>
      </c>
      <c r="R67" s="514">
        <v>75.342465753424662</v>
      </c>
    </row>
    <row r="68" spans="2:18" ht="15" customHeight="1" x14ac:dyDescent="0.2">
      <c r="B68" s="653" t="s">
        <v>171</v>
      </c>
      <c r="C68" s="654"/>
      <c r="D68" s="519">
        <v>60</v>
      </c>
      <c r="E68" s="519">
        <v>61.111111111111114</v>
      </c>
      <c r="F68" s="519">
        <v>57.142857142857139</v>
      </c>
      <c r="G68" s="519">
        <v>90</v>
      </c>
      <c r="H68" s="519">
        <v>100</v>
      </c>
      <c r="I68" s="519">
        <v>100</v>
      </c>
      <c r="J68" s="519">
        <v>75</v>
      </c>
      <c r="K68" s="519">
        <v>100</v>
      </c>
      <c r="L68" s="519">
        <v>66.666666666666657</v>
      </c>
      <c r="M68" s="519">
        <v>100</v>
      </c>
      <c r="N68" s="519">
        <v>55.555555555555557</v>
      </c>
      <c r="O68" s="519">
        <v>100</v>
      </c>
      <c r="P68" s="519">
        <v>100</v>
      </c>
      <c r="Q68" s="520" t="s">
        <v>11</v>
      </c>
      <c r="R68" s="521">
        <v>77.027027027027032</v>
      </c>
    </row>
    <row r="69" spans="2:18" s="328" customFormat="1" ht="15" customHeight="1" x14ac:dyDescent="0.2">
      <c r="B69" s="327"/>
    </row>
    <row r="70" spans="2:18" s="328" customFormat="1" ht="15" customHeight="1" x14ac:dyDescent="0.2">
      <c r="B70" s="327" t="s">
        <v>203</v>
      </c>
    </row>
  </sheetData>
  <mergeCells count="78">
    <mergeCell ref="B65:C65"/>
    <mergeCell ref="B66:C66"/>
    <mergeCell ref="B67:C67"/>
    <mergeCell ref="B68:C68"/>
    <mergeCell ref="P4:P5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9:C9"/>
    <mergeCell ref="B10:C10"/>
    <mergeCell ref="K4:K5"/>
    <mergeCell ref="L4:L5"/>
    <mergeCell ref="M4:M5"/>
    <mergeCell ref="B7:C7"/>
    <mergeCell ref="B8:C8"/>
    <mergeCell ref="H4:H5"/>
    <mergeCell ref="D4:D5"/>
    <mergeCell ref="N4:N5"/>
    <mergeCell ref="O4:O5"/>
    <mergeCell ref="Q4:Q5"/>
    <mergeCell ref="R4:R5"/>
    <mergeCell ref="B6:C6"/>
    <mergeCell ref="J4:J5"/>
    <mergeCell ref="E4:E5"/>
    <mergeCell ref="I4:I5"/>
    <mergeCell ref="G4:G5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52"/>
  <dimension ref="B1:AA69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231"/>
    <col min="2" max="2" width="28.140625" style="231" customWidth="1"/>
    <col min="3" max="3" width="5.85546875" style="231" customWidth="1"/>
    <col min="4" max="17" width="8.85546875" style="231" customWidth="1"/>
    <col min="18" max="260" width="11.5703125" style="231"/>
    <col min="261" max="261" width="23.85546875" style="231" customWidth="1"/>
    <col min="262" max="262" width="5.85546875" style="231" customWidth="1"/>
    <col min="263" max="270" width="7.85546875" style="231" customWidth="1"/>
    <col min="271" max="272" width="9.85546875" style="231" customWidth="1"/>
    <col min="273" max="516" width="11.5703125" style="231"/>
    <col min="517" max="517" width="23.85546875" style="231" customWidth="1"/>
    <col min="518" max="518" width="5.85546875" style="231" customWidth="1"/>
    <col min="519" max="526" width="7.85546875" style="231" customWidth="1"/>
    <col min="527" max="528" width="9.85546875" style="231" customWidth="1"/>
    <col min="529" max="772" width="11.5703125" style="231"/>
    <col min="773" max="773" width="23.85546875" style="231" customWidth="1"/>
    <col min="774" max="774" width="5.85546875" style="231" customWidth="1"/>
    <col min="775" max="782" width="7.85546875" style="231" customWidth="1"/>
    <col min="783" max="784" width="9.85546875" style="231" customWidth="1"/>
    <col min="785" max="1028" width="11.5703125" style="231"/>
    <col min="1029" max="1029" width="23.85546875" style="231" customWidth="1"/>
    <col min="1030" max="1030" width="5.85546875" style="231" customWidth="1"/>
    <col min="1031" max="1038" width="7.85546875" style="231" customWidth="1"/>
    <col min="1039" max="1040" width="9.85546875" style="231" customWidth="1"/>
    <col min="1041" max="1284" width="11.5703125" style="231"/>
    <col min="1285" max="1285" width="23.85546875" style="231" customWidth="1"/>
    <col min="1286" max="1286" width="5.85546875" style="231" customWidth="1"/>
    <col min="1287" max="1294" width="7.85546875" style="231" customWidth="1"/>
    <col min="1295" max="1296" width="9.85546875" style="231" customWidth="1"/>
    <col min="1297" max="1540" width="11.5703125" style="231"/>
    <col min="1541" max="1541" width="23.85546875" style="231" customWidth="1"/>
    <col min="1542" max="1542" width="5.85546875" style="231" customWidth="1"/>
    <col min="1543" max="1550" width="7.85546875" style="231" customWidth="1"/>
    <col min="1551" max="1552" width="9.85546875" style="231" customWidth="1"/>
    <col min="1553" max="1796" width="11.5703125" style="231"/>
    <col min="1797" max="1797" width="23.85546875" style="231" customWidth="1"/>
    <col min="1798" max="1798" width="5.85546875" style="231" customWidth="1"/>
    <col min="1799" max="1806" width="7.85546875" style="231" customWidth="1"/>
    <col min="1807" max="1808" width="9.85546875" style="231" customWidth="1"/>
    <col min="1809" max="2052" width="11.5703125" style="231"/>
    <col min="2053" max="2053" width="23.85546875" style="231" customWidth="1"/>
    <col min="2054" max="2054" width="5.85546875" style="231" customWidth="1"/>
    <col min="2055" max="2062" width="7.85546875" style="231" customWidth="1"/>
    <col min="2063" max="2064" width="9.85546875" style="231" customWidth="1"/>
    <col min="2065" max="2308" width="11.5703125" style="231"/>
    <col min="2309" max="2309" width="23.85546875" style="231" customWidth="1"/>
    <col min="2310" max="2310" width="5.85546875" style="231" customWidth="1"/>
    <col min="2311" max="2318" width="7.85546875" style="231" customWidth="1"/>
    <col min="2319" max="2320" width="9.85546875" style="231" customWidth="1"/>
    <col min="2321" max="2564" width="11.5703125" style="231"/>
    <col min="2565" max="2565" width="23.85546875" style="231" customWidth="1"/>
    <col min="2566" max="2566" width="5.85546875" style="231" customWidth="1"/>
    <col min="2567" max="2574" width="7.85546875" style="231" customWidth="1"/>
    <col min="2575" max="2576" width="9.85546875" style="231" customWidth="1"/>
    <col min="2577" max="2820" width="11.5703125" style="231"/>
    <col min="2821" max="2821" width="23.85546875" style="231" customWidth="1"/>
    <col min="2822" max="2822" width="5.85546875" style="231" customWidth="1"/>
    <col min="2823" max="2830" width="7.85546875" style="231" customWidth="1"/>
    <col min="2831" max="2832" width="9.85546875" style="231" customWidth="1"/>
    <col min="2833" max="3076" width="11.5703125" style="231"/>
    <col min="3077" max="3077" width="23.85546875" style="231" customWidth="1"/>
    <col min="3078" max="3078" width="5.85546875" style="231" customWidth="1"/>
    <col min="3079" max="3086" width="7.85546875" style="231" customWidth="1"/>
    <col min="3087" max="3088" width="9.85546875" style="231" customWidth="1"/>
    <col min="3089" max="3332" width="11.5703125" style="231"/>
    <col min="3333" max="3333" width="23.85546875" style="231" customWidth="1"/>
    <col min="3334" max="3334" width="5.85546875" style="231" customWidth="1"/>
    <col min="3335" max="3342" width="7.85546875" style="231" customWidth="1"/>
    <col min="3343" max="3344" width="9.85546875" style="231" customWidth="1"/>
    <col min="3345" max="3588" width="11.5703125" style="231"/>
    <col min="3589" max="3589" width="23.85546875" style="231" customWidth="1"/>
    <col min="3590" max="3590" width="5.85546875" style="231" customWidth="1"/>
    <col min="3591" max="3598" width="7.85546875" style="231" customWidth="1"/>
    <col min="3599" max="3600" width="9.85546875" style="231" customWidth="1"/>
    <col min="3601" max="3844" width="11.5703125" style="231"/>
    <col min="3845" max="3845" width="23.85546875" style="231" customWidth="1"/>
    <col min="3846" max="3846" width="5.85546875" style="231" customWidth="1"/>
    <col min="3847" max="3854" width="7.85546875" style="231" customWidth="1"/>
    <col min="3855" max="3856" width="9.85546875" style="231" customWidth="1"/>
    <col min="3857" max="4100" width="11.5703125" style="231"/>
    <col min="4101" max="4101" width="23.85546875" style="231" customWidth="1"/>
    <col min="4102" max="4102" width="5.85546875" style="231" customWidth="1"/>
    <col min="4103" max="4110" width="7.85546875" style="231" customWidth="1"/>
    <col min="4111" max="4112" width="9.85546875" style="231" customWidth="1"/>
    <col min="4113" max="4356" width="11.5703125" style="231"/>
    <col min="4357" max="4357" width="23.85546875" style="231" customWidth="1"/>
    <col min="4358" max="4358" width="5.85546875" style="231" customWidth="1"/>
    <col min="4359" max="4366" width="7.85546875" style="231" customWidth="1"/>
    <col min="4367" max="4368" width="9.85546875" style="231" customWidth="1"/>
    <col min="4369" max="4612" width="11.5703125" style="231"/>
    <col min="4613" max="4613" width="23.85546875" style="231" customWidth="1"/>
    <col min="4614" max="4614" width="5.85546875" style="231" customWidth="1"/>
    <col min="4615" max="4622" width="7.85546875" style="231" customWidth="1"/>
    <col min="4623" max="4624" width="9.85546875" style="231" customWidth="1"/>
    <col min="4625" max="4868" width="11.5703125" style="231"/>
    <col min="4869" max="4869" width="23.85546875" style="231" customWidth="1"/>
    <col min="4870" max="4870" width="5.85546875" style="231" customWidth="1"/>
    <col min="4871" max="4878" width="7.85546875" style="231" customWidth="1"/>
    <col min="4879" max="4880" width="9.85546875" style="231" customWidth="1"/>
    <col min="4881" max="5124" width="11.5703125" style="231"/>
    <col min="5125" max="5125" width="23.85546875" style="231" customWidth="1"/>
    <col min="5126" max="5126" width="5.85546875" style="231" customWidth="1"/>
    <col min="5127" max="5134" width="7.85546875" style="231" customWidth="1"/>
    <col min="5135" max="5136" width="9.85546875" style="231" customWidth="1"/>
    <col min="5137" max="5380" width="11.5703125" style="231"/>
    <col min="5381" max="5381" width="23.85546875" style="231" customWidth="1"/>
    <col min="5382" max="5382" width="5.85546875" style="231" customWidth="1"/>
    <col min="5383" max="5390" width="7.85546875" style="231" customWidth="1"/>
    <col min="5391" max="5392" width="9.85546875" style="231" customWidth="1"/>
    <col min="5393" max="5636" width="11.5703125" style="231"/>
    <col min="5637" max="5637" width="23.85546875" style="231" customWidth="1"/>
    <col min="5638" max="5638" width="5.85546875" style="231" customWidth="1"/>
    <col min="5639" max="5646" width="7.85546875" style="231" customWidth="1"/>
    <col min="5647" max="5648" width="9.85546875" style="231" customWidth="1"/>
    <col min="5649" max="5892" width="11.5703125" style="231"/>
    <col min="5893" max="5893" width="23.85546875" style="231" customWidth="1"/>
    <col min="5894" max="5894" width="5.85546875" style="231" customWidth="1"/>
    <col min="5895" max="5902" width="7.85546875" style="231" customWidth="1"/>
    <col min="5903" max="5904" width="9.85546875" style="231" customWidth="1"/>
    <col min="5905" max="6148" width="11.5703125" style="231"/>
    <col min="6149" max="6149" width="23.85546875" style="231" customWidth="1"/>
    <col min="6150" max="6150" width="5.85546875" style="231" customWidth="1"/>
    <col min="6151" max="6158" width="7.85546875" style="231" customWidth="1"/>
    <col min="6159" max="6160" width="9.85546875" style="231" customWidth="1"/>
    <col min="6161" max="6404" width="11.5703125" style="231"/>
    <col min="6405" max="6405" width="23.85546875" style="231" customWidth="1"/>
    <col min="6406" max="6406" width="5.85546875" style="231" customWidth="1"/>
    <col min="6407" max="6414" width="7.85546875" style="231" customWidth="1"/>
    <col min="6415" max="6416" width="9.85546875" style="231" customWidth="1"/>
    <col min="6417" max="6660" width="11.5703125" style="231"/>
    <col min="6661" max="6661" width="23.85546875" style="231" customWidth="1"/>
    <col min="6662" max="6662" width="5.85546875" style="231" customWidth="1"/>
    <col min="6663" max="6670" width="7.85546875" style="231" customWidth="1"/>
    <col min="6671" max="6672" width="9.85546875" style="231" customWidth="1"/>
    <col min="6673" max="6916" width="11.5703125" style="231"/>
    <col min="6917" max="6917" width="23.85546875" style="231" customWidth="1"/>
    <col min="6918" max="6918" width="5.85546875" style="231" customWidth="1"/>
    <col min="6919" max="6926" width="7.85546875" style="231" customWidth="1"/>
    <col min="6927" max="6928" width="9.85546875" style="231" customWidth="1"/>
    <col min="6929" max="7172" width="11.5703125" style="231"/>
    <col min="7173" max="7173" width="23.85546875" style="231" customWidth="1"/>
    <col min="7174" max="7174" width="5.85546875" style="231" customWidth="1"/>
    <col min="7175" max="7182" width="7.85546875" style="231" customWidth="1"/>
    <col min="7183" max="7184" width="9.85546875" style="231" customWidth="1"/>
    <col min="7185" max="7428" width="11.5703125" style="231"/>
    <col min="7429" max="7429" width="23.85546875" style="231" customWidth="1"/>
    <col min="7430" max="7430" width="5.85546875" style="231" customWidth="1"/>
    <col min="7431" max="7438" width="7.85546875" style="231" customWidth="1"/>
    <col min="7439" max="7440" width="9.85546875" style="231" customWidth="1"/>
    <col min="7441" max="7684" width="11.5703125" style="231"/>
    <col min="7685" max="7685" width="23.85546875" style="231" customWidth="1"/>
    <col min="7686" max="7686" width="5.85546875" style="231" customWidth="1"/>
    <col min="7687" max="7694" width="7.85546875" style="231" customWidth="1"/>
    <col min="7695" max="7696" width="9.85546875" style="231" customWidth="1"/>
    <col min="7697" max="7940" width="11.5703125" style="231"/>
    <col min="7941" max="7941" width="23.85546875" style="231" customWidth="1"/>
    <col min="7942" max="7942" width="5.85546875" style="231" customWidth="1"/>
    <col min="7943" max="7950" width="7.85546875" style="231" customWidth="1"/>
    <col min="7951" max="7952" width="9.85546875" style="231" customWidth="1"/>
    <col min="7953" max="8196" width="11.5703125" style="231"/>
    <col min="8197" max="8197" width="23.85546875" style="231" customWidth="1"/>
    <col min="8198" max="8198" width="5.85546875" style="231" customWidth="1"/>
    <col min="8199" max="8206" width="7.85546875" style="231" customWidth="1"/>
    <col min="8207" max="8208" width="9.85546875" style="231" customWidth="1"/>
    <col min="8209" max="8452" width="11.5703125" style="231"/>
    <col min="8453" max="8453" width="23.85546875" style="231" customWidth="1"/>
    <col min="8454" max="8454" width="5.85546875" style="231" customWidth="1"/>
    <col min="8455" max="8462" width="7.85546875" style="231" customWidth="1"/>
    <col min="8463" max="8464" width="9.85546875" style="231" customWidth="1"/>
    <col min="8465" max="8708" width="11.5703125" style="231"/>
    <col min="8709" max="8709" width="23.85546875" style="231" customWidth="1"/>
    <col min="8710" max="8710" width="5.85546875" style="231" customWidth="1"/>
    <col min="8711" max="8718" width="7.85546875" style="231" customWidth="1"/>
    <col min="8719" max="8720" width="9.85546875" style="231" customWidth="1"/>
    <col min="8721" max="8964" width="11.5703125" style="231"/>
    <col min="8965" max="8965" width="23.85546875" style="231" customWidth="1"/>
    <col min="8966" max="8966" width="5.85546875" style="231" customWidth="1"/>
    <col min="8967" max="8974" width="7.85546875" style="231" customWidth="1"/>
    <col min="8975" max="8976" width="9.85546875" style="231" customWidth="1"/>
    <col min="8977" max="9220" width="11.5703125" style="231"/>
    <col min="9221" max="9221" width="23.85546875" style="231" customWidth="1"/>
    <col min="9222" max="9222" width="5.85546875" style="231" customWidth="1"/>
    <col min="9223" max="9230" width="7.85546875" style="231" customWidth="1"/>
    <col min="9231" max="9232" width="9.85546875" style="231" customWidth="1"/>
    <col min="9233" max="9476" width="11.5703125" style="231"/>
    <col min="9477" max="9477" width="23.85546875" style="231" customWidth="1"/>
    <col min="9478" max="9478" width="5.85546875" style="231" customWidth="1"/>
    <col min="9479" max="9486" width="7.85546875" style="231" customWidth="1"/>
    <col min="9487" max="9488" width="9.85546875" style="231" customWidth="1"/>
    <col min="9489" max="9732" width="11.5703125" style="231"/>
    <col min="9733" max="9733" width="23.85546875" style="231" customWidth="1"/>
    <col min="9734" max="9734" width="5.85546875" style="231" customWidth="1"/>
    <col min="9735" max="9742" width="7.85546875" style="231" customWidth="1"/>
    <col min="9743" max="9744" width="9.85546875" style="231" customWidth="1"/>
    <col min="9745" max="9988" width="11.5703125" style="231"/>
    <col min="9989" max="9989" width="23.85546875" style="231" customWidth="1"/>
    <col min="9990" max="9990" width="5.85546875" style="231" customWidth="1"/>
    <col min="9991" max="9998" width="7.85546875" style="231" customWidth="1"/>
    <col min="9999" max="10000" width="9.85546875" style="231" customWidth="1"/>
    <col min="10001" max="10244" width="11.5703125" style="231"/>
    <col min="10245" max="10245" width="23.85546875" style="231" customWidth="1"/>
    <col min="10246" max="10246" width="5.85546875" style="231" customWidth="1"/>
    <col min="10247" max="10254" width="7.85546875" style="231" customWidth="1"/>
    <col min="10255" max="10256" width="9.85546875" style="231" customWidth="1"/>
    <col min="10257" max="10500" width="11.5703125" style="231"/>
    <col min="10501" max="10501" width="23.85546875" style="231" customWidth="1"/>
    <col min="10502" max="10502" width="5.85546875" style="231" customWidth="1"/>
    <col min="10503" max="10510" width="7.85546875" style="231" customWidth="1"/>
    <col min="10511" max="10512" width="9.85546875" style="231" customWidth="1"/>
    <col min="10513" max="10756" width="11.5703125" style="231"/>
    <col min="10757" max="10757" width="23.85546875" style="231" customWidth="1"/>
    <col min="10758" max="10758" width="5.85546875" style="231" customWidth="1"/>
    <col min="10759" max="10766" width="7.85546875" style="231" customWidth="1"/>
    <col min="10767" max="10768" width="9.85546875" style="231" customWidth="1"/>
    <col min="10769" max="11012" width="11.5703125" style="231"/>
    <col min="11013" max="11013" width="23.85546875" style="231" customWidth="1"/>
    <col min="11014" max="11014" width="5.85546875" style="231" customWidth="1"/>
    <col min="11015" max="11022" width="7.85546875" style="231" customWidth="1"/>
    <col min="11023" max="11024" width="9.85546875" style="231" customWidth="1"/>
    <col min="11025" max="11268" width="11.5703125" style="231"/>
    <col min="11269" max="11269" width="23.85546875" style="231" customWidth="1"/>
    <col min="11270" max="11270" width="5.85546875" style="231" customWidth="1"/>
    <col min="11271" max="11278" width="7.85546875" style="231" customWidth="1"/>
    <col min="11279" max="11280" width="9.85546875" style="231" customWidth="1"/>
    <col min="11281" max="11524" width="11.5703125" style="231"/>
    <col min="11525" max="11525" width="23.85546875" style="231" customWidth="1"/>
    <col min="11526" max="11526" width="5.85546875" style="231" customWidth="1"/>
    <col min="11527" max="11534" width="7.85546875" style="231" customWidth="1"/>
    <col min="11535" max="11536" width="9.85546875" style="231" customWidth="1"/>
    <col min="11537" max="11780" width="11.5703125" style="231"/>
    <col min="11781" max="11781" width="23.85546875" style="231" customWidth="1"/>
    <col min="11782" max="11782" width="5.85546875" style="231" customWidth="1"/>
    <col min="11783" max="11790" width="7.85546875" style="231" customWidth="1"/>
    <col min="11791" max="11792" width="9.85546875" style="231" customWidth="1"/>
    <col min="11793" max="12036" width="11.5703125" style="231"/>
    <col min="12037" max="12037" width="23.85546875" style="231" customWidth="1"/>
    <col min="12038" max="12038" width="5.85546875" style="231" customWidth="1"/>
    <col min="12039" max="12046" width="7.85546875" style="231" customWidth="1"/>
    <col min="12047" max="12048" width="9.85546875" style="231" customWidth="1"/>
    <col min="12049" max="12292" width="11.5703125" style="231"/>
    <col min="12293" max="12293" width="23.85546875" style="231" customWidth="1"/>
    <col min="12294" max="12294" width="5.85546875" style="231" customWidth="1"/>
    <col min="12295" max="12302" width="7.85546875" style="231" customWidth="1"/>
    <col min="12303" max="12304" width="9.85546875" style="231" customWidth="1"/>
    <col min="12305" max="12548" width="11.5703125" style="231"/>
    <col min="12549" max="12549" width="23.85546875" style="231" customWidth="1"/>
    <col min="12550" max="12550" width="5.85546875" style="231" customWidth="1"/>
    <col min="12551" max="12558" width="7.85546875" style="231" customWidth="1"/>
    <col min="12559" max="12560" width="9.85546875" style="231" customWidth="1"/>
    <col min="12561" max="12804" width="11.5703125" style="231"/>
    <col min="12805" max="12805" width="23.85546875" style="231" customWidth="1"/>
    <col min="12806" max="12806" width="5.85546875" style="231" customWidth="1"/>
    <col min="12807" max="12814" width="7.85546875" style="231" customWidth="1"/>
    <col min="12815" max="12816" width="9.85546875" style="231" customWidth="1"/>
    <col min="12817" max="13060" width="11.5703125" style="231"/>
    <col min="13061" max="13061" width="23.85546875" style="231" customWidth="1"/>
    <col min="13062" max="13062" width="5.85546875" style="231" customWidth="1"/>
    <col min="13063" max="13070" width="7.85546875" style="231" customWidth="1"/>
    <col min="13071" max="13072" width="9.85546875" style="231" customWidth="1"/>
    <col min="13073" max="13316" width="11.5703125" style="231"/>
    <col min="13317" max="13317" width="23.85546875" style="231" customWidth="1"/>
    <col min="13318" max="13318" width="5.85546875" style="231" customWidth="1"/>
    <col min="13319" max="13326" width="7.85546875" style="231" customWidth="1"/>
    <col min="13327" max="13328" width="9.85546875" style="231" customWidth="1"/>
    <col min="13329" max="13572" width="11.5703125" style="231"/>
    <col min="13573" max="13573" width="23.85546875" style="231" customWidth="1"/>
    <col min="13574" max="13574" width="5.85546875" style="231" customWidth="1"/>
    <col min="13575" max="13582" width="7.85546875" style="231" customWidth="1"/>
    <col min="13583" max="13584" width="9.85546875" style="231" customWidth="1"/>
    <col min="13585" max="13828" width="11.5703125" style="231"/>
    <col min="13829" max="13829" width="23.85546875" style="231" customWidth="1"/>
    <col min="13830" max="13830" width="5.85546875" style="231" customWidth="1"/>
    <col min="13831" max="13838" width="7.85546875" style="231" customWidth="1"/>
    <col min="13839" max="13840" width="9.85546875" style="231" customWidth="1"/>
    <col min="13841" max="14084" width="11.5703125" style="231"/>
    <col min="14085" max="14085" width="23.85546875" style="231" customWidth="1"/>
    <col min="14086" max="14086" width="5.85546875" style="231" customWidth="1"/>
    <col min="14087" max="14094" width="7.85546875" style="231" customWidth="1"/>
    <col min="14095" max="14096" width="9.85546875" style="231" customWidth="1"/>
    <col min="14097" max="14340" width="11.5703125" style="231"/>
    <col min="14341" max="14341" width="23.85546875" style="231" customWidth="1"/>
    <col min="14342" max="14342" width="5.85546875" style="231" customWidth="1"/>
    <col min="14343" max="14350" width="7.85546875" style="231" customWidth="1"/>
    <col min="14351" max="14352" width="9.85546875" style="231" customWidth="1"/>
    <col min="14353" max="14596" width="11.5703125" style="231"/>
    <col min="14597" max="14597" width="23.85546875" style="231" customWidth="1"/>
    <col min="14598" max="14598" width="5.85546875" style="231" customWidth="1"/>
    <col min="14599" max="14606" width="7.85546875" style="231" customWidth="1"/>
    <col min="14607" max="14608" width="9.85546875" style="231" customWidth="1"/>
    <col min="14609" max="14852" width="11.5703125" style="231"/>
    <col min="14853" max="14853" width="23.85546875" style="231" customWidth="1"/>
    <col min="14854" max="14854" width="5.85546875" style="231" customWidth="1"/>
    <col min="14855" max="14862" width="7.85546875" style="231" customWidth="1"/>
    <col min="14863" max="14864" width="9.85546875" style="231" customWidth="1"/>
    <col min="14865" max="15108" width="11.5703125" style="231"/>
    <col min="15109" max="15109" width="23.85546875" style="231" customWidth="1"/>
    <col min="15110" max="15110" width="5.85546875" style="231" customWidth="1"/>
    <col min="15111" max="15118" width="7.85546875" style="231" customWidth="1"/>
    <col min="15119" max="15120" width="9.85546875" style="231" customWidth="1"/>
    <col min="15121" max="15364" width="11.5703125" style="231"/>
    <col min="15365" max="15365" width="23.85546875" style="231" customWidth="1"/>
    <col min="15366" max="15366" width="5.85546875" style="231" customWidth="1"/>
    <col min="15367" max="15374" width="7.85546875" style="231" customWidth="1"/>
    <col min="15375" max="15376" width="9.85546875" style="231" customWidth="1"/>
    <col min="15377" max="15620" width="11.5703125" style="231"/>
    <col min="15621" max="15621" width="23.85546875" style="231" customWidth="1"/>
    <col min="15622" max="15622" width="5.85546875" style="231" customWidth="1"/>
    <col min="15623" max="15630" width="7.85546875" style="231" customWidth="1"/>
    <col min="15631" max="15632" width="9.85546875" style="231" customWidth="1"/>
    <col min="15633" max="15876" width="11.5703125" style="231"/>
    <col min="15877" max="15877" width="23.85546875" style="231" customWidth="1"/>
    <col min="15878" max="15878" width="5.85546875" style="231" customWidth="1"/>
    <col min="15879" max="15886" width="7.85546875" style="231" customWidth="1"/>
    <col min="15887" max="15888" width="9.85546875" style="231" customWidth="1"/>
    <col min="15889" max="16132" width="11.5703125" style="231"/>
    <col min="16133" max="16133" width="23.85546875" style="231" customWidth="1"/>
    <col min="16134" max="16134" width="5.85546875" style="231" customWidth="1"/>
    <col min="16135" max="16142" width="7.85546875" style="231" customWidth="1"/>
    <col min="16143" max="16144" width="9.85546875" style="231" customWidth="1"/>
    <col min="16145" max="16384" width="11.5703125" style="231"/>
  </cols>
  <sheetData>
    <row r="1" spans="2:27" ht="15" customHeight="1" x14ac:dyDescent="0.2">
      <c r="B1" s="230" t="s">
        <v>227</v>
      </c>
      <c r="C1" s="230"/>
      <c r="D1" s="230"/>
      <c r="E1" s="230"/>
      <c r="F1" s="230"/>
      <c r="G1" s="230"/>
    </row>
    <row r="2" spans="2:27" ht="15" customHeight="1" x14ac:dyDescent="0.2">
      <c r="B2" s="25" t="s">
        <v>259</v>
      </c>
      <c r="C2" s="232"/>
      <c r="D2" s="232"/>
      <c r="E2" s="232"/>
      <c r="F2" s="232"/>
      <c r="G2" s="232"/>
    </row>
    <row r="3" spans="2:27" ht="15" customHeight="1" x14ac:dyDescent="0.25">
      <c r="H3" s="233"/>
      <c r="Q3" s="17"/>
    </row>
    <row r="4" spans="2:27" ht="15" customHeight="1" x14ac:dyDescent="0.25">
      <c r="B4" s="234"/>
      <c r="C4" s="235" t="s">
        <v>146</v>
      </c>
      <c r="D4" s="561">
        <v>2024</v>
      </c>
      <c r="E4" s="561">
        <v>2023</v>
      </c>
      <c r="F4" s="561">
        <v>2022</v>
      </c>
      <c r="G4" s="561">
        <v>2021</v>
      </c>
      <c r="H4" s="561">
        <v>2020</v>
      </c>
      <c r="I4" s="561">
        <v>2019</v>
      </c>
      <c r="J4" s="561">
        <v>2018</v>
      </c>
      <c r="K4" s="561">
        <v>2017</v>
      </c>
      <c r="L4" s="561">
        <v>2016</v>
      </c>
      <c r="M4" s="561">
        <v>2015</v>
      </c>
      <c r="N4" s="561">
        <v>2014</v>
      </c>
      <c r="O4" s="561">
        <v>2013</v>
      </c>
      <c r="P4" s="561">
        <v>2012</v>
      </c>
      <c r="Q4" s="655">
        <v>2011</v>
      </c>
      <c r="R4" s="568" t="s">
        <v>252</v>
      </c>
      <c r="S4" s="275"/>
      <c r="T4" s="236"/>
    </row>
    <row r="5" spans="2:27" x14ac:dyDescent="0.25">
      <c r="B5" s="237" t="s">
        <v>202</v>
      </c>
      <c r="C5" s="238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656"/>
      <c r="R5" s="569"/>
      <c r="S5" s="268"/>
      <c r="U5" s="275"/>
    </row>
    <row r="6" spans="2:27" ht="15" customHeight="1" x14ac:dyDescent="0.2">
      <c r="B6" s="269" t="s">
        <v>54</v>
      </c>
      <c r="C6" s="270"/>
      <c r="D6" s="271">
        <v>7163</v>
      </c>
      <c r="E6" s="271">
        <v>6802</v>
      </c>
      <c r="F6" s="271">
        <v>5797</v>
      </c>
      <c r="G6" s="271">
        <v>4689</v>
      </c>
      <c r="H6" s="271">
        <v>3831</v>
      </c>
      <c r="I6" s="271">
        <v>1826</v>
      </c>
      <c r="J6" s="271">
        <v>1258</v>
      </c>
      <c r="K6" s="271">
        <v>942</v>
      </c>
      <c r="L6" s="272">
        <v>1072</v>
      </c>
      <c r="M6" s="272">
        <v>1596</v>
      </c>
      <c r="N6" s="272">
        <v>1690</v>
      </c>
      <c r="O6" s="272">
        <v>1758</v>
      </c>
      <c r="P6" s="272">
        <v>2384</v>
      </c>
      <c r="Q6" s="273">
        <v>1434</v>
      </c>
      <c r="R6" s="274">
        <v>42242</v>
      </c>
      <c r="U6" s="275"/>
    </row>
    <row r="7" spans="2:27" ht="15" customHeight="1" x14ac:dyDescent="0.2">
      <c r="B7" s="239" t="s">
        <v>71</v>
      </c>
      <c r="C7" s="240"/>
      <c r="D7" s="241">
        <v>7</v>
      </c>
      <c r="E7" s="241">
        <v>22</v>
      </c>
      <c r="F7" s="241">
        <v>6</v>
      </c>
      <c r="G7" s="241">
        <v>2</v>
      </c>
      <c r="H7" s="241">
        <v>2</v>
      </c>
      <c r="I7" s="241">
        <v>0</v>
      </c>
      <c r="J7" s="241">
        <v>3</v>
      </c>
      <c r="K7" s="241">
        <v>1</v>
      </c>
      <c r="L7" s="241">
        <v>2</v>
      </c>
      <c r="M7" s="241">
        <v>3</v>
      </c>
      <c r="N7" s="241">
        <v>0</v>
      </c>
      <c r="O7" s="241">
        <v>1</v>
      </c>
      <c r="P7" s="241">
        <v>2</v>
      </c>
      <c r="Q7" s="242">
        <v>0</v>
      </c>
      <c r="R7" s="243">
        <v>51</v>
      </c>
      <c r="S7" s="372"/>
      <c r="U7" s="275"/>
      <c r="V7" s="372"/>
      <c r="W7" s="372"/>
      <c r="X7" s="372"/>
    </row>
    <row r="8" spans="2:27" ht="15" customHeight="1" x14ac:dyDescent="0.2">
      <c r="B8" s="373" t="s">
        <v>79</v>
      </c>
      <c r="C8" s="244"/>
      <c r="D8" s="374">
        <v>3</v>
      </c>
      <c r="E8" s="374">
        <v>2</v>
      </c>
      <c r="F8" s="374">
        <v>1</v>
      </c>
      <c r="G8" s="374">
        <v>4</v>
      </c>
      <c r="H8" s="374">
        <v>0</v>
      </c>
      <c r="I8" s="374">
        <v>1</v>
      </c>
      <c r="J8" s="374">
        <v>0</v>
      </c>
      <c r="K8" s="374">
        <v>1</v>
      </c>
      <c r="L8" s="374">
        <v>0</v>
      </c>
      <c r="M8" s="374">
        <v>2</v>
      </c>
      <c r="N8" s="374">
        <v>5</v>
      </c>
      <c r="O8" s="374">
        <v>0</v>
      </c>
      <c r="P8" s="374">
        <v>1</v>
      </c>
      <c r="Q8" s="245">
        <v>0</v>
      </c>
      <c r="R8" s="246">
        <v>20</v>
      </c>
      <c r="S8" s="372"/>
      <c r="U8" s="275"/>
      <c r="V8" s="372"/>
      <c r="W8" s="372"/>
      <c r="X8" s="372"/>
      <c r="Y8" s="268"/>
    </row>
    <row r="9" spans="2:27" ht="15" customHeight="1" x14ac:dyDescent="0.2">
      <c r="B9" s="375" t="s">
        <v>80</v>
      </c>
      <c r="C9" s="376"/>
      <c r="D9" s="377">
        <v>163</v>
      </c>
      <c r="E9" s="377">
        <v>192</v>
      </c>
      <c r="F9" s="377">
        <v>143</v>
      </c>
      <c r="G9" s="377">
        <v>121</v>
      </c>
      <c r="H9" s="377">
        <v>89</v>
      </c>
      <c r="I9" s="377">
        <v>34</v>
      </c>
      <c r="J9" s="377">
        <v>27</v>
      </c>
      <c r="K9" s="377">
        <v>16</v>
      </c>
      <c r="L9" s="377">
        <v>16</v>
      </c>
      <c r="M9" s="377">
        <v>48</v>
      </c>
      <c r="N9" s="377">
        <v>55</v>
      </c>
      <c r="O9" s="377">
        <v>57</v>
      </c>
      <c r="P9" s="377">
        <v>62</v>
      </c>
      <c r="Q9" s="378">
        <v>36</v>
      </c>
      <c r="R9" s="379">
        <v>1059</v>
      </c>
      <c r="S9" s="372"/>
      <c r="U9" s="268"/>
      <c r="V9" s="268"/>
      <c r="W9" s="268"/>
      <c r="X9" s="268"/>
      <c r="Y9" s="268"/>
      <c r="Z9" s="268"/>
      <c r="AA9" s="268"/>
    </row>
    <row r="10" spans="2:27" ht="15" customHeight="1" x14ac:dyDescent="0.2">
      <c r="B10" s="373" t="s">
        <v>108</v>
      </c>
      <c r="C10" s="244"/>
      <c r="D10" s="374">
        <v>193</v>
      </c>
      <c r="E10" s="374">
        <v>175</v>
      </c>
      <c r="F10" s="374">
        <v>156</v>
      </c>
      <c r="G10" s="374">
        <v>127</v>
      </c>
      <c r="H10" s="374">
        <v>111</v>
      </c>
      <c r="I10" s="374">
        <v>60</v>
      </c>
      <c r="J10" s="374">
        <v>33</v>
      </c>
      <c r="K10" s="374">
        <v>17</v>
      </c>
      <c r="L10" s="374">
        <v>27</v>
      </c>
      <c r="M10" s="374">
        <v>49</v>
      </c>
      <c r="N10" s="374">
        <v>55</v>
      </c>
      <c r="O10" s="374">
        <v>49</v>
      </c>
      <c r="P10" s="374">
        <v>76</v>
      </c>
      <c r="Q10" s="245">
        <v>53</v>
      </c>
      <c r="R10" s="246">
        <v>1181</v>
      </c>
      <c r="S10" s="372"/>
      <c r="U10" s="268"/>
      <c r="V10" s="268"/>
      <c r="W10" s="268"/>
      <c r="X10" s="268"/>
      <c r="Y10" s="268"/>
      <c r="Z10" s="268"/>
      <c r="AA10" s="268"/>
    </row>
    <row r="11" spans="2:27" ht="15" customHeight="1" x14ac:dyDescent="0.2">
      <c r="B11" s="375" t="s">
        <v>76</v>
      </c>
      <c r="C11" s="376"/>
      <c r="D11" s="377">
        <v>8</v>
      </c>
      <c r="E11" s="377">
        <v>12</v>
      </c>
      <c r="F11" s="377">
        <v>8</v>
      </c>
      <c r="G11" s="377">
        <v>0</v>
      </c>
      <c r="H11" s="377">
        <v>3</v>
      </c>
      <c r="I11" s="377">
        <v>3</v>
      </c>
      <c r="J11" s="377">
        <v>3</v>
      </c>
      <c r="K11" s="377">
        <v>4</v>
      </c>
      <c r="L11" s="377">
        <v>3</v>
      </c>
      <c r="M11" s="377">
        <v>1</v>
      </c>
      <c r="N11" s="377">
        <v>9</v>
      </c>
      <c r="O11" s="377">
        <v>7</v>
      </c>
      <c r="P11" s="377">
        <v>4</v>
      </c>
      <c r="Q11" s="378">
        <v>11</v>
      </c>
      <c r="R11" s="379">
        <v>76</v>
      </c>
      <c r="S11" s="372"/>
      <c r="U11" s="268"/>
      <c r="V11" s="268"/>
      <c r="W11" s="268"/>
      <c r="X11" s="268"/>
      <c r="Y11" s="268"/>
      <c r="Z11" s="268"/>
      <c r="AA11" s="268"/>
    </row>
    <row r="12" spans="2:27" ht="15" customHeight="1" x14ac:dyDescent="0.2">
      <c r="B12" s="373" t="s">
        <v>74</v>
      </c>
      <c r="C12" s="244"/>
      <c r="D12" s="374">
        <v>16</v>
      </c>
      <c r="E12" s="374">
        <v>14</v>
      </c>
      <c r="F12" s="374">
        <v>13</v>
      </c>
      <c r="G12" s="374">
        <v>12</v>
      </c>
      <c r="H12" s="374">
        <v>3</v>
      </c>
      <c r="I12" s="374">
        <v>4</v>
      </c>
      <c r="J12" s="374">
        <v>1</v>
      </c>
      <c r="K12" s="374">
        <v>0</v>
      </c>
      <c r="L12" s="374">
        <v>4</v>
      </c>
      <c r="M12" s="374">
        <v>0</v>
      </c>
      <c r="N12" s="374">
        <v>2</v>
      </c>
      <c r="O12" s="374">
        <v>0</v>
      </c>
      <c r="P12" s="374">
        <v>3</v>
      </c>
      <c r="Q12" s="245">
        <v>2</v>
      </c>
      <c r="R12" s="246">
        <v>74</v>
      </c>
      <c r="S12" s="372"/>
      <c r="U12" s="268"/>
      <c r="V12" s="268"/>
      <c r="W12" s="268"/>
      <c r="X12" s="268"/>
      <c r="Y12" s="268"/>
      <c r="Z12" s="268"/>
      <c r="AA12" s="268"/>
    </row>
    <row r="13" spans="2:27" ht="15" customHeight="1" x14ac:dyDescent="0.2">
      <c r="B13" s="375" t="s">
        <v>109</v>
      </c>
      <c r="C13" s="376"/>
      <c r="D13" s="377">
        <v>95</v>
      </c>
      <c r="E13" s="377">
        <v>82</v>
      </c>
      <c r="F13" s="377">
        <v>95</v>
      </c>
      <c r="G13" s="377">
        <v>99</v>
      </c>
      <c r="H13" s="377">
        <v>104</v>
      </c>
      <c r="I13" s="377">
        <v>56</v>
      </c>
      <c r="J13" s="377">
        <v>49</v>
      </c>
      <c r="K13" s="377">
        <v>47</v>
      </c>
      <c r="L13" s="377">
        <v>67</v>
      </c>
      <c r="M13" s="377">
        <v>131</v>
      </c>
      <c r="N13" s="377">
        <v>162</v>
      </c>
      <c r="O13" s="377">
        <v>165</v>
      </c>
      <c r="P13" s="377">
        <v>297</v>
      </c>
      <c r="Q13" s="378">
        <v>232</v>
      </c>
      <c r="R13" s="379">
        <v>1681</v>
      </c>
      <c r="S13" s="372"/>
      <c r="U13" s="268"/>
      <c r="V13" s="268"/>
      <c r="W13" s="268"/>
      <c r="X13" s="268"/>
      <c r="Y13" s="268"/>
      <c r="Z13" s="268"/>
      <c r="AA13" s="268"/>
    </row>
    <row r="14" spans="2:27" ht="15" customHeight="1" x14ac:dyDescent="0.2">
      <c r="B14" s="373" t="s">
        <v>110</v>
      </c>
      <c r="C14" s="244"/>
      <c r="D14" s="374">
        <v>215</v>
      </c>
      <c r="E14" s="374">
        <v>173</v>
      </c>
      <c r="F14" s="374">
        <v>196</v>
      </c>
      <c r="G14" s="374">
        <v>189</v>
      </c>
      <c r="H14" s="374">
        <v>217</v>
      </c>
      <c r="I14" s="374">
        <v>110</v>
      </c>
      <c r="J14" s="374">
        <v>79</v>
      </c>
      <c r="K14" s="374">
        <v>92</v>
      </c>
      <c r="L14" s="374">
        <v>64</v>
      </c>
      <c r="M14" s="374">
        <v>142</v>
      </c>
      <c r="N14" s="374">
        <v>146</v>
      </c>
      <c r="O14" s="374">
        <v>130</v>
      </c>
      <c r="P14" s="374">
        <v>179</v>
      </c>
      <c r="Q14" s="245">
        <v>146</v>
      </c>
      <c r="R14" s="246">
        <v>2078</v>
      </c>
      <c r="S14" s="372"/>
      <c r="U14" s="268"/>
      <c r="V14" s="268"/>
      <c r="W14" s="268"/>
      <c r="X14" s="268"/>
      <c r="Y14" s="268"/>
      <c r="Z14" s="268"/>
      <c r="AA14" s="268"/>
    </row>
    <row r="15" spans="2:27" ht="15" customHeight="1" x14ac:dyDescent="0.2">
      <c r="B15" s="375" t="s">
        <v>81</v>
      </c>
      <c r="C15" s="376"/>
      <c r="D15" s="377">
        <v>0</v>
      </c>
      <c r="E15" s="377">
        <v>1</v>
      </c>
      <c r="F15" s="377">
        <v>1</v>
      </c>
      <c r="G15" s="377">
        <v>0</v>
      </c>
      <c r="H15" s="377">
        <v>1</v>
      </c>
      <c r="I15" s="377">
        <v>1</v>
      </c>
      <c r="J15" s="377">
        <v>0</v>
      </c>
      <c r="K15" s="377">
        <v>0</v>
      </c>
      <c r="L15" s="377">
        <v>0</v>
      </c>
      <c r="M15" s="377">
        <v>0</v>
      </c>
      <c r="N15" s="377">
        <v>5</v>
      </c>
      <c r="O15" s="377">
        <v>2</v>
      </c>
      <c r="P15" s="377">
        <v>2</v>
      </c>
      <c r="Q15" s="378">
        <v>3</v>
      </c>
      <c r="R15" s="379">
        <v>16</v>
      </c>
      <c r="S15" s="372"/>
      <c r="U15" s="268"/>
      <c r="V15" s="268"/>
      <c r="W15" s="268"/>
      <c r="X15" s="268"/>
      <c r="Y15" s="268"/>
      <c r="Z15" s="268"/>
      <c r="AA15" s="268"/>
    </row>
    <row r="16" spans="2:27" ht="15" customHeight="1" x14ac:dyDescent="0.2">
      <c r="B16" s="373" t="s">
        <v>82</v>
      </c>
      <c r="C16" s="244"/>
      <c r="D16" s="374">
        <v>3</v>
      </c>
      <c r="E16" s="374">
        <v>3</v>
      </c>
      <c r="F16" s="374">
        <v>7</v>
      </c>
      <c r="G16" s="374">
        <v>9</v>
      </c>
      <c r="H16" s="374">
        <v>5</v>
      </c>
      <c r="I16" s="374">
        <v>1</v>
      </c>
      <c r="J16" s="374">
        <v>1</v>
      </c>
      <c r="K16" s="374">
        <v>0</v>
      </c>
      <c r="L16" s="374">
        <v>1</v>
      </c>
      <c r="M16" s="374">
        <v>2</v>
      </c>
      <c r="N16" s="374">
        <v>6</v>
      </c>
      <c r="O16" s="374">
        <v>2</v>
      </c>
      <c r="P16" s="374">
        <v>9</v>
      </c>
      <c r="Q16" s="245">
        <v>2</v>
      </c>
      <c r="R16" s="246">
        <v>51</v>
      </c>
      <c r="S16" s="372"/>
      <c r="U16" s="268"/>
      <c r="V16" s="268"/>
      <c r="W16" s="268"/>
      <c r="X16" s="268"/>
      <c r="Y16" s="268"/>
      <c r="Z16" s="268"/>
      <c r="AA16" s="268"/>
    </row>
    <row r="17" spans="2:27" ht="15" customHeight="1" x14ac:dyDescent="0.2">
      <c r="B17" s="375" t="s">
        <v>112</v>
      </c>
      <c r="C17" s="376"/>
      <c r="D17" s="377">
        <v>55</v>
      </c>
      <c r="E17" s="377">
        <v>43</v>
      </c>
      <c r="F17" s="377">
        <v>24</v>
      </c>
      <c r="G17" s="377">
        <v>20</v>
      </c>
      <c r="H17" s="377">
        <v>30</v>
      </c>
      <c r="I17" s="377">
        <v>10</v>
      </c>
      <c r="J17" s="377">
        <v>13</v>
      </c>
      <c r="K17" s="377">
        <v>6</v>
      </c>
      <c r="L17" s="377">
        <v>10</v>
      </c>
      <c r="M17" s="377">
        <v>19</v>
      </c>
      <c r="N17" s="377">
        <v>19</v>
      </c>
      <c r="O17" s="377">
        <v>30</v>
      </c>
      <c r="P17" s="377">
        <v>58</v>
      </c>
      <c r="Q17" s="378">
        <v>37</v>
      </c>
      <c r="R17" s="379">
        <v>374</v>
      </c>
      <c r="S17" s="372"/>
      <c r="U17" s="268"/>
      <c r="V17" s="268"/>
      <c r="W17" s="268"/>
      <c r="X17" s="268"/>
      <c r="Y17" s="268"/>
      <c r="Z17" s="268"/>
      <c r="AA17" s="268"/>
    </row>
    <row r="18" spans="2:27" ht="15" customHeight="1" x14ac:dyDescent="0.2">
      <c r="B18" s="373" t="s">
        <v>118</v>
      </c>
      <c r="C18" s="244"/>
      <c r="D18" s="374">
        <v>17</v>
      </c>
      <c r="E18" s="374">
        <v>6</v>
      </c>
      <c r="F18" s="374">
        <v>5</v>
      </c>
      <c r="G18" s="374">
        <v>10</v>
      </c>
      <c r="H18" s="374">
        <v>8</v>
      </c>
      <c r="I18" s="374">
        <v>3</v>
      </c>
      <c r="J18" s="374">
        <v>4</v>
      </c>
      <c r="K18" s="374">
        <v>4</v>
      </c>
      <c r="L18" s="374">
        <v>5</v>
      </c>
      <c r="M18" s="374">
        <v>4</v>
      </c>
      <c r="N18" s="374">
        <v>5</v>
      </c>
      <c r="O18" s="374">
        <v>7</v>
      </c>
      <c r="P18" s="374">
        <v>16</v>
      </c>
      <c r="Q18" s="245">
        <v>7</v>
      </c>
      <c r="R18" s="246">
        <v>101</v>
      </c>
      <c r="S18" s="372"/>
      <c r="U18" s="268"/>
      <c r="V18" s="268"/>
      <c r="W18" s="268"/>
      <c r="X18" s="268"/>
      <c r="Y18" s="268"/>
    </row>
    <row r="19" spans="2:27" ht="15" customHeight="1" x14ac:dyDescent="0.2">
      <c r="B19" s="375" t="s">
        <v>111</v>
      </c>
      <c r="C19" s="376"/>
      <c r="D19" s="377">
        <v>2123</v>
      </c>
      <c r="E19" s="377">
        <v>1889</v>
      </c>
      <c r="F19" s="377">
        <v>1283</v>
      </c>
      <c r="G19" s="377">
        <v>938</v>
      </c>
      <c r="H19" s="377">
        <v>730</v>
      </c>
      <c r="I19" s="377">
        <v>247</v>
      </c>
      <c r="J19" s="377">
        <v>141</v>
      </c>
      <c r="K19" s="377">
        <v>81</v>
      </c>
      <c r="L19" s="377">
        <v>50</v>
      </c>
      <c r="M19" s="377">
        <v>68</v>
      </c>
      <c r="N19" s="377">
        <v>70</v>
      </c>
      <c r="O19" s="377">
        <v>91</v>
      </c>
      <c r="P19" s="377">
        <v>107</v>
      </c>
      <c r="Q19" s="378">
        <v>87</v>
      </c>
      <c r="R19" s="379">
        <v>7905</v>
      </c>
      <c r="S19" s="372"/>
      <c r="U19" s="268"/>
      <c r="V19" s="268"/>
      <c r="W19" s="268"/>
      <c r="X19" s="268"/>
      <c r="Y19" s="268"/>
    </row>
    <row r="20" spans="2:27" ht="15" customHeight="1" x14ac:dyDescent="0.2">
      <c r="B20" s="373" t="s">
        <v>83</v>
      </c>
      <c r="C20" s="244"/>
      <c r="D20" s="374">
        <v>0</v>
      </c>
      <c r="E20" s="374">
        <v>3</v>
      </c>
      <c r="F20" s="374">
        <v>0</v>
      </c>
      <c r="G20" s="374">
        <v>0</v>
      </c>
      <c r="H20" s="374">
        <v>0</v>
      </c>
      <c r="I20" s="374">
        <v>0</v>
      </c>
      <c r="J20" s="374">
        <v>0</v>
      </c>
      <c r="K20" s="374">
        <v>0</v>
      </c>
      <c r="L20" s="374">
        <v>0</v>
      </c>
      <c r="M20" s="374">
        <v>0</v>
      </c>
      <c r="N20" s="374">
        <v>0</v>
      </c>
      <c r="O20" s="374">
        <v>1</v>
      </c>
      <c r="P20" s="374">
        <v>0</v>
      </c>
      <c r="Q20" s="245">
        <v>0</v>
      </c>
      <c r="R20" s="246">
        <v>4</v>
      </c>
      <c r="S20" s="372"/>
      <c r="U20" s="268"/>
      <c r="V20" s="268"/>
      <c r="W20" s="268"/>
      <c r="X20" s="268"/>
      <c r="Y20" s="268"/>
    </row>
    <row r="21" spans="2:27" ht="15" customHeight="1" x14ac:dyDescent="0.2">
      <c r="B21" s="375" t="s">
        <v>84</v>
      </c>
      <c r="C21" s="376"/>
      <c r="D21" s="377">
        <v>0</v>
      </c>
      <c r="E21" s="377">
        <v>2</v>
      </c>
      <c r="F21" s="377">
        <v>2</v>
      </c>
      <c r="G21" s="377">
        <v>0</v>
      </c>
      <c r="H21" s="377">
        <v>1</v>
      </c>
      <c r="I21" s="377">
        <v>1</v>
      </c>
      <c r="J21" s="377">
        <v>0</v>
      </c>
      <c r="K21" s="377">
        <v>0</v>
      </c>
      <c r="L21" s="377">
        <v>0</v>
      </c>
      <c r="M21" s="377">
        <v>4</v>
      </c>
      <c r="N21" s="377">
        <v>0</v>
      </c>
      <c r="O21" s="377">
        <v>0</v>
      </c>
      <c r="P21" s="377">
        <v>1</v>
      </c>
      <c r="Q21" s="378">
        <v>0</v>
      </c>
      <c r="R21" s="379">
        <v>11</v>
      </c>
      <c r="S21" s="372"/>
      <c r="U21" s="268"/>
      <c r="V21" s="268"/>
      <c r="W21" s="268"/>
      <c r="X21" s="268"/>
      <c r="Y21" s="268"/>
    </row>
    <row r="22" spans="2:27" ht="15" customHeight="1" x14ac:dyDescent="0.2">
      <c r="B22" s="373" t="s">
        <v>100</v>
      </c>
      <c r="C22" s="244"/>
      <c r="D22" s="374">
        <v>11</v>
      </c>
      <c r="E22" s="374">
        <v>0</v>
      </c>
      <c r="F22" s="374">
        <v>4</v>
      </c>
      <c r="G22" s="374">
        <v>0</v>
      </c>
      <c r="H22" s="374">
        <v>7</v>
      </c>
      <c r="I22" s="374">
        <v>1</v>
      </c>
      <c r="J22" s="374">
        <v>0</v>
      </c>
      <c r="K22" s="374">
        <v>0</v>
      </c>
      <c r="L22" s="374">
        <v>0</v>
      </c>
      <c r="M22" s="374">
        <v>2</v>
      </c>
      <c r="N22" s="374">
        <v>4</v>
      </c>
      <c r="O22" s="374">
        <v>2</v>
      </c>
      <c r="P22" s="374">
        <v>0</v>
      </c>
      <c r="Q22" s="245">
        <v>0</v>
      </c>
      <c r="R22" s="246">
        <v>31</v>
      </c>
      <c r="S22" s="372"/>
      <c r="U22" s="268"/>
      <c r="V22" s="268"/>
      <c r="W22" s="268"/>
      <c r="X22" s="268"/>
      <c r="Y22" s="268"/>
    </row>
    <row r="23" spans="2:27" ht="15" customHeight="1" x14ac:dyDescent="0.2">
      <c r="B23" s="375" t="s">
        <v>101</v>
      </c>
      <c r="C23" s="376"/>
      <c r="D23" s="377">
        <v>65</v>
      </c>
      <c r="E23" s="377">
        <v>62</v>
      </c>
      <c r="F23" s="377">
        <v>57</v>
      </c>
      <c r="G23" s="377">
        <v>63</v>
      </c>
      <c r="H23" s="377">
        <v>42</v>
      </c>
      <c r="I23" s="377">
        <v>21</v>
      </c>
      <c r="J23" s="377">
        <v>21</v>
      </c>
      <c r="K23" s="377">
        <v>13</v>
      </c>
      <c r="L23" s="377">
        <v>13</v>
      </c>
      <c r="M23" s="377">
        <v>24</v>
      </c>
      <c r="N23" s="377">
        <v>16</v>
      </c>
      <c r="O23" s="377">
        <v>12</v>
      </c>
      <c r="P23" s="377">
        <v>43</v>
      </c>
      <c r="Q23" s="378">
        <v>20</v>
      </c>
      <c r="R23" s="379">
        <v>472</v>
      </c>
      <c r="S23" s="372"/>
      <c r="U23" s="268"/>
      <c r="V23" s="268"/>
      <c r="W23" s="268"/>
      <c r="X23" s="268"/>
      <c r="Y23" s="268"/>
    </row>
    <row r="24" spans="2:27" ht="15" customHeight="1" x14ac:dyDescent="0.2">
      <c r="B24" s="373" t="s">
        <v>113</v>
      </c>
      <c r="C24" s="244"/>
      <c r="D24" s="374">
        <v>122</v>
      </c>
      <c r="E24" s="374">
        <v>103</v>
      </c>
      <c r="F24" s="374">
        <v>80</v>
      </c>
      <c r="G24" s="374">
        <v>49</v>
      </c>
      <c r="H24" s="374">
        <v>44</v>
      </c>
      <c r="I24" s="374">
        <v>42</v>
      </c>
      <c r="J24" s="374">
        <v>26</v>
      </c>
      <c r="K24" s="374">
        <v>20</v>
      </c>
      <c r="L24" s="374">
        <v>41</v>
      </c>
      <c r="M24" s="374">
        <v>51</v>
      </c>
      <c r="N24" s="374">
        <v>50</v>
      </c>
      <c r="O24" s="374">
        <v>71</v>
      </c>
      <c r="P24" s="374">
        <v>102</v>
      </c>
      <c r="Q24" s="245">
        <v>56</v>
      </c>
      <c r="R24" s="246">
        <v>857</v>
      </c>
      <c r="S24" s="372"/>
      <c r="U24" s="268"/>
      <c r="V24" s="268"/>
      <c r="W24" s="268"/>
      <c r="X24" s="268"/>
      <c r="Y24" s="268"/>
    </row>
    <row r="25" spans="2:27" ht="15" customHeight="1" x14ac:dyDescent="0.2">
      <c r="B25" s="375" t="s">
        <v>85</v>
      </c>
      <c r="C25" s="376"/>
      <c r="D25" s="377">
        <v>4</v>
      </c>
      <c r="E25" s="377">
        <v>2</v>
      </c>
      <c r="F25" s="377">
        <v>0</v>
      </c>
      <c r="G25" s="377">
        <v>0</v>
      </c>
      <c r="H25" s="377">
        <v>2</v>
      </c>
      <c r="I25" s="377">
        <v>0</v>
      </c>
      <c r="J25" s="377">
        <v>0</v>
      </c>
      <c r="K25" s="377">
        <v>4</v>
      </c>
      <c r="L25" s="377">
        <v>1</v>
      </c>
      <c r="M25" s="377">
        <v>0</v>
      </c>
      <c r="N25" s="377">
        <v>3</v>
      </c>
      <c r="O25" s="377">
        <v>0</v>
      </c>
      <c r="P25" s="377">
        <v>0</v>
      </c>
      <c r="Q25" s="378">
        <v>0</v>
      </c>
      <c r="R25" s="379">
        <v>16</v>
      </c>
      <c r="S25" s="372"/>
      <c r="U25" s="268"/>
      <c r="V25" s="268"/>
      <c r="W25" s="268"/>
      <c r="X25" s="268"/>
      <c r="Y25" s="268"/>
    </row>
    <row r="26" spans="2:27" ht="15" customHeight="1" x14ac:dyDescent="0.2">
      <c r="B26" s="373" t="s">
        <v>102</v>
      </c>
      <c r="C26" s="244"/>
      <c r="D26" s="374">
        <v>91</v>
      </c>
      <c r="E26" s="374">
        <v>83</v>
      </c>
      <c r="F26" s="374">
        <v>63</v>
      </c>
      <c r="G26" s="374">
        <v>74</v>
      </c>
      <c r="H26" s="374">
        <v>48</v>
      </c>
      <c r="I26" s="374">
        <v>16</v>
      </c>
      <c r="J26" s="374">
        <v>13</v>
      </c>
      <c r="K26" s="374">
        <v>4</v>
      </c>
      <c r="L26" s="374">
        <v>5</v>
      </c>
      <c r="M26" s="374">
        <v>9</v>
      </c>
      <c r="N26" s="374">
        <v>8</v>
      </c>
      <c r="O26" s="374">
        <v>8</v>
      </c>
      <c r="P26" s="374">
        <v>6</v>
      </c>
      <c r="Q26" s="245">
        <v>3</v>
      </c>
      <c r="R26" s="246">
        <v>431</v>
      </c>
      <c r="S26" s="372"/>
      <c r="U26" s="268"/>
      <c r="V26" s="268"/>
      <c r="W26" s="268"/>
      <c r="X26" s="268"/>
      <c r="Y26" s="268"/>
    </row>
    <row r="27" spans="2:27" ht="15" customHeight="1" x14ac:dyDescent="0.2">
      <c r="B27" s="375" t="s">
        <v>98</v>
      </c>
      <c r="C27" s="376"/>
      <c r="D27" s="377">
        <v>5</v>
      </c>
      <c r="E27" s="377">
        <v>20</v>
      </c>
      <c r="F27" s="377">
        <v>10</v>
      </c>
      <c r="G27" s="377">
        <v>5</v>
      </c>
      <c r="H27" s="377">
        <v>6</v>
      </c>
      <c r="I27" s="377">
        <v>4</v>
      </c>
      <c r="J27" s="377">
        <v>0</v>
      </c>
      <c r="K27" s="377">
        <v>1</v>
      </c>
      <c r="L27" s="377">
        <v>4</v>
      </c>
      <c r="M27" s="377">
        <v>2</v>
      </c>
      <c r="N27" s="377">
        <v>5</v>
      </c>
      <c r="O27" s="377">
        <v>5</v>
      </c>
      <c r="P27" s="377">
        <v>5</v>
      </c>
      <c r="Q27" s="378">
        <v>5</v>
      </c>
      <c r="R27" s="379">
        <v>77</v>
      </c>
      <c r="S27" s="372"/>
      <c r="U27" s="268"/>
      <c r="V27" s="268"/>
      <c r="W27" s="268"/>
      <c r="X27" s="268"/>
      <c r="Y27" s="268"/>
    </row>
    <row r="28" spans="2:27" ht="15" customHeight="1" x14ac:dyDescent="0.2">
      <c r="B28" s="373" t="s">
        <v>86</v>
      </c>
      <c r="C28" s="244"/>
      <c r="D28" s="374">
        <v>0</v>
      </c>
      <c r="E28" s="374">
        <v>1</v>
      </c>
      <c r="F28" s="374">
        <v>0</v>
      </c>
      <c r="G28" s="374">
        <v>0</v>
      </c>
      <c r="H28" s="374">
        <v>0</v>
      </c>
      <c r="I28" s="374">
        <v>0</v>
      </c>
      <c r="J28" s="374">
        <v>0</v>
      </c>
      <c r="K28" s="374">
        <v>1</v>
      </c>
      <c r="L28" s="374">
        <v>2</v>
      </c>
      <c r="M28" s="374">
        <v>0</v>
      </c>
      <c r="N28" s="374">
        <v>2</v>
      </c>
      <c r="O28" s="374">
        <v>0</v>
      </c>
      <c r="P28" s="374">
        <v>1</v>
      </c>
      <c r="Q28" s="245">
        <v>1</v>
      </c>
      <c r="R28" s="246">
        <v>8</v>
      </c>
      <c r="S28" s="372"/>
      <c r="U28" s="268"/>
      <c r="V28" s="268"/>
      <c r="W28" s="268"/>
      <c r="X28" s="268"/>
      <c r="Y28" s="268"/>
    </row>
    <row r="29" spans="2:27" ht="15" customHeight="1" x14ac:dyDescent="0.2">
      <c r="B29" s="375" t="s">
        <v>119</v>
      </c>
      <c r="C29" s="376"/>
      <c r="D29" s="377">
        <v>0</v>
      </c>
      <c r="E29" s="377">
        <v>3</v>
      </c>
      <c r="F29" s="377">
        <v>12</v>
      </c>
      <c r="G29" s="377">
        <v>7</v>
      </c>
      <c r="H29" s="377">
        <v>8</v>
      </c>
      <c r="I29" s="377">
        <v>1</v>
      </c>
      <c r="J29" s="377">
        <v>2</v>
      </c>
      <c r="K29" s="377">
        <v>2</v>
      </c>
      <c r="L29" s="377">
        <v>2</v>
      </c>
      <c r="M29" s="377">
        <v>3</v>
      </c>
      <c r="N29" s="377">
        <v>2</v>
      </c>
      <c r="O29" s="377">
        <v>1</v>
      </c>
      <c r="P29" s="377">
        <v>2</v>
      </c>
      <c r="Q29" s="378">
        <v>1</v>
      </c>
      <c r="R29" s="379">
        <v>46</v>
      </c>
      <c r="S29" s="372"/>
      <c r="U29" s="268"/>
      <c r="V29" s="268"/>
      <c r="W29" s="268"/>
      <c r="X29" s="268"/>
      <c r="Y29" s="268"/>
    </row>
    <row r="30" spans="2:27" ht="15" customHeight="1" x14ac:dyDescent="0.2">
      <c r="B30" s="373" t="s">
        <v>87</v>
      </c>
      <c r="C30" s="244"/>
      <c r="D30" s="374">
        <v>6</v>
      </c>
      <c r="E30" s="374">
        <v>2</v>
      </c>
      <c r="F30" s="374">
        <v>4</v>
      </c>
      <c r="G30" s="374">
        <v>4</v>
      </c>
      <c r="H30" s="374">
        <v>6</v>
      </c>
      <c r="I30" s="374">
        <v>1</v>
      </c>
      <c r="J30" s="374">
        <v>1</v>
      </c>
      <c r="K30" s="374">
        <v>1</v>
      </c>
      <c r="L30" s="374">
        <v>0</v>
      </c>
      <c r="M30" s="374">
        <v>3</v>
      </c>
      <c r="N30" s="374">
        <v>4</v>
      </c>
      <c r="O30" s="374">
        <v>6</v>
      </c>
      <c r="P30" s="374">
        <v>4</v>
      </c>
      <c r="Q30" s="245">
        <v>2</v>
      </c>
      <c r="R30" s="246">
        <v>44</v>
      </c>
      <c r="S30" s="372"/>
      <c r="U30" s="268"/>
      <c r="V30" s="268"/>
      <c r="W30" s="268"/>
      <c r="X30" s="268"/>
      <c r="Y30" s="268"/>
    </row>
    <row r="31" spans="2:27" ht="15" customHeight="1" x14ac:dyDescent="0.2">
      <c r="B31" s="375" t="s">
        <v>75</v>
      </c>
      <c r="C31" s="376"/>
      <c r="D31" s="377">
        <v>44</v>
      </c>
      <c r="E31" s="377">
        <v>49</v>
      </c>
      <c r="F31" s="377">
        <v>47</v>
      </c>
      <c r="G31" s="377">
        <v>30</v>
      </c>
      <c r="H31" s="377">
        <v>28</v>
      </c>
      <c r="I31" s="377">
        <v>4</v>
      </c>
      <c r="J31" s="377">
        <v>4</v>
      </c>
      <c r="K31" s="377">
        <v>6</v>
      </c>
      <c r="L31" s="377">
        <v>1</v>
      </c>
      <c r="M31" s="377">
        <v>4</v>
      </c>
      <c r="N31" s="377">
        <v>4</v>
      </c>
      <c r="O31" s="377">
        <v>3</v>
      </c>
      <c r="P31" s="377">
        <v>4</v>
      </c>
      <c r="Q31" s="378">
        <v>2</v>
      </c>
      <c r="R31" s="379">
        <v>230</v>
      </c>
      <c r="S31" s="372"/>
      <c r="U31" s="268"/>
      <c r="V31" s="268"/>
      <c r="W31" s="268"/>
      <c r="X31" s="268"/>
      <c r="Y31" s="268"/>
    </row>
    <row r="32" spans="2:27" ht="15" customHeight="1" x14ac:dyDescent="0.2">
      <c r="B32" s="373" t="s">
        <v>88</v>
      </c>
      <c r="C32" s="244"/>
      <c r="D32" s="374">
        <v>8</v>
      </c>
      <c r="E32" s="374">
        <v>6</v>
      </c>
      <c r="F32" s="374">
        <v>2</v>
      </c>
      <c r="G32" s="374">
        <v>1</v>
      </c>
      <c r="H32" s="374">
        <v>3</v>
      </c>
      <c r="I32" s="374">
        <v>5</v>
      </c>
      <c r="J32" s="374">
        <v>1</v>
      </c>
      <c r="K32" s="374">
        <v>2</v>
      </c>
      <c r="L32" s="374">
        <v>2</v>
      </c>
      <c r="M32" s="374">
        <v>1</v>
      </c>
      <c r="N32" s="374">
        <v>3</v>
      </c>
      <c r="O32" s="374">
        <v>7</v>
      </c>
      <c r="P32" s="374">
        <v>4</v>
      </c>
      <c r="Q32" s="245">
        <v>3</v>
      </c>
      <c r="R32" s="246">
        <v>48</v>
      </c>
      <c r="S32" s="372"/>
      <c r="U32" s="268"/>
      <c r="V32" s="268"/>
      <c r="W32" s="268"/>
      <c r="X32" s="268"/>
      <c r="Y32" s="268"/>
    </row>
    <row r="33" spans="2:25" ht="15" customHeight="1" x14ac:dyDescent="0.2">
      <c r="B33" s="375" t="s">
        <v>103</v>
      </c>
      <c r="C33" s="376"/>
      <c r="D33" s="377">
        <v>22</v>
      </c>
      <c r="E33" s="377">
        <v>45</v>
      </c>
      <c r="F33" s="377">
        <v>44</v>
      </c>
      <c r="G33" s="377">
        <v>24</v>
      </c>
      <c r="H33" s="377">
        <v>18</v>
      </c>
      <c r="I33" s="377">
        <v>16</v>
      </c>
      <c r="J33" s="377">
        <v>7</v>
      </c>
      <c r="K33" s="377">
        <v>1</v>
      </c>
      <c r="L33" s="377">
        <v>3</v>
      </c>
      <c r="M33" s="377">
        <v>7</v>
      </c>
      <c r="N33" s="377">
        <v>4</v>
      </c>
      <c r="O33" s="377">
        <v>4</v>
      </c>
      <c r="P33" s="377">
        <v>9</v>
      </c>
      <c r="Q33" s="378">
        <v>1</v>
      </c>
      <c r="R33" s="379">
        <v>205</v>
      </c>
      <c r="S33" s="372"/>
      <c r="U33" s="268"/>
      <c r="V33" s="268"/>
      <c r="W33" s="268"/>
      <c r="X33" s="268"/>
      <c r="Y33" s="268"/>
    </row>
    <row r="34" spans="2:25" ht="15" customHeight="1" x14ac:dyDescent="0.2">
      <c r="B34" s="373" t="s">
        <v>89</v>
      </c>
      <c r="C34" s="244"/>
      <c r="D34" s="374">
        <v>3</v>
      </c>
      <c r="E34" s="374">
        <v>1</v>
      </c>
      <c r="F34" s="374">
        <v>1</v>
      </c>
      <c r="G34" s="374">
        <v>0</v>
      </c>
      <c r="H34" s="374">
        <v>1</v>
      </c>
      <c r="I34" s="374">
        <v>1</v>
      </c>
      <c r="J34" s="374">
        <v>0</v>
      </c>
      <c r="K34" s="374">
        <v>0</v>
      </c>
      <c r="L34" s="374">
        <v>2</v>
      </c>
      <c r="M34" s="374">
        <v>3</v>
      </c>
      <c r="N34" s="374">
        <v>7</v>
      </c>
      <c r="O34" s="374">
        <v>3</v>
      </c>
      <c r="P34" s="374">
        <v>1</v>
      </c>
      <c r="Q34" s="245">
        <v>1</v>
      </c>
      <c r="R34" s="246">
        <v>24</v>
      </c>
      <c r="S34" s="372"/>
      <c r="U34" s="268"/>
      <c r="V34" s="268"/>
      <c r="W34" s="268"/>
      <c r="X34" s="268"/>
      <c r="Y34" s="268"/>
    </row>
    <row r="35" spans="2:25" ht="15" customHeight="1" x14ac:dyDescent="0.2">
      <c r="B35" s="375" t="s">
        <v>91</v>
      </c>
      <c r="C35" s="376"/>
      <c r="D35" s="377">
        <v>31</v>
      </c>
      <c r="E35" s="377">
        <v>19</v>
      </c>
      <c r="F35" s="377">
        <v>35</v>
      </c>
      <c r="G35" s="377">
        <v>39</v>
      </c>
      <c r="H35" s="377">
        <v>36</v>
      </c>
      <c r="I35" s="377">
        <v>12</v>
      </c>
      <c r="J35" s="377">
        <v>21</v>
      </c>
      <c r="K35" s="377">
        <v>18</v>
      </c>
      <c r="L35" s="377">
        <v>9</v>
      </c>
      <c r="M35" s="377">
        <v>14</v>
      </c>
      <c r="N35" s="377">
        <v>20</v>
      </c>
      <c r="O35" s="377">
        <v>30</v>
      </c>
      <c r="P35" s="377">
        <v>37</v>
      </c>
      <c r="Q35" s="378">
        <v>18</v>
      </c>
      <c r="R35" s="379">
        <v>339</v>
      </c>
      <c r="S35" s="372"/>
      <c r="U35" s="268"/>
      <c r="V35" s="268"/>
      <c r="W35" s="268"/>
      <c r="X35" s="268"/>
      <c r="Y35" s="268"/>
    </row>
    <row r="36" spans="2:25" ht="15" customHeight="1" x14ac:dyDescent="0.2">
      <c r="B36" s="373" t="s">
        <v>90</v>
      </c>
      <c r="C36" s="244"/>
      <c r="D36" s="374">
        <v>2</v>
      </c>
      <c r="E36" s="374">
        <v>0</v>
      </c>
      <c r="F36" s="374">
        <v>4</v>
      </c>
      <c r="G36" s="374">
        <v>2</v>
      </c>
      <c r="H36" s="374">
        <v>1</v>
      </c>
      <c r="I36" s="374">
        <v>6</v>
      </c>
      <c r="J36" s="374">
        <v>4</v>
      </c>
      <c r="K36" s="374">
        <v>1</v>
      </c>
      <c r="L36" s="374">
        <v>2</v>
      </c>
      <c r="M36" s="374">
        <v>1</v>
      </c>
      <c r="N36" s="374">
        <v>3</v>
      </c>
      <c r="O36" s="374">
        <v>3</v>
      </c>
      <c r="P36" s="374">
        <v>2</v>
      </c>
      <c r="Q36" s="245">
        <v>1</v>
      </c>
      <c r="R36" s="246">
        <v>32</v>
      </c>
      <c r="S36" s="372"/>
      <c r="U36" s="268"/>
      <c r="V36" s="268"/>
      <c r="W36" s="268"/>
      <c r="X36" s="268"/>
      <c r="Y36" s="268"/>
    </row>
    <row r="37" spans="2:25" ht="15" customHeight="1" x14ac:dyDescent="0.2">
      <c r="B37" s="375" t="s">
        <v>104</v>
      </c>
      <c r="C37" s="376"/>
      <c r="D37" s="377">
        <v>469</v>
      </c>
      <c r="E37" s="377">
        <v>546</v>
      </c>
      <c r="F37" s="377">
        <v>489</v>
      </c>
      <c r="G37" s="377">
        <v>366</v>
      </c>
      <c r="H37" s="377">
        <v>269</v>
      </c>
      <c r="I37" s="377">
        <v>140</v>
      </c>
      <c r="J37" s="377">
        <v>107</v>
      </c>
      <c r="K37" s="377">
        <v>48</v>
      </c>
      <c r="L37" s="377">
        <v>55</v>
      </c>
      <c r="M37" s="377">
        <v>56</v>
      </c>
      <c r="N37" s="377">
        <v>60</v>
      </c>
      <c r="O37" s="377">
        <v>88</v>
      </c>
      <c r="P37" s="377">
        <v>67</v>
      </c>
      <c r="Q37" s="378">
        <v>35</v>
      </c>
      <c r="R37" s="379">
        <v>2795</v>
      </c>
      <c r="S37" s="372"/>
      <c r="U37" s="268"/>
      <c r="V37" s="268"/>
      <c r="W37" s="268"/>
      <c r="X37" s="268"/>
      <c r="Y37" s="268"/>
    </row>
    <row r="38" spans="2:25" ht="15" customHeight="1" x14ac:dyDescent="0.2">
      <c r="B38" s="373" t="s">
        <v>120</v>
      </c>
      <c r="C38" s="244"/>
      <c r="D38" s="374">
        <v>10</v>
      </c>
      <c r="E38" s="374">
        <v>11</v>
      </c>
      <c r="F38" s="374">
        <v>12</v>
      </c>
      <c r="G38" s="374">
        <v>6</v>
      </c>
      <c r="H38" s="374">
        <v>10</v>
      </c>
      <c r="I38" s="374">
        <v>7</v>
      </c>
      <c r="J38" s="374">
        <v>8</v>
      </c>
      <c r="K38" s="374">
        <v>5</v>
      </c>
      <c r="L38" s="374">
        <v>2</v>
      </c>
      <c r="M38" s="374">
        <v>6</v>
      </c>
      <c r="N38" s="374">
        <v>7</v>
      </c>
      <c r="O38" s="374">
        <v>8</v>
      </c>
      <c r="P38" s="374">
        <v>5</v>
      </c>
      <c r="Q38" s="245">
        <v>4</v>
      </c>
      <c r="R38" s="246">
        <v>101</v>
      </c>
      <c r="S38" s="372"/>
      <c r="U38" s="268"/>
      <c r="V38" s="268"/>
      <c r="W38" s="268"/>
      <c r="X38" s="268"/>
      <c r="Y38" s="268"/>
    </row>
    <row r="39" spans="2:25" ht="15" customHeight="1" x14ac:dyDescent="0.2">
      <c r="B39" s="375" t="s">
        <v>121</v>
      </c>
      <c r="C39" s="376"/>
      <c r="D39" s="377">
        <v>0</v>
      </c>
      <c r="E39" s="377">
        <v>0</v>
      </c>
      <c r="F39" s="377">
        <v>0</v>
      </c>
      <c r="G39" s="377">
        <v>0</v>
      </c>
      <c r="H39" s="377">
        <v>0</v>
      </c>
      <c r="I39" s="377">
        <v>0</v>
      </c>
      <c r="J39" s="377">
        <v>0</v>
      </c>
      <c r="K39" s="377">
        <v>1</v>
      </c>
      <c r="L39" s="377">
        <v>0</v>
      </c>
      <c r="M39" s="377">
        <v>1</v>
      </c>
      <c r="N39" s="377">
        <v>0</v>
      </c>
      <c r="O39" s="377">
        <v>0</v>
      </c>
      <c r="P39" s="377">
        <v>0</v>
      </c>
      <c r="Q39" s="378">
        <v>0</v>
      </c>
      <c r="R39" s="379">
        <v>2</v>
      </c>
      <c r="S39" s="372"/>
      <c r="U39" s="268"/>
      <c r="V39" s="268"/>
      <c r="W39" s="268"/>
      <c r="X39" s="268"/>
      <c r="Y39" s="268"/>
    </row>
    <row r="40" spans="2:25" ht="15" customHeight="1" x14ac:dyDescent="0.2">
      <c r="B40" s="373" t="s">
        <v>122</v>
      </c>
      <c r="C40" s="244"/>
      <c r="D40" s="374">
        <v>0</v>
      </c>
      <c r="E40" s="374">
        <v>1</v>
      </c>
      <c r="F40" s="374">
        <v>2</v>
      </c>
      <c r="G40" s="374">
        <v>3</v>
      </c>
      <c r="H40" s="374">
        <v>0</v>
      </c>
      <c r="I40" s="374">
        <v>0</v>
      </c>
      <c r="J40" s="374">
        <v>1</v>
      </c>
      <c r="K40" s="374">
        <v>0</v>
      </c>
      <c r="L40" s="374">
        <v>4</v>
      </c>
      <c r="M40" s="374">
        <v>0</v>
      </c>
      <c r="N40" s="374">
        <v>0</v>
      </c>
      <c r="O40" s="374">
        <v>0</v>
      </c>
      <c r="P40" s="374">
        <v>2</v>
      </c>
      <c r="Q40" s="245">
        <v>0</v>
      </c>
      <c r="R40" s="246">
        <v>13</v>
      </c>
      <c r="S40" s="372"/>
      <c r="U40" s="268"/>
      <c r="V40" s="268"/>
      <c r="W40" s="268"/>
      <c r="X40" s="268"/>
      <c r="Y40" s="268"/>
    </row>
    <row r="41" spans="2:25" ht="15" customHeight="1" x14ac:dyDescent="0.2">
      <c r="B41" s="375" t="s">
        <v>127</v>
      </c>
      <c r="C41" s="376"/>
      <c r="D41" s="377">
        <v>9</v>
      </c>
      <c r="E41" s="377">
        <v>4</v>
      </c>
      <c r="F41" s="377">
        <v>15</v>
      </c>
      <c r="G41" s="377">
        <v>5</v>
      </c>
      <c r="H41" s="377">
        <v>7</v>
      </c>
      <c r="I41" s="377">
        <v>0</v>
      </c>
      <c r="J41" s="377">
        <v>1</v>
      </c>
      <c r="K41" s="377">
        <v>3</v>
      </c>
      <c r="L41" s="377">
        <v>3</v>
      </c>
      <c r="M41" s="377">
        <v>0</v>
      </c>
      <c r="N41" s="377">
        <v>2</v>
      </c>
      <c r="O41" s="377">
        <v>0</v>
      </c>
      <c r="P41" s="377">
        <v>0</v>
      </c>
      <c r="Q41" s="378">
        <v>0</v>
      </c>
      <c r="R41" s="379">
        <v>49</v>
      </c>
      <c r="S41" s="372"/>
      <c r="U41" s="268"/>
      <c r="V41" s="268"/>
      <c r="W41" s="268"/>
      <c r="X41" s="268"/>
      <c r="Y41" s="268"/>
    </row>
    <row r="42" spans="2:25" ht="15" customHeight="1" x14ac:dyDescent="0.2">
      <c r="B42" s="373" t="s">
        <v>92</v>
      </c>
      <c r="C42" s="244"/>
      <c r="D42" s="374">
        <v>4</v>
      </c>
      <c r="E42" s="374">
        <v>0</v>
      </c>
      <c r="F42" s="374">
        <v>1</v>
      </c>
      <c r="G42" s="374">
        <v>0</v>
      </c>
      <c r="H42" s="374">
        <v>2</v>
      </c>
      <c r="I42" s="374">
        <v>0</v>
      </c>
      <c r="J42" s="374">
        <v>0</v>
      </c>
      <c r="K42" s="374">
        <v>0</v>
      </c>
      <c r="L42" s="374">
        <v>1</v>
      </c>
      <c r="M42" s="374">
        <v>1</v>
      </c>
      <c r="N42" s="374">
        <v>0</v>
      </c>
      <c r="O42" s="374">
        <v>0</v>
      </c>
      <c r="P42" s="374">
        <v>2</v>
      </c>
      <c r="Q42" s="245">
        <v>0</v>
      </c>
      <c r="R42" s="246">
        <v>11</v>
      </c>
      <c r="S42" s="372"/>
      <c r="U42" s="268"/>
      <c r="V42" s="268"/>
      <c r="W42" s="268"/>
      <c r="X42" s="268"/>
      <c r="Y42" s="268"/>
    </row>
    <row r="43" spans="2:25" ht="15" customHeight="1" x14ac:dyDescent="0.2">
      <c r="B43" s="375" t="s">
        <v>128</v>
      </c>
      <c r="C43" s="376"/>
      <c r="D43" s="377">
        <v>0</v>
      </c>
      <c r="E43" s="377">
        <v>1</v>
      </c>
      <c r="F43" s="377">
        <v>2</v>
      </c>
      <c r="G43" s="377">
        <v>0</v>
      </c>
      <c r="H43" s="377">
        <v>0</v>
      </c>
      <c r="I43" s="377">
        <v>0</v>
      </c>
      <c r="J43" s="377">
        <v>0</v>
      </c>
      <c r="K43" s="377">
        <v>0</v>
      </c>
      <c r="L43" s="377">
        <v>0</v>
      </c>
      <c r="M43" s="377">
        <v>0</v>
      </c>
      <c r="N43" s="377">
        <v>0</v>
      </c>
      <c r="O43" s="377">
        <v>0</v>
      </c>
      <c r="P43" s="377">
        <v>4</v>
      </c>
      <c r="Q43" s="378">
        <v>1</v>
      </c>
      <c r="R43" s="379">
        <v>8</v>
      </c>
      <c r="S43" s="372"/>
      <c r="U43" s="268"/>
      <c r="V43" s="268"/>
      <c r="W43" s="268"/>
      <c r="X43" s="268"/>
      <c r="Y43" s="268"/>
    </row>
    <row r="44" spans="2:25" ht="15" customHeight="1" x14ac:dyDescent="0.2">
      <c r="B44" s="373" t="s">
        <v>123</v>
      </c>
      <c r="C44" s="244"/>
      <c r="D44" s="374">
        <v>4</v>
      </c>
      <c r="E44" s="374">
        <v>0</v>
      </c>
      <c r="F44" s="374">
        <v>0</v>
      </c>
      <c r="G44" s="374">
        <v>0</v>
      </c>
      <c r="H44" s="374">
        <v>0</v>
      </c>
      <c r="I44" s="374">
        <v>0</v>
      </c>
      <c r="J44" s="374">
        <v>0</v>
      </c>
      <c r="K44" s="374">
        <v>0</v>
      </c>
      <c r="L44" s="374">
        <v>0</v>
      </c>
      <c r="M44" s="374">
        <v>3</v>
      </c>
      <c r="N44" s="374">
        <v>1</v>
      </c>
      <c r="O44" s="374">
        <v>1</v>
      </c>
      <c r="P44" s="374">
        <v>0</v>
      </c>
      <c r="Q44" s="245">
        <v>0</v>
      </c>
      <c r="R44" s="246">
        <v>9</v>
      </c>
      <c r="S44" s="372"/>
      <c r="U44" s="268"/>
      <c r="V44" s="268"/>
      <c r="W44" s="268"/>
      <c r="X44" s="268"/>
      <c r="Y44" s="268"/>
    </row>
    <row r="45" spans="2:25" ht="15" customHeight="1" x14ac:dyDescent="0.2">
      <c r="B45" s="375" t="s">
        <v>78</v>
      </c>
      <c r="C45" s="376"/>
      <c r="D45" s="377">
        <v>5</v>
      </c>
      <c r="E45" s="377">
        <v>5</v>
      </c>
      <c r="F45" s="377">
        <v>5</v>
      </c>
      <c r="G45" s="377">
        <v>4</v>
      </c>
      <c r="H45" s="377">
        <v>8</v>
      </c>
      <c r="I45" s="377">
        <v>0</v>
      </c>
      <c r="J45" s="377">
        <v>0</v>
      </c>
      <c r="K45" s="377">
        <v>0</v>
      </c>
      <c r="L45" s="377">
        <v>3</v>
      </c>
      <c r="M45" s="377">
        <v>2</v>
      </c>
      <c r="N45" s="377">
        <v>0</v>
      </c>
      <c r="O45" s="377">
        <v>0</v>
      </c>
      <c r="P45" s="377">
        <v>1</v>
      </c>
      <c r="Q45" s="378">
        <v>1</v>
      </c>
      <c r="R45" s="379">
        <v>34</v>
      </c>
      <c r="S45" s="372"/>
      <c r="U45" s="268"/>
      <c r="V45" s="268"/>
      <c r="W45" s="268"/>
      <c r="X45" s="268"/>
      <c r="Y45" s="268"/>
    </row>
    <row r="46" spans="2:25" ht="15" customHeight="1" x14ac:dyDescent="0.2">
      <c r="B46" s="373" t="s">
        <v>93</v>
      </c>
      <c r="C46" s="244"/>
      <c r="D46" s="374">
        <v>3</v>
      </c>
      <c r="E46" s="374">
        <v>4</v>
      </c>
      <c r="F46" s="374">
        <v>3</v>
      </c>
      <c r="G46" s="374">
        <v>2</v>
      </c>
      <c r="H46" s="374">
        <v>4</v>
      </c>
      <c r="I46" s="374">
        <v>3</v>
      </c>
      <c r="J46" s="374">
        <v>0</v>
      </c>
      <c r="K46" s="374">
        <v>2</v>
      </c>
      <c r="L46" s="374">
        <v>3</v>
      </c>
      <c r="M46" s="374">
        <v>2</v>
      </c>
      <c r="N46" s="374">
        <v>2</v>
      </c>
      <c r="O46" s="374">
        <v>2</v>
      </c>
      <c r="P46" s="374">
        <v>4</v>
      </c>
      <c r="Q46" s="245">
        <v>6</v>
      </c>
      <c r="R46" s="246">
        <v>40</v>
      </c>
      <c r="S46" s="372"/>
      <c r="U46" s="268"/>
      <c r="V46" s="268"/>
      <c r="W46" s="268"/>
      <c r="X46" s="268"/>
      <c r="Y46" s="268"/>
    </row>
    <row r="47" spans="2:25" ht="15" customHeight="1" x14ac:dyDescent="0.2">
      <c r="B47" s="375" t="s">
        <v>94</v>
      </c>
      <c r="C47" s="376"/>
      <c r="D47" s="377">
        <v>1271</v>
      </c>
      <c r="E47" s="377">
        <v>1350</v>
      </c>
      <c r="F47" s="377">
        <v>1335</v>
      </c>
      <c r="G47" s="377">
        <v>1150</v>
      </c>
      <c r="H47" s="377">
        <v>895</v>
      </c>
      <c r="I47" s="377">
        <v>485</v>
      </c>
      <c r="J47" s="377">
        <v>303</v>
      </c>
      <c r="K47" s="377">
        <v>229</v>
      </c>
      <c r="L47" s="377">
        <v>298</v>
      </c>
      <c r="M47" s="377">
        <v>441</v>
      </c>
      <c r="N47" s="377">
        <v>428</v>
      </c>
      <c r="O47" s="377">
        <v>457</v>
      </c>
      <c r="P47" s="377">
        <v>610</v>
      </c>
      <c r="Q47" s="378">
        <v>271</v>
      </c>
      <c r="R47" s="379">
        <v>9523</v>
      </c>
      <c r="S47" s="372"/>
      <c r="U47" s="268"/>
      <c r="V47" s="268"/>
      <c r="W47" s="268"/>
      <c r="X47" s="268"/>
      <c r="Y47" s="268"/>
    </row>
    <row r="48" spans="2:25" ht="15" customHeight="1" x14ac:dyDescent="0.2">
      <c r="B48" s="373" t="s">
        <v>99</v>
      </c>
      <c r="C48" s="244"/>
      <c r="D48" s="374">
        <v>20</v>
      </c>
      <c r="E48" s="374">
        <v>35</v>
      </c>
      <c r="F48" s="374">
        <v>18</v>
      </c>
      <c r="G48" s="374">
        <v>17</v>
      </c>
      <c r="H48" s="374">
        <v>13</v>
      </c>
      <c r="I48" s="374">
        <v>15</v>
      </c>
      <c r="J48" s="374">
        <v>4</v>
      </c>
      <c r="K48" s="374">
        <v>5</v>
      </c>
      <c r="L48" s="374">
        <v>11</v>
      </c>
      <c r="M48" s="374">
        <v>15</v>
      </c>
      <c r="N48" s="374">
        <v>6</v>
      </c>
      <c r="O48" s="374">
        <v>7</v>
      </c>
      <c r="P48" s="374">
        <v>11</v>
      </c>
      <c r="Q48" s="245">
        <v>3</v>
      </c>
      <c r="R48" s="246">
        <v>180</v>
      </c>
      <c r="S48" s="372"/>
      <c r="U48" s="268"/>
      <c r="V48" s="268"/>
      <c r="W48" s="268"/>
      <c r="X48" s="268"/>
      <c r="Y48" s="268"/>
    </row>
    <row r="49" spans="2:25" ht="15" customHeight="1" x14ac:dyDescent="0.2">
      <c r="B49" s="375" t="s">
        <v>73</v>
      </c>
      <c r="C49" s="376"/>
      <c r="D49" s="377">
        <v>7</v>
      </c>
      <c r="E49" s="377">
        <v>6</v>
      </c>
      <c r="F49" s="377">
        <v>24</v>
      </c>
      <c r="G49" s="377">
        <v>26</v>
      </c>
      <c r="H49" s="377">
        <v>12</v>
      </c>
      <c r="I49" s="377">
        <v>5</v>
      </c>
      <c r="J49" s="377">
        <v>7</v>
      </c>
      <c r="K49" s="377">
        <v>2</v>
      </c>
      <c r="L49" s="377">
        <v>1</v>
      </c>
      <c r="M49" s="377">
        <v>11</v>
      </c>
      <c r="N49" s="377">
        <v>10</v>
      </c>
      <c r="O49" s="377">
        <v>6</v>
      </c>
      <c r="P49" s="377">
        <v>7</v>
      </c>
      <c r="Q49" s="378">
        <v>5</v>
      </c>
      <c r="R49" s="379">
        <v>129</v>
      </c>
      <c r="S49" s="372"/>
      <c r="U49" s="268"/>
      <c r="V49" s="268"/>
      <c r="W49" s="268"/>
      <c r="X49" s="268"/>
      <c r="Y49" s="268"/>
    </row>
    <row r="50" spans="2:25" ht="15" customHeight="1" x14ac:dyDescent="0.2">
      <c r="B50" s="373" t="s">
        <v>124</v>
      </c>
      <c r="C50" s="244"/>
      <c r="D50" s="374">
        <v>8</v>
      </c>
      <c r="E50" s="374">
        <v>0</v>
      </c>
      <c r="F50" s="374">
        <v>0</v>
      </c>
      <c r="G50" s="374">
        <v>2</v>
      </c>
      <c r="H50" s="374">
        <v>3</v>
      </c>
      <c r="I50" s="374">
        <v>0</v>
      </c>
      <c r="J50" s="374">
        <v>2</v>
      </c>
      <c r="K50" s="374">
        <v>1</v>
      </c>
      <c r="L50" s="374">
        <v>1</v>
      </c>
      <c r="M50" s="374">
        <v>1</v>
      </c>
      <c r="N50" s="374">
        <v>2</v>
      </c>
      <c r="O50" s="374">
        <v>1</v>
      </c>
      <c r="P50" s="374">
        <v>3</v>
      </c>
      <c r="Q50" s="245">
        <v>3</v>
      </c>
      <c r="R50" s="246">
        <v>27</v>
      </c>
      <c r="S50" s="372"/>
      <c r="U50" s="268"/>
      <c r="V50" s="268"/>
      <c r="W50" s="268"/>
      <c r="X50" s="268"/>
      <c r="Y50" s="268"/>
    </row>
    <row r="51" spans="2:25" ht="15" customHeight="1" x14ac:dyDescent="0.2">
      <c r="B51" s="375" t="s">
        <v>105</v>
      </c>
      <c r="C51" s="376"/>
      <c r="D51" s="377">
        <v>178</v>
      </c>
      <c r="E51" s="377">
        <v>180</v>
      </c>
      <c r="F51" s="377">
        <v>185</v>
      </c>
      <c r="G51" s="377">
        <v>194</v>
      </c>
      <c r="H51" s="377">
        <v>132</v>
      </c>
      <c r="I51" s="377">
        <v>94</v>
      </c>
      <c r="J51" s="377">
        <v>45</v>
      </c>
      <c r="K51" s="377">
        <v>28</v>
      </c>
      <c r="L51" s="377">
        <v>47</v>
      </c>
      <c r="M51" s="377">
        <v>47</v>
      </c>
      <c r="N51" s="377">
        <v>32</v>
      </c>
      <c r="O51" s="377">
        <v>30</v>
      </c>
      <c r="P51" s="377">
        <v>38</v>
      </c>
      <c r="Q51" s="378">
        <v>36</v>
      </c>
      <c r="R51" s="379">
        <v>1266</v>
      </c>
      <c r="S51" s="372"/>
      <c r="U51" s="268"/>
      <c r="V51" s="268"/>
      <c r="W51" s="268"/>
      <c r="X51" s="268"/>
      <c r="Y51" s="268"/>
    </row>
    <row r="52" spans="2:25" ht="15" customHeight="1" x14ac:dyDescent="0.2">
      <c r="B52" s="373" t="s">
        <v>95</v>
      </c>
      <c r="C52" s="244"/>
      <c r="D52" s="374">
        <v>18</v>
      </c>
      <c r="E52" s="374">
        <v>33</v>
      </c>
      <c r="F52" s="374">
        <v>48</v>
      </c>
      <c r="G52" s="374">
        <v>40</v>
      </c>
      <c r="H52" s="374">
        <v>16</v>
      </c>
      <c r="I52" s="374">
        <v>11</v>
      </c>
      <c r="J52" s="374">
        <v>21</v>
      </c>
      <c r="K52" s="374">
        <v>13</v>
      </c>
      <c r="L52" s="374">
        <v>26</v>
      </c>
      <c r="M52" s="374">
        <v>36</v>
      </c>
      <c r="N52" s="374">
        <v>53</v>
      </c>
      <c r="O52" s="374">
        <v>53</v>
      </c>
      <c r="P52" s="374">
        <v>48</v>
      </c>
      <c r="Q52" s="245">
        <v>16</v>
      </c>
      <c r="R52" s="246">
        <v>432</v>
      </c>
      <c r="S52" s="372"/>
      <c r="U52" s="268"/>
      <c r="V52" s="268"/>
      <c r="W52" s="268"/>
      <c r="X52" s="268"/>
      <c r="Y52" s="268"/>
    </row>
    <row r="53" spans="2:25" ht="15" customHeight="1" x14ac:dyDescent="0.2">
      <c r="B53" s="375" t="s">
        <v>125</v>
      </c>
      <c r="C53" s="376"/>
      <c r="D53" s="377">
        <v>27</v>
      </c>
      <c r="E53" s="377">
        <v>16</v>
      </c>
      <c r="F53" s="377">
        <v>16</v>
      </c>
      <c r="G53" s="377">
        <v>25</v>
      </c>
      <c r="H53" s="377">
        <v>10</v>
      </c>
      <c r="I53" s="377">
        <v>7</v>
      </c>
      <c r="J53" s="377">
        <v>4</v>
      </c>
      <c r="K53" s="377">
        <v>4</v>
      </c>
      <c r="L53" s="377">
        <v>16</v>
      </c>
      <c r="M53" s="377">
        <v>13</v>
      </c>
      <c r="N53" s="377">
        <v>8</v>
      </c>
      <c r="O53" s="377">
        <v>18</v>
      </c>
      <c r="P53" s="377">
        <v>7</v>
      </c>
      <c r="Q53" s="378">
        <v>1</v>
      </c>
      <c r="R53" s="379">
        <v>172</v>
      </c>
      <c r="S53" s="372"/>
      <c r="U53" s="268"/>
      <c r="V53" s="268"/>
      <c r="W53" s="268"/>
      <c r="X53" s="268"/>
      <c r="Y53" s="268"/>
    </row>
    <row r="54" spans="2:25" ht="15" customHeight="1" x14ac:dyDescent="0.2">
      <c r="B54" s="373" t="s">
        <v>106</v>
      </c>
      <c r="C54" s="244"/>
      <c r="D54" s="374">
        <v>1</v>
      </c>
      <c r="E54" s="374">
        <v>6</v>
      </c>
      <c r="F54" s="374">
        <v>5</v>
      </c>
      <c r="G54" s="374">
        <v>3</v>
      </c>
      <c r="H54" s="374">
        <v>4</v>
      </c>
      <c r="I54" s="374">
        <v>1</v>
      </c>
      <c r="J54" s="374">
        <v>1</v>
      </c>
      <c r="K54" s="374">
        <v>0</v>
      </c>
      <c r="L54" s="374">
        <v>2</v>
      </c>
      <c r="M54" s="374">
        <v>0</v>
      </c>
      <c r="N54" s="374">
        <v>0</v>
      </c>
      <c r="O54" s="374">
        <v>0</v>
      </c>
      <c r="P54" s="374">
        <v>4</v>
      </c>
      <c r="Q54" s="245">
        <v>2</v>
      </c>
      <c r="R54" s="246">
        <v>29</v>
      </c>
      <c r="S54" s="372"/>
      <c r="U54" s="268"/>
      <c r="V54" s="268"/>
      <c r="W54" s="268"/>
      <c r="X54" s="268"/>
      <c r="Y54" s="268"/>
    </row>
    <row r="55" spans="2:25" ht="15" customHeight="1" x14ac:dyDescent="0.2">
      <c r="B55" s="375" t="s">
        <v>114</v>
      </c>
      <c r="C55" s="376"/>
      <c r="D55" s="377">
        <v>260</v>
      </c>
      <c r="E55" s="377">
        <v>212</v>
      </c>
      <c r="F55" s="377">
        <v>214</v>
      </c>
      <c r="G55" s="377">
        <v>175</v>
      </c>
      <c r="H55" s="377">
        <v>173</v>
      </c>
      <c r="I55" s="377">
        <v>84</v>
      </c>
      <c r="J55" s="377">
        <v>80</v>
      </c>
      <c r="K55" s="377">
        <v>77</v>
      </c>
      <c r="L55" s="377">
        <v>69</v>
      </c>
      <c r="M55" s="377">
        <v>106</v>
      </c>
      <c r="N55" s="377">
        <v>131</v>
      </c>
      <c r="O55" s="377">
        <v>126</v>
      </c>
      <c r="P55" s="377">
        <v>183</v>
      </c>
      <c r="Q55" s="378">
        <v>118</v>
      </c>
      <c r="R55" s="379">
        <v>2008</v>
      </c>
      <c r="S55" s="372"/>
      <c r="U55" s="268"/>
      <c r="V55" s="268"/>
      <c r="W55" s="268"/>
      <c r="X55" s="268"/>
      <c r="Y55" s="268"/>
    </row>
    <row r="56" spans="2:25" ht="15" customHeight="1" x14ac:dyDescent="0.2">
      <c r="B56" s="373" t="s">
        <v>115</v>
      </c>
      <c r="C56" s="244"/>
      <c r="D56" s="374">
        <v>839</v>
      </c>
      <c r="E56" s="374">
        <v>790</v>
      </c>
      <c r="F56" s="374">
        <v>506</v>
      </c>
      <c r="G56" s="374">
        <v>287</v>
      </c>
      <c r="H56" s="374">
        <v>264</v>
      </c>
      <c r="I56" s="374">
        <v>88</v>
      </c>
      <c r="J56" s="374">
        <v>41</v>
      </c>
      <c r="K56" s="374">
        <v>15</v>
      </c>
      <c r="L56" s="374">
        <v>11</v>
      </c>
      <c r="M56" s="374">
        <v>9</v>
      </c>
      <c r="N56" s="374">
        <v>10</v>
      </c>
      <c r="O56" s="374">
        <v>12</v>
      </c>
      <c r="P56" s="374">
        <v>38</v>
      </c>
      <c r="Q56" s="245">
        <v>26</v>
      </c>
      <c r="R56" s="246">
        <v>2936</v>
      </c>
      <c r="S56" s="372"/>
      <c r="U56" s="268"/>
      <c r="V56" s="268"/>
      <c r="W56" s="268"/>
      <c r="X56" s="268"/>
      <c r="Y56" s="268"/>
    </row>
    <row r="57" spans="2:25" ht="15" customHeight="1" x14ac:dyDescent="0.2">
      <c r="B57" s="375" t="s">
        <v>97</v>
      </c>
      <c r="C57" s="376"/>
      <c r="D57" s="377">
        <v>0</v>
      </c>
      <c r="E57" s="377">
        <v>0</v>
      </c>
      <c r="F57" s="377">
        <v>0</v>
      </c>
      <c r="G57" s="377">
        <v>2</v>
      </c>
      <c r="H57" s="377">
        <v>0</v>
      </c>
      <c r="I57" s="377">
        <v>0</v>
      </c>
      <c r="J57" s="377">
        <v>0</v>
      </c>
      <c r="K57" s="377">
        <v>0</v>
      </c>
      <c r="L57" s="377">
        <v>1</v>
      </c>
      <c r="M57" s="377">
        <v>0</v>
      </c>
      <c r="N57" s="377">
        <v>3</v>
      </c>
      <c r="O57" s="377">
        <v>0</v>
      </c>
      <c r="P57" s="377">
        <v>0</v>
      </c>
      <c r="Q57" s="378">
        <v>0</v>
      </c>
      <c r="R57" s="379">
        <v>6</v>
      </c>
      <c r="S57" s="372"/>
      <c r="U57" s="268"/>
      <c r="V57" s="268"/>
      <c r="W57" s="268"/>
      <c r="X57" s="268"/>
      <c r="Y57" s="268"/>
    </row>
    <row r="58" spans="2:25" ht="15" customHeight="1" x14ac:dyDescent="0.2">
      <c r="B58" s="373" t="s">
        <v>107</v>
      </c>
      <c r="C58" s="244"/>
      <c r="D58" s="374">
        <v>55</v>
      </c>
      <c r="E58" s="374">
        <v>75</v>
      </c>
      <c r="F58" s="374">
        <v>81</v>
      </c>
      <c r="G58" s="374">
        <v>70</v>
      </c>
      <c r="H58" s="374">
        <v>63</v>
      </c>
      <c r="I58" s="374">
        <v>28</v>
      </c>
      <c r="J58" s="374">
        <v>23</v>
      </c>
      <c r="K58" s="374">
        <v>28</v>
      </c>
      <c r="L58" s="374">
        <v>29</v>
      </c>
      <c r="M58" s="374">
        <v>32</v>
      </c>
      <c r="N58" s="374">
        <v>39</v>
      </c>
      <c r="O58" s="374">
        <v>50</v>
      </c>
      <c r="P58" s="374">
        <v>47</v>
      </c>
      <c r="Q58" s="245">
        <v>24</v>
      </c>
      <c r="R58" s="246">
        <v>644</v>
      </c>
      <c r="S58" s="372"/>
      <c r="U58" s="268"/>
      <c r="V58" s="268"/>
      <c r="W58" s="268"/>
      <c r="X58" s="268"/>
      <c r="Y58" s="268"/>
    </row>
    <row r="59" spans="2:25" ht="15" customHeight="1" x14ac:dyDescent="0.2">
      <c r="B59" s="375" t="s">
        <v>70</v>
      </c>
      <c r="C59" s="376"/>
      <c r="D59" s="377">
        <v>2</v>
      </c>
      <c r="E59" s="377">
        <v>0</v>
      </c>
      <c r="F59" s="377">
        <v>0</v>
      </c>
      <c r="G59" s="377">
        <v>1</v>
      </c>
      <c r="H59" s="377">
        <v>0</v>
      </c>
      <c r="I59" s="377">
        <v>0</v>
      </c>
      <c r="J59" s="377">
        <v>0</v>
      </c>
      <c r="K59" s="377">
        <v>0</v>
      </c>
      <c r="L59" s="377">
        <v>0</v>
      </c>
      <c r="M59" s="377">
        <v>0</v>
      </c>
      <c r="N59" s="377">
        <v>0</v>
      </c>
      <c r="O59" s="377">
        <v>3</v>
      </c>
      <c r="P59" s="377">
        <v>4</v>
      </c>
      <c r="Q59" s="378">
        <v>2</v>
      </c>
      <c r="R59" s="379">
        <v>12</v>
      </c>
      <c r="S59" s="372"/>
      <c r="U59" s="268"/>
      <c r="V59" s="268"/>
      <c r="W59" s="268"/>
      <c r="X59" s="268"/>
      <c r="Y59" s="268"/>
    </row>
    <row r="60" spans="2:25" ht="15" customHeight="1" x14ac:dyDescent="0.2">
      <c r="B60" s="373" t="s">
        <v>77</v>
      </c>
      <c r="C60" s="244"/>
      <c r="D60" s="374">
        <v>103</v>
      </c>
      <c r="E60" s="374">
        <v>109</v>
      </c>
      <c r="F60" s="374">
        <v>123</v>
      </c>
      <c r="G60" s="374">
        <v>114</v>
      </c>
      <c r="H60" s="374">
        <v>93</v>
      </c>
      <c r="I60" s="374">
        <v>55</v>
      </c>
      <c r="J60" s="374">
        <v>37</v>
      </c>
      <c r="K60" s="374">
        <v>43</v>
      </c>
      <c r="L60" s="374">
        <v>42</v>
      </c>
      <c r="M60" s="374">
        <v>89</v>
      </c>
      <c r="N60" s="374">
        <v>55</v>
      </c>
      <c r="O60" s="374">
        <v>59</v>
      </c>
      <c r="P60" s="374">
        <v>68</v>
      </c>
      <c r="Q60" s="245">
        <v>41</v>
      </c>
      <c r="R60" s="246">
        <v>1031</v>
      </c>
      <c r="S60" s="372"/>
      <c r="U60" s="268"/>
      <c r="V60" s="268"/>
      <c r="W60" s="268"/>
      <c r="X60" s="268"/>
      <c r="Y60" s="268"/>
    </row>
    <row r="61" spans="2:25" ht="15" customHeight="1" x14ac:dyDescent="0.2">
      <c r="B61" s="375" t="s">
        <v>96</v>
      </c>
      <c r="C61" s="376"/>
      <c r="D61" s="377">
        <v>21</v>
      </c>
      <c r="E61" s="377">
        <v>9</v>
      </c>
      <c r="F61" s="377">
        <v>27</v>
      </c>
      <c r="G61" s="377">
        <v>20</v>
      </c>
      <c r="H61" s="377">
        <v>23</v>
      </c>
      <c r="I61" s="377">
        <v>5</v>
      </c>
      <c r="J61" s="377">
        <v>9</v>
      </c>
      <c r="K61" s="377">
        <v>4</v>
      </c>
      <c r="L61" s="377">
        <v>7</v>
      </c>
      <c r="M61" s="377">
        <v>11</v>
      </c>
      <c r="N61" s="377">
        <v>21</v>
      </c>
      <c r="O61" s="377">
        <v>14</v>
      </c>
      <c r="P61" s="377">
        <v>17</v>
      </c>
      <c r="Q61" s="378">
        <v>10</v>
      </c>
      <c r="R61" s="379">
        <v>198</v>
      </c>
      <c r="S61" s="372"/>
      <c r="U61" s="268"/>
      <c r="V61" s="268"/>
      <c r="W61" s="268"/>
      <c r="X61" s="268"/>
      <c r="Y61" s="268"/>
    </row>
    <row r="62" spans="2:25" ht="15" customHeight="1" x14ac:dyDescent="0.2">
      <c r="B62" s="373" t="s">
        <v>126</v>
      </c>
      <c r="C62" s="244"/>
      <c r="D62" s="374">
        <v>0</v>
      </c>
      <c r="E62" s="374">
        <v>0</v>
      </c>
      <c r="F62" s="374">
        <v>0</v>
      </c>
      <c r="G62" s="374">
        <v>0</v>
      </c>
      <c r="H62" s="374">
        <v>0</v>
      </c>
      <c r="I62" s="374">
        <v>1</v>
      </c>
      <c r="J62" s="374">
        <v>1</v>
      </c>
      <c r="K62" s="374">
        <v>1</v>
      </c>
      <c r="L62" s="374">
        <v>0</v>
      </c>
      <c r="M62" s="374">
        <v>1</v>
      </c>
      <c r="N62" s="374">
        <v>0</v>
      </c>
      <c r="O62" s="374">
        <v>0</v>
      </c>
      <c r="P62" s="374">
        <v>0</v>
      </c>
      <c r="Q62" s="245">
        <v>0</v>
      </c>
      <c r="R62" s="246">
        <v>4</v>
      </c>
      <c r="S62" s="372"/>
      <c r="U62" s="268"/>
      <c r="V62" s="268"/>
      <c r="W62" s="268"/>
      <c r="X62" s="268"/>
      <c r="Y62" s="268"/>
    </row>
    <row r="63" spans="2:25" ht="15" customHeight="1" x14ac:dyDescent="0.2">
      <c r="B63" s="375" t="s">
        <v>72</v>
      </c>
      <c r="C63" s="376"/>
      <c r="D63" s="377">
        <v>68</v>
      </c>
      <c r="E63" s="377">
        <v>28</v>
      </c>
      <c r="F63" s="377">
        <v>101</v>
      </c>
      <c r="G63" s="377">
        <v>139</v>
      </c>
      <c r="H63" s="377">
        <v>91</v>
      </c>
      <c r="I63" s="377">
        <v>43</v>
      </c>
      <c r="J63" s="377">
        <v>42</v>
      </c>
      <c r="K63" s="377">
        <v>22</v>
      </c>
      <c r="L63" s="377">
        <v>36</v>
      </c>
      <c r="M63" s="377">
        <v>32</v>
      </c>
      <c r="N63" s="377">
        <v>42</v>
      </c>
      <c r="O63" s="377">
        <v>45</v>
      </c>
      <c r="P63" s="377">
        <v>69</v>
      </c>
      <c r="Q63" s="378">
        <v>32</v>
      </c>
      <c r="R63" s="379">
        <v>790</v>
      </c>
      <c r="S63" s="372"/>
      <c r="U63" s="268"/>
      <c r="V63" s="268"/>
      <c r="W63" s="268"/>
      <c r="X63" s="268"/>
      <c r="Y63" s="268"/>
    </row>
    <row r="64" spans="2:25" ht="15" customHeight="1" x14ac:dyDescent="0.2">
      <c r="B64" s="373" t="s">
        <v>116</v>
      </c>
      <c r="C64" s="244"/>
      <c r="D64" s="374">
        <v>41</v>
      </c>
      <c r="E64" s="374">
        <v>39</v>
      </c>
      <c r="F64" s="374">
        <v>34</v>
      </c>
      <c r="G64" s="374">
        <v>37</v>
      </c>
      <c r="H64" s="374">
        <v>39</v>
      </c>
      <c r="I64" s="374">
        <v>14</v>
      </c>
      <c r="J64" s="374">
        <v>8</v>
      </c>
      <c r="K64" s="374">
        <v>10</v>
      </c>
      <c r="L64" s="374">
        <v>20</v>
      </c>
      <c r="M64" s="374">
        <v>15</v>
      </c>
      <c r="N64" s="374">
        <v>27</v>
      </c>
      <c r="O64" s="374">
        <v>25</v>
      </c>
      <c r="P64" s="374">
        <v>23</v>
      </c>
      <c r="Q64" s="245">
        <v>15</v>
      </c>
      <c r="R64" s="246">
        <v>347</v>
      </c>
      <c r="S64" s="372"/>
      <c r="U64" s="268"/>
      <c r="V64" s="268"/>
      <c r="W64" s="268"/>
      <c r="X64" s="268"/>
      <c r="Y64" s="268"/>
    </row>
    <row r="65" spans="2:25" ht="15" customHeight="1" x14ac:dyDescent="0.2">
      <c r="B65" s="375" t="s">
        <v>117</v>
      </c>
      <c r="C65" s="376"/>
      <c r="D65" s="377">
        <v>338</v>
      </c>
      <c r="E65" s="377">
        <v>252</v>
      </c>
      <c r="F65" s="377">
        <v>180</v>
      </c>
      <c r="G65" s="377">
        <v>127</v>
      </c>
      <c r="H65" s="377">
        <v>111</v>
      </c>
      <c r="I65" s="377">
        <v>69</v>
      </c>
      <c r="J65" s="377">
        <v>52</v>
      </c>
      <c r="K65" s="377">
        <v>48</v>
      </c>
      <c r="L65" s="377">
        <v>43</v>
      </c>
      <c r="M65" s="377">
        <v>53</v>
      </c>
      <c r="N65" s="377">
        <v>66</v>
      </c>
      <c r="O65" s="377">
        <v>42</v>
      </c>
      <c r="P65" s="377">
        <v>70</v>
      </c>
      <c r="Q65" s="378">
        <v>44</v>
      </c>
      <c r="R65" s="379">
        <v>1495</v>
      </c>
      <c r="S65" s="372"/>
      <c r="U65" s="268"/>
      <c r="V65" s="268"/>
      <c r="W65" s="268"/>
      <c r="X65" s="268"/>
      <c r="Y65" s="268"/>
    </row>
    <row r="66" spans="2:25" ht="15" customHeight="1" x14ac:dyDescent="0.2">
      <c r="B66" s="373" t="s">
        <v>197</v>
      </c>
      <c r="C66" s="244"/>
      <c r="D66" s="374">
        <v>89</v>
      </c>
      <c r="E66" s="374">
        <v>74</v>
      </c>
      <c r="F66" s="374">
        <v>67</v>
      </c>
      <c r="G66" s="374">
        <v>35</v>
      </c>
      <c r="H66" s="374">
        <v>32</v>
      </c>
      <c r="I66" s="374">
        <v>5</v>
      </c>
      <c r="J66" s="374">
        <v>6</v>
      </c>
      <c r="K66" s="374">
        <v>9</v>
      </c>
      <c r="L66" s="374">
        <v>5</v>
      </c>
      <c r="M66" s="374">
        <v>15</v>
      </c>
      <c r="N66" s="374">
        <v>10</v>
      </c>
      <c r="O66" s="374">
        <v>13</v>
      </c>
      <c r="P66" s="374">
        <v>14</v>
      </c>
      <c r="Q66" s="245">
        <v>8</v>
      </c>
      <c r="R66" s="246">
        <v>382</v>
      </c>
      <c r="S66" s="372"/>
      <c r="U66" s="268"/>
      <c r="V66" s="268"/>
      <c r="W66" s="268"/>
      <c r="X66" s="268"/>
      <c r="Y66" s="268"/>
    </row>
    <row r="67" spans="2:25" ht="15" customHeight="1" x14ac:dyDescent="0.2">
      <c r="B67" s="380" t="s">
        <v>134</v>
      </c>
      <c r="C67" s="381"/>
      <c r="D67" s="382">
        <v>1</v>
      </c>
      <c r="E67" s="382">
        <v>1</v>
      </c>
      <c r="F67" s="382">
        <v>1</v>
      </c>
      <c r="G67" s="382">
        <v>10</v>
      </c>
      <c r="H67" s="382">
        <v>3</v>
      </c>
      <c r="I67" s="382">
        <v>5</v>
      </c>
      <c r="J67" s="382">
        <v>1</v>
      </c>
      <c r="K67" s="382">
        <v>1</v>
      </c>
      <c r="L67" s="382">
        <v>0</v>
      </c>
      <c r="M67" s="382">
        <v>1</v>
      </c>
      <c r="N67" s="382">
        <v>1</v>
      </c>
      <c r="O67" s="382">
        <v>1</v>
      </c>
      <c r="P67" s="382">
        <v>1</v>
      </c>
      <c r="Q67" s="383">
        <v>0</v>
      </c>
      <c r="R67" s="384">
        <v>27</v>
      </c>
      <c r="S67" s="372"/>
      <c r="U67" s="268"/>
      <c r="V67" s="268"/>
      <c r="W67" s="268"/>
      <c r="X67" s="268"/>
      <c r="Y67" s="268"/>
    </row>
    <row r="69" spans="2:25" ht="15" customHeight="1" x14ac:dyDescent="0.3">
      <c r="B69" s="55" t="s">
        <v>203</v>
      </c>
      <c r="C69" s="247"/>
      <c r="D69" s="247"/>
      <c r="E69" s="247"/>
      <c r="F69" s="247"/>
      <c r="G69" s="247"/>
    </row>
  </sheetData>
  <mergeCells count="15">
    <mergeCell ref="D4:D5"/>
    <mergeCell ref="R4:R5"/>
    <mergeCell ref="J4:J5"/>
    <mergeCell ref="K4:K5"/>
    <mergeCell ref="L4:L5"/>
    <mergeCell ref="M4:M5"/>
    <mergeCell ref="N4:N5"/>
    <mergeCell ref="E4:E5"/>
    <mergeCell ref="O4:O5"/>
    <mergeCell ref="P4:P5"/>
    <mergeCell ref="Q4:Q5"/>
    <mergeCell ref="I4:I5"/>
    <mergeCell ref="H4:H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6"/>
  <dimension ref="B1:R69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8.140625" style="16" customWidth="1"/>
    <col min="3" max="3" width="5.85546875" style="16" customWidth="1"/>
    <col min="4" max="17" width="8.85546875" style="16" customWidth="1"/>
    <col min="18" max="16384" width="11.5703125" style="16"/>
  </cols>
  <sheetData>
    <row r="1" spans="2:18" ht="15" customHeight="1" x14ac:dyDescent="0.2">
      <c r="B1" s="24" t="s">
        <v>226</v>
      </c>
      <c r="C1" s="24"/>
    </row>
    <row r="2" spans="2:18" ht="15" customHeight="1" x14ac:dyDescent="0.2">
      <c r="B2" s="25" t="s">
        <v>259</v>
      </c>
      <c r="C2" s="25"/>
    </row>
    <row r="3" spans="2:18" ht="15" customHeight="1" x14ac:dyDescent="0.2">
      <c r="Q3" s="17"/>
    </row>
    <row r="4" spans="2:18" ht="15" customHeight="1" x14ac:dyDescent="0.25">
      <c r="B4" s="72"/>
      <c r="C4" s="127" t="s">
        <v>146</v>
      </c>
      <c r="D4" s="561">
        <v>2024</v>
      </c>
      <c r="E4" s="561">
        <v>2023</v>
      </c>
      <c r="F4" s="586">
        <v>2022</v>
      </c>
      <c r="G4" s="586">
        <v>2021</v>
      </c>
      <c r="H4" s="586">
        <v>2020</v>
      </c>
      <c r="I4" s="586">
        <v>2019</v>
      </c>
      <c r="J4" s="586">
        <v>2018</v>
      </c>
      <c r="K4" s="586">
        <v>2017</v>
      </c>
      <c r="L4" s="586">
        <v>2016</v>
      </c>
      <c r="M4" s="586">
        <v>2015</v>
      </c>
      <c r="N4" s="586">
        <v>2014</v>
      </c>
      <c r="O4" s="586">
        <v>2013</v>
      </c>
      <c r="P4" s="586">
        <v>2012</v>
      </c>
      <c r="Q4" s="628">
        <v>2011</v>
      </c>
      <c r="R4" s="568" t="s">
        <v>252</v>
      </c>
    </row>
    <row r="5" spans="2:18" x14ac:dyDescent="0.25">
      <c r="B5" s="68" t="s">
        <v>202</v>
      </c>
      <c r="C5" s="128"/>
      <c r="D5" s="562"/>
      <c r="E5" s="562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629"/>
      <c r="R5" s="569"/>
    </row>
    <row r="6" spans="2:18" ht="15" customHeight="1" x14ac:dyDescent="0.2">
      <c r="B6" s="269" t="s">
        <v>54</v>
      </c>
      <c r="C6" s="270"/>
      <c r="D6" s="271">
        <v>7745</v>
      </c>
      <c r="E6" s="271">
        <v>6702</v>
      </c>
      <c r="F6" s="271">
        <v>5981</v>
      </c>
      <c r="G6" s="271">
        <v>4799</v>
      </c>
      <c r="H6" s="271">
        <v>3496</v>
      </c>
      <c r="I6" s="271">
        <v>1739</v>
      </c>
      <c r="J6" s="271">
        <v>1159</v>
      </c>
      <c r="K6" s="271">
        <v>1038</v>
      </c>
      <c r="L6" s="272">
        <v>1297</v>
      </c>
      <c r="M6" s="272">
        <v>1609</v>
      </c>
      <c r="N6" s="272">
        <v>1685</v>
      </c>
      <c r="O6" s="272">
        <v>1771</v>
      </c>
      <c r="P6" s="272">
        <v>2246</v>
      </c>
      <c r="Q6" s="273">
        <v>857</v>
      </c>
      <c r="R6" s="274">
        <v>42124</v>
      </c>
    </row>
    <row r="7" spans="2:18" ht="15" customHeight="1" x14ac:dyDescent="0.2">
      <c r="B7" s="239" t="s">
        <v>71</v>
      </c>
      <c r="C7" s="240"/>
      <c r="D7" s="241">
        <v>15</v>
      </c>
      <c r="E7" s="241">
        <v>17</v>
      </c>
      <c r="F7" s="241">
        <v>4</v>
      </c>
      <c r="G7" s="241">
        <v>1</v>
      </c>
      <c r="H7" s="241">
        <v>2</v>
      </c>
      <c r="I7" s="241">
        <v>1</v>
      </c>
      <c r="J7" s="241">
        <v>1</v>
      </c>
      <c r="K7" s="241">
        <v>1</v>
      </c>
      <c r="L7" s="241">
        <v>0</v>
      </c>
      <c r="M7" s="241">
        <v>3</v>
      </c>
      <c r="N7" s="241">
        <v>1</v>
      </c>
      <c r="O7" s="241">
        <v>0</v>
      </c>
      <c r="P7" s="241">
        <v>2</v>
      </c>
      <c r="Q7" s="242">
        <v>0</v>
      </c>
      <c r="R7" s="243">
        <v>48</v>
      </c>
    </row>
    <row r="8" spans="2:18" ht="15" customHeight="1" x14ac:dyDescent="0.2">
      <c r="B8" s="373" t="s">
        <v>79</v>
      </c>
      <c r="C8" s="244"/>
      <c r="D8" s="374">
        <v>4</v>
      </c>
      <c r="E8" s="374">
        <v>4</v>
      </c>
      <c r="F8" s="374">
        <v>2</v>
      </c>
      <c r="G8" s="374">
        <v>2</v>
      </c>
      <c r="H8" s="374">
        <v>1</v>
      </c>
      <c r="I8" s="374">
        <v>1</v>
      </c>
      <c r="J8" s="374">
        <v>1</v>
      </c>
      <c r="K8" s="374">
        <v>0</v>
      </c>
      <c r="L8" s="374">
        <v>0</v>
      </c>
      <c r="M8" s="374">
        <v>2</v>
      </c>
      <c r="N8" s="374">
        <v>4</v>
      </c>
      <c r="O8" s="374">
        <v>1</v>
      </c>
      <c r="P8" s="374">
        <v>0</v>
      </c>
      <c r="Q8" s="245">
        <v>0</v>
      </c>
      <c r="R8" s="246">
        <v>22</v>
      </c>
    </row>
    <row r="9" spans="2:18" ht="15" customHeight="1" x14ac:dyDescent="0.2">
      <c r="B9" s="375" t="s">
        <v>80</v>
      </c>
      <c r="C9" s="376"/>
      <c r="D9" s="377">
        <v>219</v>
      </c>
      <c r="E9" s="377">
        <v>155</v>
      </c>
      <c r="F9" s="377">
        <v>140</v>
      </c>
      <c r="G9" s="377">
        <v>119</v>
      </c>
      <c r="H9" s="377">
        <v>92</v>
      </c>
      <c r="I9" s="377">
        <v>34</v>
      </c>
      <c r="J9" s="377">
        <v>22</v>
      </c>
      <c r="K9" s="377">
        <v>25</v>
      </c>
      <c r="L9" s="377">
        <v>23</v>
      </c>
      <c r="M9" s="377">
        <v>54</v>
      </c>
      <c r="N9" s="377">
        <v>59</v>
      </c>
      <c r="O9" s="377">
        <v>54</v>
      </c>
      <c r="P9" s="377">
        <v>54</v>
      </c>
      <c r="Q9" s="378">
        <v>20</v>
      </c>
      <c r="R9" s="379">
        <v>1070</v>
      </c>
    </row>
    <row r="10" spans="2:18" ht="15" customHeight="1" x14ac:dyDescent="0.2">
      <c r="B10" s="373" t="s">
        <v>108</v>
      </c>
      <c r="C10" s="244"/>
      <c r="D10" s="374">
        <v>206</v>
      </c>
      <c r="E10" s="374">
        <v>170</v>
      </c>
      <c r="F10" s="374">
        <v>161</v>
      </c>
      <c r="G10" s="374">
        <v>133</v>
      </c>
      <c r="H10" s="374">
        <v>109</v>
      </c>
      <c r="I10" s="374">
        <v>68</v>
      </c>
      <c r="J10" s="374">
        <v>30</v>
      </c>
      <c r="K10" s="374">
        <v>24</v>
      </c>
      <c r="L10" s="374">
        <v>29</v>
      </c>
      <c r="M10" s="374">
        <v>67</v>
      </c>
      <c r="N10" s="374">
        <v>47</v>
      </c>
      <c r="O10" s="374">
        <v>50</v>
      </c>
      <c r="P10" s="374">
        <v>72</v>
      </c>
      <c r="Q10" s="245">
        <v>31</v>
      </c>
      <c r="R10" s="246">
        <v>1197</v>
      </c>
    </row>
    <row r="11" spans="2:18" ht="15" customHeight="1" x14ac:dyDescent="0.2">
      <c r="B11" s="375" t="s">
        <v>76</v>
      </c>
      <c r="C11" s="376"/>
      <c r="D11" s="377">
        <v>12</v>
      </c>
      <c r="E11" s="377">
        <v>9</v>
      </c>
      <c r="F11" s="377">
        <v>4</v>
      </c>
      <c r="G11" s="377">
        <v>3</v>
      </c>
      <c r="H11" s="377">
        <v>5</v>
      </c>
      <c r="I11" s="377">
        <v>5</v>
      </c>
      <c r="J11" s="377">
        <v>0</v>
      </c>
      <c r="K11" s="377">
        <v>1</v>
      </c>
      <c r="L11" s="377">
        <v>3</v>
      </c>
      <c r="M11" s="377">
        <v>4</v>
      </c>
      <c r="N11" s="377">
        <v>4</v>
      </c>
      <c r="O11" s="377">
        <v>7</v>
      </c>
      <c r="P11" s="377">
        <v>11</v>
      </c>
      <c r="Q11" s="378">
        <v>4</v>
      </c>
      <c r="R11" s="379">
        <v>72</v>
      </c>
    </row>
    <row r="12" spans="2:18" ht="15" customHeight="1" x14ac:dyDescent="0.2">
      <c r="B12" s="373" t="s">
        <v>74</v>
      </c>
      <c r="C12" s="244"/>
      <c r="D12" s="374">
        <v>25</v>
      </c>
      <c r="E12" s="374">
        <v>8</v>
      </c>
      <c r="F12" s="374">
        <v>19</v>
      </c>
      <c r="G12" s="374">
        <v>8</v>
      </c>
      <c r="H12" s="374">
        <v>1</v>
      </c>
      <c r="I12" s="374">
        <v>4</v>
      </c>
      <c r="J12" s="374">
        <v>2</v>
      </c>
      <c r="K12" s="374">
        <v>1</v>
      </c>
      <c r="L12" s="374">
        <v>4</v>
      </c>
      <c r="M12" s="374">
        <v>0</v>
      </c>
      <c r="N12" s="374">
        <v>1</v>
      </c>
      <c r="O12" s="374">
        <v>0</v>
      </c>
      <c r="P12" s="374">
        <v>3</v>
      </c>
      <c r="Q12" s="245">
        <v>2</v>
      </c>
      <c r="R12" s="246">
        <v>78</v>
      </c>
    </row>
    <row r="13" spans="2:18" ht="15" customHeight="1" x14ac:dyDescent="0.2">
      <c r="B13" s="375" t="s">
        <v>109</v>
      </c>
      <c r="C13" s="376"/>
      <c r="D13" s="377">
        <v>98</v>
      </c>
      <c r="E13" s="377">
        <v>89</v>
      </c>
      <c r="F13" s="377">
        <v>107</v>
      </c>
      <c r="G13" s="377">
        <v>106</v>
      </c>
      <c r="H13" s="377">
        <v>86</v>
      </c>
      <c r="I13" s="377">
        <v>86</v>
      </c>
      <c r="J13" s="377">
        <v>49</v>
      </c>
      <c r="K13" s="377">
        <v>63</v>
      </c>
      <c r="L13" s="377">
        <v>101</v>
      </c>
      <c r="M13" s="377">
        <v>123</v>
      </c>
      <c r="N13" s="377">
        <v>158</v>
      </c>
      <c r="O13" s="377">
        <v>198</v>
      </c>
      <c r="P13" s="377">
        <v>297</v>
      </c>
      <c r="Q13" s="378">
        <v>141</v>
      </c>
      <c r="R13" s="379">
        <v>1702</v>
      </c>
    </row>
    <row r="14" spans="2:18" ht="15" customHeight="1" x14ac:dyDescent="0.2">
      <c r="B14" s="373" t="s">
        <v>110</v>
      </c>
      <c r="C14" s="244"/>
      <c r="D14" s="374">
        <v>238</v>
      </c>
      <c r="E14" s="374">
        <v>200</v>
      </c>
      <c r="F14" s="374">
        <v>223</v>
      </c>
      <c r="G14" s="374">
        <v>202</v>
      </c>
      <c r="H14" s="374">
        <v>221</v>
      </c>
      <c r="I14" s="374">
        <v>100</v>
      </c>
      <c r="J14" s="374">
        <v>78</v>
      </c>
      <c r="K14" s="374">
        <v>102</v>
      </c>
      <c r="L14" s="374">
        <v>94</v>
      </c>
      <c r="M14" s="374">
        <v>143</v>
      </c>
      <c r="N14" s="374">
        <v>137</v>
      </c>
      <c r="O14" s="374">
        <v>132</v>
      </c>
      <c r="P14" s="374">
        <v>177</v>
      </c>
      <c r="Q14" s="245">
        <v>88</v>
      </c>
      <c r="R14" s="246">
        <v>2135</v>
      </c>
    </row>
    <row r="15" spans="2:18" ht="15" customHeight="1" x14ac:dyDescent="0.2">
      <c r="B15" s="375" t="s">
        <v>81</v>
      </c>
      <c r="C15" s="376"/>
      <c r="D15" s="377">
        <v>0</v>
      </c>
      <c r="E15" s="377">
        <v>1</v>
      </c>
      <c r="F15" s="377">
        <v>1</v>
      </c>
      <c r="G15" s="377">
        <v>1</v>
      </c>
      <c r="H15" s="377">
        <v>0</v>
      </c>
      <c r="I15" s="377">
        <v>1</v>
      </c>
      <c r="J15" s="377">
        <v>0</v>
      </c>
      <c r="K15" s="377">
        <v>0</v>
      </c>
      <c r="L15" s="377">
        <v>2</v>
      </c>
      <c r="M15" s="377">
        <v>0</v>
      </c>
      <c r="N15" s="377">
        <v>4</v>
      </c>
      <c r="O15" s="377">
        <v>2</v>
      </c>
      <c r="P15" s="377">
        <v>3</v>
      </c>
      <c r="Q15" s="378">
        <v>2</v>
      </c>
      <c r="R15" s="379">
        <v>17</v>
      </c>
    </row>
    <row r="16" spans="2:18" ht="15" customHeight="1" x14ac:dyDescent="0.2">
      <c r="B16" s="373" t="s">
        <v>82</v>
      </c>
      <c r="C16" s="244"/>
      <c r="D16" s="374">
        <v>6</v>
      </c>
      <c r="E16" s="374">
        <v>3</v>
      </c>
      <c r="F16" s="374">
        <v>10</v>
      </c>
      <c r="G16" s="374">
        <v>7</v>
      </c>
      <c r="H16" s="374">
        <v>5</v>
      </c>
      <c r="I16" s="374">
        <v>0</v>
      </c>
      <c r="J16" s="374">
        <v>0</v>
      </c>
      <c r="K16" s="374">
        <v>0</v>
      </c>
      <c r="L16" s="374">
        <v>1</v>
      </c>
      <c r="M16" s="374">
        <v>4</v>
      </c>
      <c r="N16" s="374">
        <v>4</v>
      </c>
      <c r="O16" s="374">
        <v>2</v>
      </c>
      <c r="P16" s="374">
        <v>10</v>
      </c>
      <c r="Q16" s="245">
        <v>1</v>
      </c>
      <c r="R16" s="246">
        <v>53</v>
      </c>
    </row>
    <row r="17" spans="2:18" ht="15" customHeight="1" x14ac:dyDescent="0.2">
      <c r="B17" s="375" t="s">
        <v>112</v>
      </c>
      <c r="C17" s="376"/>
      <c r="D17" s="377">
        <v>49</v>
      </c>
      <c r="E17" s="377">
        <v>38</v>
      </c>
      <c r="F17" s="377">
        <v>26</v>
      </c>
      <c r="G17" s="377">
        <v>31</v>
      </c>
      <c r="H17" s="377">
        <v>27</v>
      </c>
      <c r="I17" s="377">
        <v>25</v>
      </c>
      <c r="J17" s="377">
        <v>11</v>
      </c>
      <c r="K17" s="377">
        <v>6</v>
      </c>
      <c r="L17" s="377">
        <v>17</v>
      </c>
      <c r="M17" s="377">
        <v>17</v>
      </c>
      <c r="N17" s="377">
        <v>31</v>
      </c>
      <c r="O17" s="377">
        <v>36</v>
      </c>
      <c r="P17" s="377">
        <v>50</v>
      </c>
      <c r="Q17" s="378">
        <v>20</v>
      </c>
      <c r="R17" s="379">
        <v>384</v>
      </c>
    </row>
    <row r="18" spans="2:18" ht="15" customHeight="1" x14ac:dyDescent="0.2">
      <c r="B18" s="373" t="s">
        <v>118</v>
      </c>
      <c r="C18" s="244"/>
      <c r="D18" s="374">
        <v>19</v>
      </c>
      <c r="E18" s="374">
        <v>6</v>
      </c>
      <c r="F18" s="374">
        <v>7</v>
      </c>
      <c r="G18" s="374">
        <v>7</v>
      </c>
      <c r="H18" s="374">
        <v>7</v>
      </c>
      <c r="I18" s="374">
        <v>1</v>
      </c>
      <c r="J18" s="374">
        <v>3</v>
      </c>
      <c r="K18" s="374">
        <v>4</v>
      </c>
      <c r="L18" s="374">
        <v>9</v>
      </c>
      <c r="M18" s="374">
        <v>5</v>
      </c>
      <c r="N18" s="374">
        <v>5</v>
      </c>
      <c r="O18" s="374">
        <v>9</v>
      </c>
      <c r="P18" s="374">
        <v>13</v>
      </c>
      <c r="Q18" s="245">
        <v>3</v>
      </c>
      <c r="R18" s="246">
        <v>98</v>
      </c>
    </row>
    <row r="19" spans="2:18" ht="15" customHeight="1" x14ac:dyDescent="0.2">
      <c r="B19" s="375" t="s">
        <v>111</v>
      </c>
      <c r="C19" s="376"/>
      <c r="D19" s="377">
        <v>2162</v>
      </c>
      <c r="E19" s="377">
        <v>1742</v>
      </c>
      <c r="F19" s="377">
        <v>1327</v>
      </c>
      <c r="G19" s="377">
        <v>930</v>
      </c>
      <c r="H19" s="377">
        <v>605</v>
      </c>
      <c r="I19" s="377">
        <v>194</v>
      </c>
      <c r="J19" s="377">
        <v>117</v>
      </c>
      <c r="K19" s="377">
        <v>76</v>
      </c>
      <c r="L19" s="377">
        <v>63</v>
      </c>
      <c r="M19" s="377">
        <v>64</v>
      </c>
      <c r="N19" s="377">
        <v>74</v>
      </c>
      <c r="O19" s="377">
        <v>89</v>
      </c>
      <c r="P19" s="377">
        <v>106</v>
      </c>
      <c r="Q19" s="378">
        <v>61</v>
      </c>
      <c r="R19" s="379">
        <v>7610</v>
      </c>
    </row>
    <row r="20" spans="2:18" ht="15" customHeight="1" x14ac:dyDescent="0.2">
      <c r="B20" s="373" t="s">
        <v>83</v>
      </c>
      <c r="C20" s="244"/>
      <c r="D20" s="374">
        <v>0</v>
      </c>
      <c r="E20" s="374">
        <v>2</v>
      </c>
      <c r="F20" s="374">
        <v>0</v>
      </c>
      <c r="G20" s="374">
        <v>0</v>
      </c>
      <c r="H20" s="374">
        <v>0</v>
      </c>
      <c r="I20" s="374">
        <v>0</v>
      </c>
      <c r="J20" s="374">
        <v>0</v>
      </c>
      <c r="K20" s="374">
        <v>1</v>
      </c>
      <c r="L20" s="374">
        <v>0</v>
      </c>
      <c r="M20" s="374">
        <v>0</v>
      </c>
      <c r="N20" s="374">
        <v>0</v>
      </c>
      <c r="O20" s="374">
        <v>1</v>
      </c>
      <c r="P20" s="374">
        <v>0</v>
      </c>
      <c r="Q20" s="245">
        <v>0</v>
      </c>
      <c r="R20" s="246">
        <v>4</v>
      </c>
    </row>
    <row r="21" spans="2:18" ht="15" customHeight="1" x14ac:dyDescent="0.2">
      <c r="B21" s="375" t="s">
        <v>84</v>
      </c>
      <c r="C21" s="376"/>
      <c r="D21" s="377">
        <v>1</v>
      </c>
      <c r="E21" s="377">
        <v>1</v>
      </c>
      <c r="F21" s="377">
        <v>1</v>
      </c>
      <c r="G21" s="377">
        <v>0</v>
      </c>
      <c r="H21" s="377">
        <v>1</v>
      </c>
      <c r="I21" s="377">
        <v>1</v>
      </c>
      <c r="J21" s="377">
        <v>0</v>
      </c>
      <c r="K21" s="377">
        <v>0</v>
      </c>
      <c r="L21" s="377">
        <v>2</v>
      </c>
      <c r="M21" s="377">
        <v>2</v>
      </c>
      <c r="N21" s="377">
        <v>0</v>
      </c>
      <c r="O21" s="377">
        <v>0</v>
      </c>
      <c r="P21" s="377">
        <v>1</v>
      </c>
      <c r="Q21" s="378">
        <v>0</v>
      </c>
      <c r="R21" s="379">
        <v>10</v>
      </c>
    </row>
    <row r="22" spans="2:18" ht="15" customHeight="1" x14ac:dyDescent="0.2">
      <c r="B22" s="373" t="s">
        <v>100</v>
      </c>
      <c r="C22" s="244"/>
      <c r="D22" s="374">
        <v>4</v>
      </c>
      <c r="E22" s="374">
        <v>1</v>
      </c>
      <c r="F22" s="374">
        <v>3</v>
      </c>
      <c r="G22" s="374">
        <v>0</v>
      </c>
      <c r="H22" s="374">
        <v>5</v>
      </c>
      <c r="I22" s="374">
        <v>1</v>
      </c>
      <c r="J22" s="374">
        <v>0</v>
      </c>
      <c r="K22" s="374">
        <v>0</v>
      </c>
      <c r="L22" s="374">
        <v>0</v>
      </c>
      <c r="M22" s="374">
        <v>5</v>
      </c>
      <c r="N22" s="374">
        <v>2</v>
      </c>
      <c r="O22" s="374">
        <v>1</v>
      </c>
      <c r="P22" s="374">
        <v>0</v>
      </c>
      <c r="Q22" s="245">
        <v>0</v>
      </c>
      <c r="R22" s="246">
        <v>22</v>
      </c>
    </row>
    <row r="23" spans="2:18" ht="15" customHeight="1" x14ac:dyDescent="0.2">
      <c r="B23" s="375" t="s">
        <v>101</v>
      </c>
      <c r="C23" s="376"/>
      <c r="D23" s="377">
        <v>70</v>
      </c>
      <c r="E23" s="377">
        <v>53</v>
      </c>
      <c r="F23" s="377">
        <v>71</v>
      </c>
      <c r="G23" s="377">
        <v>56</v>
      </c>
      <c r="H23" s="377">
        <v>39</v>
      </c>
      <c r="I23" s="377">
        <v>23</v>
      </c>
      <c r="J23" s="377">
        <v>20</v>
      </c>
      <c r="K23" s="377">
        <v>13</v>
      </c>
      <c r="L23" s="377">
        <v>14</v>
      </c>
      <c r="M23" s="377">
        <v>22</v>
      </c>
      <c r="N23" s="377">
        <v>18</v>
      </c>
      <c r="O23" s="377">
        <v>20</v>
      </c>
      <c r="P23" s="377">
        <v>38</v>
      </c>
      <c r="Q23" s="378">
        <v>9</v>
      </c>
      <c r="R23" s="379">
        <v>466</v>
      </c>
    </row>
    <row r="24" spans="2:18" ht="15" customHeight="1" x14ac:dyDescent="0.2">
      <c r="B24" s="373" t="s">
        <v>113</v>
      </c>
      <c r="C24" s="244"/>
      <c r="D24" s="374">
        <v>123</v>
      </c>
      <c r="E24" s="374">
        <v>96</v>
      </c>
      <c r="F24" s="374">
        <v>85</v>
      </c>
      <c r="G24" s="374">
        <v>52</v>
      </c>
      <c r="H24" s="374">
        <v>43</v>
      </c>
      <c r="I24" s="374">
        <v>46</v>
      </c>
      <c r="J24" s="374">
        <v>30</v>
      </c>
      <c r="K24" s="374">
        <v>29</v>
      </c>
      <c r="L24" s="374">
        <v>43</v>
      </c>
      <c r="M24" s="374">
        <v>58</v>
      </c>
      <c r="N24" s="374">
        <v>51</v>
      </c>
      <c r="O24" s="374">
        <v>75</v>
      </c>
      <c r="P24" s="374">
        <v>90</v>
      </c>
      <c r="Q24" s="245">
        <v>36</v>
      </c>
      <c r="R24" s="246">
        <v>857</v>
      </c>
    </row>
    <row r="25" spans="2:18" ht="15" customHeight="1" x14ac:dyDescent="0.2">
      <c r="B25" s="375" t="s">
        <v>85</v>
      </c>
      <c r="C25" s="376"/>
      <c r="D25" s="377">
        <v>1</v>
      </c>
      <c r="E25" s="377">
        <v>2</v>
      </c>
      <c r="F25" s="377">
        <v>0</v>
      </c>
      <c r="G25" s="377">
        <v>5</v>
      </c>
      <c r="H25" s="377">
        <v>2</v>
      </c>
      <c r="I25" s="377">
        <v>0</v>
      </c>
      <c r="J25" s="377">
        <v>2</v>
      </c>
      <c r="K25" s="377">
        <v>2</v>
      </c>
      <c r="L25" s="377">
        <v>1</v>
      </c>
      <c r="M25" s="377">
        <v>0</v>
      </c>
      <c r="N25" s="377">
        <v>2</v>
      </c>
      <c r="O25" s="377">
        <v>0</v>
      </c>
      <c r="P25" s="377">
        <v>0</v>
      </c>
      <c r="Q25" s="378">
        <v>0</v>
      </c>
      <c r="R25" s="379">
        <v>17</v>
      </c>
    </row>
    <row r="26" spans="2:18" ht="15" customHeight="1" x14ac:dyDescent="0.2">
      <c r="B26" s="373" t="s">
        <v>102</v>
      </c>
      <c r="C26" s="244"/>
      <c r="D26" s="374">
        <v>103</v>
      </c>
      <c r="E26" s="374">
        <v>89</v>
      </c>
      <c r="F26" s="374">
        <v>67</v>
      </c>
      <c r="G26" s="374">
        <v>72</v>
      </c>
      <c r="H26" s="374">
        <v>41</v>
      </c>
      <c r="I26" s="374">
        <v>11</v>
      </c>
      <c r="J26" s="374">
        <v>9</v>
      </c>
      <c r="K26" s="374">
        <v>4</v>
      </c>
      <c r="L26" s="374">
        <v>6</v>
      </c>
      <c r="M26" s="374">
        <v>12</v>
      </c>
      <c r="N26" s="374">
        <v>6</v>
      </c>
      <c r="O26" s="374">
        <v>10</v>
      </c>
      <c r="P26" s="374">
        <v>2</v>
      </c>
      <c r="Q26" s="245">
        <v>3</v>
      </c>
      <c r="R26" s="246">
        <v>435</v>
      </c>
    </row>
    <row r="27" spans="2:18" ht="15" customHeight="1" x14ac:dyDescent="0.2">
      <c r="B27" s="375" t="s">
        <v>98</v>
      </c>
      <c r="C27" s="376"/>
      <c r="D27" s="377">
        <v>11</v>
      </c>
      <c r="E27" s="377">
        <v>16</v>
      </c>
      <c r="F27" s="377">
        <v>9</v>
      </c>
      <c r="G27" s="377">
        <v>6</v>
      </c>
      <c r="H27" s="377">
        <v>8</v>
      </c>
      <c r="I27" s="377">
        <v>2</v>
      </c>
      <c r="J27" s="377">
        <v>1</v>
      </c>
      <c r="K27" s="377">
        <v>5</v>
      </c>
      <c r="L27" s="377">
        <v>6</v>
      </c>
      <c r="M27" s="377">
        <v>3</v>
      </c>
      <c r="N27" s="377">
        <v>2</v>
      </c>
      <c r="O27" s="377">
        <v>8</v>
      </c>
      <c r="P27" s="377">
        <v>3</v>
      </c>
      <c r="Q27" s="378">
        <v>3</v>
      </c>
      <c r="R27" s="379">
        <v>83</v>
      </c>
    </row>
    <row r="28" spans="2:18" ht="15" customHeight="1" x14ac:dyDescent="0.2">
      <c r="B28" s="373" t="s">
        <v>86</v>
      </c>
      <c r="C28" s="244"/>
      <c r="D28" s="374">
        <v>0</v>
      </c>
      <c r="E28" s="374">
        <v>1</v>
      </c>
      <c r="F28" s="374">
        <v>0</v>
      </c>
      <c r="G28" s="374">
        <v>0</v>
      </c>
      <c r="H28" s="374">
        <v>0</v>
      </c>
      <c r="I28" s="374">
        <v>1</v>
      </c>
      <c r="J28" s="374">
        <v>0</v>
      </c>
      <c r="K28" s="374">
        <v>1</v>
      </c>
      <c r="L28" s="374">
        <v>1</v>
      </c>
      <c r="M28" s="374">
        <v>1</v>
      </c>
      <c r="N28" s="374">
        <v>1</v>
      </c>
      <c r="O28" s="374">
        <v>0</v>
      </c>
      <c r="P28" s="374">
        <v>1</v>
      </c>
      <c r="Q28" s="245">
        <v>1</v>
      </c>
      <c r="R28" s="246">
        <v>8</v>
      </c>
    </row>
    <row r="29" spans="2:18" ht="15" customHeight="1" x14ac:dyDescent="0.2">
      <c r="B29" s="375" t="s">
        <v>119</v>
      </c>
      <c r="C29" s="376"/>
      <c r="D29" s="377">
        <v>3</v>
      </c>
      <c r="E29" s="377">
        <v>9</v>
      </c>
      <c r="F29" s="377">
        <v>6</v>
      </c>
      <c r="G29" s="377">
        <v>6</v>
      </c>
      <c r="H29" s="377">
        <v>6</v>
      </c>
      <c r="I29" s="377">
        <v>1</v>
      </c>
      <c r="J29" s="377">
        <v>1</v>
      </c>
      <c r="K29" s="377">
        <v>4</v>
      </c>
      <c r="L29" s="377">
        <v>1</v>
      </c>
      <c r="M29" s="377">
        <v>2</v>
      </c>
      <c r="N29" s="377">
        <v>1</v>
      </c>
      <c r="O29" s="377">
        <v>1</v>
      </c>
      <c r="P29" s="377">
        <v>3</v>
      </c>
      <c r="Q29" s="378">
        <v>0</v>
      </c>
      <c r="R29" s="379">
        <v>44</v>
      </c>
    </row>
    <row r="30" spans="2:18" ht="15" customHeight="1" x14ac:dyDescent="0.2">
      <c r="B30" s="373" t="s">
        <v>87</v>
      </c>
      <c r="C30" s="244"/>
      <c r="D30" s="374">
        <v>6</v>
      </c>
      <c r="E30" s="374">
        <v>2</v>
      </c>
      <c r="F30" s="374">
        <v>4</v>
      </c>
      <c r="G30" s="374">
        <v>5</v>
      </c>
      <c r="H30" s="374">
        <v>3</v>
      </c>
      <c r="I30" s="374">
        <v>1</v>
      </c>
      <c r="J30" s="374">
        <v>1</v>
      </c>
      <c r="K30" s="374">
        <v>0</v>
      </c>
      <c r="L30" s="374">
        <v>0</v>
      </c>
      <c r="M30" s="374">
        <v>3</v>
      </c>
      <c r="N30" s="374">
        <v>7</v>
      </c>
      <c r="O30" s="374">
        <v>4</v>
      </c>
      <c r="P30" s="374">
        <v>4</v>
      </c>
      <c r="Q30" s="245">
        <v>1</v>
      </c>
      <c r="R30" s="246">
        <v>41</v>
      </c>
    </row>
    <row r="31" spans="2:18" ht="15" customHeight="1" x14ac:dyDescent="0.2">
      <c r="B31" s="375" t="s">
        <v>75</v>
      </c>
      <c r="C31" s="376"/>
      <c r="D31" s="377">
        <v>53</v>
      </c>
      <c r="E31" s="377">
        <v>46</v>
      </c>
      <c r="F31" s="377">
        <v>45</v>
      </c>
      <c r="G31" s="377">
        <v>23</v>
      </c>
      <c r="H31" s="377">
        <v>19</v>
      </c>
      <c r="I31" s="377">
        <v>6</v>
      </c>
      <c r="J31" s="377">
        <v>6</v>
      </c>
      <c r="K31" s="377">
        <v>4</v>
      </c>
      <c r="L31" s="377">
        <v>1</v>
      </c>
      <c r="M31" s="377">
        <v>6</v>
      </c>
      <c r="N31" s="377">
        <v>3</v>
      </c>
      <c r="O31" s="377">
        <v>1</v>
      </c>
      <c r="P31" s="377">
        <v>4</v>
      </c>
      <c r="Q31" s="378">
        <v>2</v>
      </c>
      <c r="R31" s="379">
        <v>219</v>
      </c>
    </row>
    <row r="32" spans="2:18" ht="15" customHeight="1" x14ac:dyDescent="0.2">
      <c r="B32" s="373" t="s">
        <v>88</v>
      </c>
      <c r="C32" s="244"/>
      <c r="D32" s="374">
        <v>7</v>
      </c>
      <c r="E32" s="374">
        <v>6</v>
      </c>
      <c r="F32" s="374">
        <v>0</v>
      </c>
      <c r="G32" s="374">
        <v>2</v>
      </c>
      <c r="H32" s="374">
        <v>5</v>
      </c>
      <c r="I32" s="374">
        <v>3</v>
      </c>
      <c r="J32" s="374">
        <v>1</v>
      </c>
      <c r="K32" s="374">
        <v>2</v>
      </c>
      <c r="L32" s="374">
        <v>2</v>
      </c>
      <c r="M32" s="374">
        <v>3</v>
      </c>
      <c r="N32" s="374">
        <v>6</v>
      </c>
      <c r="O32" s="374">
        <v>5</v>
      </c>
      <c r="P32" s="374">
        <v>1</v>
      </c>
      <c r="Q32" s="245">
        <v>2</v>
      </c>
      <c r="R32" s="246">
        <v>45</v>
      </c>
    </row>
    <row r="33" spans="2:18" ht="15" customHeight="1" x14ac:dyDescent="0.2">
      <c r="B33" s="375" t="s">
        <v>103</v>
      </c>
      <c r="C33" s="376"/>
      <c r="D33" s="377">
        <v>33</v>
      </c>
      <c r="E33" s="377">
        <v>48</v>
      </c>
      <c r="F33" s="377">
        <v>35</v>
      </c>
      <c r="G33" s="377">
        <v>24</v>
      </c>
      <c r="H33" s="377">
        <v>12</v>
      </c>
      <c r="I33" s="377">
        <v>16</v>
      </c>
      <c r="J33" s="377">
        <v>7</v>
      </c>
      <c r="K33" s="377">
        <v>1</v>
      </c>
      <c r="L33" s="377">
        <v>4</v>
      </c>
      <c r="M33" s="377">
        <v>6</v>
      </c>
      <c r="N33" s="377">
        <v>2</v>
      </c>
      <c r="O33" s="377">
        <v>6</v>
      </c>
      <c r="P33" s="377">
        <v>7</v>
      </c>
      <c r="Q33" s="378">
        <v>1</v>
      </c>
      <c r="R33" s="379">
        <v>202</v>
      </c>
    </row>
    <row r="34" spans="2:18" ht="15" customHeight="1" x14ac:dyDescent="0.2">
      <c r="B34" s="373" t="s">
        <v>89</v>
      </c>
      <c r="C34" s="244"/>
      <c r="D34" s="374">
        <v>3</v>
      </c>
      <c r="E34" s="374">
        <v>1</v>
      </c>
      <c r="F34" s="374">
        <v>1</v>
      </c>
      <c r="G34" s="374">
        <v>0</v>
      </c>
      <c r="H34" s="374">
        <v>2</v>
      </c>
      <c r="I34" s="374">
        <v>8</v>
      </c>
      <c r="J34" s="374">
        <v>4</v>
      </c>
      <c r="K34" s="374">
        <v>0</v>
      </c>
      <c r="L34" s="374">
        <v>1</v>
      </c>
      <c r="M34" s="374">
        <v>3</v>
      </c>
      <c r="N34" s="374">
        <v>4</v>
      </c>
      <c r="O34" s="374">
        <v>3</v>
      </c>
      <c r="P34" s="374">
        <v>1</v>
      </c>
      <c r="Q34" s="245">
        <v>1</v>
      </c>
      <c r="R34" s="246">
        <v>32</v>
      </c>
    </row>
    <row r="35" spans="2:18" ht="15" customHeight="1" x14ac:dyDescent="0.2">
      <c r="B35" s="375" t="s">
        <v>91</v>
      </c>
      <c r="C35" s="376"/>
      <c r="D35" s="377">
        <v>45</v>
      </c>
      <c r="E35" s="377">
        <v>22</v>
      </c>
      <c r="F35" s="377">
        <v>35</v>
      </c>
      <c r="G35" s="377">
        <v>38</v>
      </c>
      <c r="H35" s="377">
        <v>31</v>
      </c>
      <c r="I35" s="377">
        <v>13</v>
      </c>
      <c r="J35" s="377">
        <v>24</v>
      </c>
      <c r="K35" s="377">
        <v>8</v>
      </c>
      <c r="L35" s="377">
        <v>12</v>
      </c>
      <c r="M35" s="377">
        <v>16</v>
      </c>
      <c r="N35" s="377">
        <v>21</v>
      </c>
      <c r="O35" s="377">
        <v>31</v>
      </c>
      <c r="P35" s="377">
        <v>34</v>
      </c>
      <c r="Q35" s="378">
        <v>10</v>
      </c>
      <c r="R35" s="379">
        <v>340</v>
      </c>
    </row>
    <row r="36" spans="2:18" ht="15" customHeight="1" x14ac:dyDescent="0.2">
      <c r="B36" s="373" t="s">
        <v>90</v>
      </c>
      <c r="C36" s="244"/>
      <c r="D36" s="374">
        <v>3</v>
      </c>
      <c r="E36" s="374">
        <v>1</v>
      </c>
      <c r="F36" s="374">
        <v>3</v>
      </c>
      <c r="G36" s="374">
        <v>1</v>
      </c>
      <c r="H36" s="374">
        <v>5</v>
      </c>
      <c r="I36" s="374">
        <v>6</v>
      </c>
      <c r="J36" s="374">
        <v>3</v>
      </c>
      <c r="K36" s="374">
        <v>1</v>
      </c>
      <c r="L36" s="374">
        <v>2</v>
      </c>
      <c r="M36" s="374">
        <v>1</v>
      </c>
      <c r="N36" s="374">
        <v>3</v>
      </c>
      <c r="O36" s="374">
        <v>2</v>
      </c>
      <c r="P36" s="374">
        <v>2</v>
      </c>
      <c r="Q36" s="245">
        <v>1</v>
      </c>
      <c r="R36" s="246">
        <v>34</v>
      </c>
    </row>
    <row r="37" spans="2:18" ht="15" customHeight="1" x14ac:dyDescent="0.2">
      <c r="B37" s="375" t="s">
        <v>104</v>
      </c>
      <c r="C37" s="376"/>
      <c r="D37" s="377">
        <v>565</v>
      </c>
      <c r="E37" s="377">
        <v>549</v>
      </c>
      <c r="F37" s="377">
        <v>437</v>
      </c>
      <c r="G37" s="377">
        <v>376</v>
      </c>
      <c r="H37" s="377">
        <v>217</v>
      </c>
      <c r="I37" s="377">
        <v>114</v>
      </c>
      <c r="J37" s="377">
        <v>78</v>
      </c>
      <c r="K37" s="377">
        <v>55</v>
      </c>
      <c r="L37" s="377">
        <v>62</v>
      </c>
      <c r="M37" s="377">
        <v>63</v>
      </c>
      <c r="N37" s="377">
        <v>65</v>
      </c>
      <c r="O37" s="377">
        <v>79</v>
      </c>
      <c r="P37" s="377">
        <v>52</v>
      </c>
      <c r="Q37" s="378">
        <v>22</v>
      </c>
      <c r="R37" s="379">
        <v>2734</v>
      </c>
    </row>
    <row r="38" spans="2:18" ht="15" customHeight="1" x14ac:dyDescent="0.2">
      <c r="B38" s="373" t="s">
        <v>120</v>
      </c>
      <c r="C38" s="244"/>
      <c r="D38" s="374">
        <v>10</v>
      </c>
      <c r="E38" s="374">
        <v>15</v>
      </c>
      <c r="F38" s="374">
        <v>11</v>
      </c>
      <c r="G38" s="374">
        <v>10</v>
      </c>
      <c r="H38" s="374">
        <v>6</v>
      </c>
      <c r="I38" s="374">
        <v>4</v>
      </c>
      <c r="J38" s="374">
        <v>6</v>
      </c>
      <c r="K38" s="374">
        <v>7</v>
      </c>
      <c r="L38" s="374">
        <v>2</v>
      </c>
      <c r="M38" s="374">
        <v>5</v>
      </c>
      <c r="N38" s="374">
        <v>7</v>
      </c>
      <c r="O38" s="374">
        <v>10</v>
      </c>
      <c r="P38" s="374">
        <v>4</v>
      </c>
      <c r="Q38" s="245">
        <v>1</v>
      </c>
      <c r="R38" s="246">
        <v>98</v>
      </c>
    </row>
    <row r="39" spans="2:18" ht="15" customHeight="1" x14ac:dyDescent="0.2">
      <c r="B39" s="375" t="s">
        <v>121</v>
      </c>
      <c r="C39" s="376"/>
      <c r="D39" s="377">
        <v>0</v>
      </c>
      <c r="E39" s="377">
        <v>0</v>
      </c>
      <c r="F39" s="377">
        <v>0</v>
      </c>
      <c r="G39" s="377">
        <v>0</v>
      </c>
      <c r="H39" s="377">
        <v>0</v>
      </c>
      <c r="I39" s="377">
        <v>1</v>
      </c>
      <c r="J39" s="377">
        <v>0</v>
      </c>
      <c r="K39" s="377">
        <v>0</v>
      </c>
      <c r="L39" s="377">
        <v>0</v>
      </c>
      <c r="M39" s="377">
        <v>1</v>
      </c>
      <c r="N39" s="377">
        <v>0</v>
      </c>
      <c r="O39" s="377">
        <v>0</v>
      </c>
      <c r="P39" s="377">
        <v>0</v>
      </c>
      <c r="Q39" s="378">
        <v>0</v>
      </c>
      <c r="R39" s="379">
        <v>2</v>
      </c>
    </row>
    <row r="40" spans="2:18" ht="15" customHeight="1" x14ac:dyDescent="0.2">
      <c r="B40" s="373" t="s">
        <v>122</v>
      </c>
      <c r="C40" s="244"/>
      <c r="D40" s="374">
        <v>0</v>
      </c>
      <c r="E40" s="374">
        <v>2</v>
      </c>
      <c r="F40" s="374">
        <v>4</v>
      </c>
      <c r="G40" s="374">
        <v>3</v>
      </c>
      <c r="H40" s="374">
        <v>0</v>
      </c>
      <c r="I40" s="374">
        <v>1</v>
      </c>
      <c r="J40" s="374">
        <v>0</v>
      </c>
      <c r="K40" s="374">
        <v>0</v>
      </c>
      <c r="L40" s="374">
        <v>4</v>
      </c>
      <c r="M40" s="374">
        <v>0</v>
      </c>
      <c r="N40" s="374">
        <v>0</v>
      </c>
      <c r="O40" s="374">
        <v>0</v>
      </c>
      <c r="P40" s="374">
        <v>2</v>
      </c>
      <c r="Q40" s="245">
        <v>0</v>
      </c>
      <c r="R40" s="246">
        <v>16</v>
      </c>
    </row>
    <row r="41" spans="2:18" ht="15" customHeight="1" x14ac:dyDescent="0.2">
      <c r="B41" s="375" t="s">
        <v>127</v>
      </c>
      <c r="C41" s="376"/>
      <c r="D41" s="377">
        <v>14</v>
      </c>
      <c r="E41" s="377">
        <v>5</v>
      </c>
      <c r="F41" s="377">
        <v>13</v>
      </c>
      <c r="G41" s="377">
        <v>8</v>
      </c>
      <c r="H41" s="377">
        <v>7</v>
      </c>
      <c r="I41" s="377">
        <v>1</v>
      </c>
      <c r="J41" s="377">
        <v>0</v>
      </c>
      <c r="K41" s="377">
        <v>0</v>
      </c>
      <c r="L41" s="377">
        <v>1</v>
      </c>
      <c r="M41" s="377">
        <v>0</v>
      </c>
      <c r="N41" s="377">
        <v>1</v>
      </c>
      <c r="O41" s="377">
        <v>0</v>
      </c>
      <c r="P41" s="377">
        <v>0</v>
      </c>
      <c r="Q41" s="378">
        <v>0</v>
      </c>
      <c r="R41" s="379">
        <v>50</v>
      </c>
    </row>
    <row r="42" spans="2:18" ht="15" customHeight="1" x14ac:dyDescent="0.2">
      <c r="B42" s="373" t="s">
        <v>92</v>
      </c>
      <c r="C42" s="244"/>
      <c r="D42" s="374">
        <v>4</v>
      </c>
      <c r="E42" s="374">
        <v>0</v>
      </c>
      <c r="F42" s="374">
        <v>3</v>
      </c>
      <c r="G42" s="374">
        <v>0</v>
      </c>
      <c r="H42" s="374">
        <v>1</v>
      </c>
      <c r="I42" s="374">
        <v>0</v>
      </c>
      <c r="J42" s="374">
        <v>0</v>
      </c>
      <c r="K42" s="374">
        <v>0</v>
      </c>
      <c r="L42" s="374">
        <v>1</v>
      </c>
      <c r="M42" s="374">
        <v>1</v>
      </c>
      <c r="N42" s="374">
        <v>1</v>
      </c>
      <c r="O42" s="374">
        <v>0</v>
      </c>
      <c r="P42" s="374">
        <v>1</v>
      </c>
      <c r="Q42" s="245">
        <v>0</v>
      </c>
      <c r="R42" s="246">
        <v>12</v>
      </c>
    </row>
    <row r="43" spans="2:18" ht="15" customHeight="1" x14ac:dyDescent="0.2">
      <c r="B43" s="375" t="s">
        <v>128</v>
      </c>
      <c r="C43" s="376"/>
      <c r="D43" s="377">
        <v>0</v>
      </c>
      <c r="E43" s="377">
        <v>3</v>
      </c>
      <c r="F43" s="377">
        <v>2</v>
      </c>
      <c r="G43" s="377">
        <v>0</v>
      </c>
      <c r="H43" s="377">
        <v>0</v>
      </c>
      <c r="I43" s="377">
        <v>0</v>
      </c>
      <c r="J43" s="377">
        <v>0</v>
      </c>
      <c r="K43" s="377">
        <v>0</v>
      </c>
      <c r="L43" s="377">
        <v>0</v>
      </c>
      <c r="M43" s="377">
        <v>0</v>
      </c>
      <c r="N43" s="377">
        <v>1</v>
      </c>
      <c r="O43" s="377">
        <v>1</v>
      </c>
      <c r="P43" s="377">
        <v>2</v>
      </c>
      <c r="Q43" s="378">
        <v>1</v>
      </c>
      <c r="R43" s="379">
        <v>10</v>
      </c>
    </row>
    <row r="44" spans="2:18" ht="15" customHeight="1" x14ac:dyDescent="0.2">
      <c r="B44" s="373" t="s">
        <v>123</v>
      </c>
      <c r="C44" s="244"/>
      <c r="D44" s="374">
        <v>2</v>
      </c>
      <c r="E44" s="374">
        <v>0</v>
      </c>
      <c r="F44" s="374">
        <v>0</v>
      </c>
      <c r="G44" s="374">
        <v>0</v>
      </c>
      <c r="H44" s="374">
        <v>0</v>
      </c>
      <c r="I44" s="374">
        <v>0</v>
      </c>
      <c r="J44" s="374">
        <v>0</v>
      </c>
      <c r="K44" s="374">
        <v>0</v>
      </c>
      <c r="L44" s="374">
        <v>0</v>
      </c>
      <c r="M44" s="374">
        <v>4</v>
      </c>
      <c r="N44" s="374">
        <v>0</v>
      </c>
      <c r="O44" s="374">
        <v>1</v>
      </c>
      <c r="P44" s="374">
        <v>0</v>
      </c>
      <c r="Q44" s="245">
        <v>0</v>
      </c>
      <c r="R44" s="246">
        <v>7</v>
      </c>
    </row>
    <row r="45" spans="2:18" ht="15" customHeight="1" x14ac:dyDescent="0.2">
      <c r="B45" s="375" t="s">
        <v>78</v>
      </c>
      <c r="C45" s="376"/>
      <c r="D45" s="377">
        <v>5</v>
      </c>
      <c r="E45" s="377">
        <v>6</v>
      </c>
      <c r="F45" s="377">
        <v>4</v>
      </c>
      <c r="G45" s="377">
        <v>4</v>
      </c>
      <c r="H45" s="377">
        <v>4</v>
      </c>
      <c r="I45" s="377">
        <v>0</v>
      </c>
      <c r="J45" s="377">
        <v>0</v>
      </c>
      <c r="K45" s="377">
        <v>0</v>
      </c>
      <c r="L45" s="377">
        <v>3</v>
      </c>
      <c r="M45" s="377">
        <v>2</v>
      </c>
      <c r="N45" s="377">
        <v>0</v>
      </c>
      <c r="O45" s="377">
        <v>1</v>
      </c>
      <c r="P45" s="377">
        <v>1</v>
      </c>
      <c r="Q45" s="378">
        <v>0</v>
      </c>
      <c r="R45" s="379">
        <v>30</v>
      </c>
    </row>
    <row r="46" spans="2:18" ht="15" customHeight="1" x14ac:dyDescent="0.2">
      <c r="B46" s="373" t="s">
        <v>93</v>
      </c>
      <c r="C46" s="244"/>
      <c r="D46" s="374">
        <v>4</v>
      </c>
      <c r="E46" s="374">
        <v>3</v>
      </c>
      <c r="F46" s="374">
        <v>3</v>
      </c>
      <c r="G46" s="374">
        <v>2</v>
      </c>
      <c r="H46" s="374">
        <v>5</v>
      </c>
      <c r="I46" s="374">
        <v>2</v>
      </c>
      <c r="J46" s="374">
        <v>1</v>
      </c>
      <c r="K46" s="374">
        <v>1</v>
      </c>
      <c r="L46" s="374">
        <v>4</v>
      </c>
      <c r="M46" s="374">
        <v>1</v>
      </c>
      <c r="N46" s="374">
        <v>2</v>
      </c>
      <c r="O46" s="374">
        <v>4</v>
      </c>
      <c r="P46" s="374">
        <v>6</v>
      </c>
      <c r="Q46" s="245">
        <v>2</v>
      </c>
      <c r="R46" s="246">
        <v>40</v>
      </c>
    </row>
    <row r="47" spans="2:18" ht="15" customHeight="1" x14ac:dyDescent="0.2">
      <c r="B47" s="375" t="s">
        <v>94</v>
      </c>
      <c r="C47" s="376"/>
      <c r="D47" s="377">
        <v>1467</v>
      </c>
      <c r="E47" s="377">
        <v>1433</v>
      </c>
      <c r="F47" s="377">
        <v>1402</v>
      </c>
      <c r="G47" s="377">
        <v>1194</v>
      </c>
      <c r="H47" s="377">
        <v>834</v>
      </c>
      <c r="I47" s="377">
        <v>442</v>
      </c>
      <c r="J47" s="377">
        <v>310</v>
      </c>
      <c r="K47" s="377">
        <v>245</v>
      </c>
      <c r="L47" s="377">
        <v>346</v>
      </c>
      <c r="M47" s="377">
        <v>437</v>
      </c>
      <c r="N47" s="377">
        <v>448</v>
      </c>
      <c r="O47" s="377">
        <v>427</v>
      </c>
      <c r="P47" s="377">
        <v>578</v>
      </c>
      <c r="Q47" s="378">
        <v>152</v>
      </c>
      <c r="R47" s="379">
        <v>9715</v>
      </c>
    </row>
    <row r="48" spans="2:18" ht="15" customHeight="1" x14ac:dyDescent="0.2">
      <c r="B48" s="373" t="s">
        <v>99</v>
      </c>
      <c r="C48" s="244"/>
      <c r="D48" s="374">
        <v>23</v>
      </c>
      <c r="E48" s="374">
        <v>26</v>
      </c>
      <c r="F48" s="374">
        <v>17</v>
      </c>
      <c r="G48" s="374">
        <v>19</v>
      </c>
      <c r="H48" s="374">
        <v>16</v>
      </c>
      <c r="I48" s="374">
        <v>19</v>
      </c>
      <c r="J48" s="374">
        <v>5</v>
      </c>
      <c r="K48" s="374">
        <v>10</v>
      </c>
      <c r="L48" s="374">
        <v>8</v>
      </c>
      <c r="M48" s="374">
        <v>12</v>
      </c>
      <c r="N48" s="374">
        <v>11</v>
      </c>
      <c r="O48" s="374">
        <v>1</v>
      </c>
      <c r="P48" s="374">
        <v>12</v>
      </c>
      <c r="Q48" s="245">
        <v>2</v>
      </c>
      <c r="R48" s="246">
        <v>181</v>
      </c>
    </row>
    <row r="49" spans="2:18" ht="15" customHeight="1" x14ac:dyDescent="0.2">
      <c r="B49" s="375" t="s">
        <v>73</v>
      </c>
      <c r="C49" s="376"/>
      <c r="D49" s="377">
        <v>5</v>
      </c>
      <c r="E49" s="377">
        <v>17</v>
      </c>
      <c r="F49" s="377">
        <v>23</v>
      </c>
      <c r="G49" s="377">
        <v>21</v>
      </c>
      <c r="H49" s="377">
        <v>15</v>
      </c>
      <c r="I49" s="377">
        <v>4</v>
      </c>
      <c r="J49" s="377">
        <v>6</v>
      </c>
      <c r="K49" s="377">
        <v>3</v>
      </c>
      <c r="L49" s="377">
        <v>2</v>
      </c>
      <c r="M49" s="377">
        <v>9</v>
      </c>
      <c r="N49" s="377">
        <v>8</v>
      </c>
      <c r="O49" s="377">
        <v>6</v>
      </c>
      <c r="P49" s="377">
        <v>9</v>
      </c>
      <c r="Q49" s="378">
        <v>2</v>
      </c>
      <c r="R49" s="379">
        <v>130</v>
      </c>
    </row>
    <row r="50" spans="2:18" ht="15" customHeight="1" x14ac:dyDescent="0.2">
      <c r="B50" s="373" t="s">
        <v>124</v>
      </c>
      <c r="C50" s="244"/>
      <c r="D50" s="374">
        <v>4</v>
      </c>
      <c r="E50" s="374">
        <v>0</v>
      </c>
      <c r="F50" s="374">
        <v>6</v>
      </c>
      <c r="G50" s="374">
        <v>3</v>
      </c>
      <c r="H50" s="374">
        <v>5</v>
      </c>
      <c r="I50" s="374">
        <v>2</v>
      </c>
      <c r="J50" s="374">
        <v>1</v>
      </c>
      <c r="K50" s="374">
        <v>1</v>
      </c>
      <c r="L50" s="374">
        <v>0</v>
      </c>
      <c r="M50" s="374">
        <v>1</v>
      </c>
      <c r="N50" s="374">
        <v>2</v>
      </c>
      <c r="O50" s="374">
        <v>1</v>
      </c>
      <c r="P50" s="374">
        <v>4</v>
      </c>
      <c r="Q50" s="245">
        <v>1</v>
      </c>
      <c r="R50" s="246">
        <v>31</v>
      </c>
    </row>
    <row r="51" spans="2:18" ht="15" customHeight="1" x14ac:dyDescent="0.2">
      <c r="B51" s="375" t="s">
        <v>105</v>
      </c>
      <c r="C51" s="376"/>
      <c r="D51" s="377">
        <v>201</v>
      </c>
      <c r="E51" s="377">
        <v>212</v>
      </c>
      <c r="F51" s="377">
        <v>197</v>
      </c>
      <c r="G51" s="377">
        <v>194</v>
      </c>
      <c r="H51" s="377">
        <v>121</v>
      </c>
      <c r="I51" s="377">
        <v>67</v>
      </c>
      <c r="J51" s="377">
        <v>39</v>
      </c>
      <c r="K51" s="377">
        <v>43</v>
      </c>
      <c r="L51" s="377">
        <v>49</v>
      </c>
      <c r="M51" s="377">
        <v>33</v>
      </c>
      <c r="N51" s="377">
        <v>28</v>
      </c>
      <c r="O51" s="377">
        <v>37</v>
      </c>
      <c r="P51" s="377">
        <v>42</v>
      </c>
      <c r="Q51" s="378">
        <v>17</v>
      </c>
      <c r="R51" s="379">
        <v>1280</v>
      </c>
    </row>
    <row r="52" spans="2:18" ht="15" customHeight="1" x14ac:dyDescent="0.2">
      <c r="B52" s="373" t="s">
        <v>95</v>
      </c>
      <c r="C52" s="244"/>
      <c r="D52" s="374">
        <v>23</v>
      </c>
      <c r="E52" s="374">
        <v>41</v>
      </c>
      <c r="F52" s="374">
        <v>63</v>
      </c>
      <c r="G52" s="374">
        <v>32</v>
      </c>
      <c r="H52" s="374">
        <v>15</v>
      </c>
      <c r="I52" s="374">
        <v>17</v>
      </c>
      <c r="J52" s="374">
        <v>15</v>
      </c>
      <c r="K52" s="374">
        <v>16</v>
      </c>
      <c r="L52" s="374">
        <v>34</v>
      </c>
      <c r="M52" s="374">
        <v>40</v>
      </c>
      <c r="N52" s="374">
        <v>43</v>
      </c>
      <c r="O52" s="374">
        <v>54</v>
      </c>
      <c r="P52" s="374">
        <v>43</v>
      </c>
      <c r="Q52" s="245">
        <v>10</v>
      </c>
      <c r="R52" s="246">
        <v>446</v>
      </c>
    </row>
    <row r="53" spans="2:18" ht="15" customHeight="1" x14ac:dyDescent="0.2">
      <c r="B53" s="375" t="s">
        <v>125</v>
      </c>
      <c r="C53" s="376"/>
      <c r="D53" s="377">
        <v>29</v>
      </c>
      <c r="E53" s="377">
        <v>11</v>
      </c>
      <c r="F53" s="377">
        <v>12</v>
      </c>
      <c r="G53" s="377">
        <v>24</v>
      </c>
      <c r="H53" s="377">
        <v>12</v>
      </c>
      <c r="I53" s="377">
        <v>9</v>
      </c>
      <c r="J53" s="377">
        <v>7</v>
      </c>
      <c r="K53" s="377">
        <v>3</v>
      </c>
      <c r="L53" s="377">
        <v>18</v>
      </c>
      <c r="M53" s="377">
        <v>9</v>
      </c>
      <c r="N53" s="377">
        <v>11</v>
      </c>
      <c r="O53" s="377">
        <v>13</v>
      </c>
      <c r="P53" s="377">
        <v>6</v>
      </c>
      <c r="Q53" s="378">
        <v>1</v>
      </c>
      <c r="R53" s="379">
        <v>165</v>
      </c>
    </row>
    <row r="54" spans="2:18" ht="15" customHeight="1" x14ac:dyDescent="0.2">
      <c r="B54" s="373" t="s">
        <v>106</v>
      </c>
      <c r="C54" s="244"/>
      <c r="D54" s="374">
        <v>2</v>
      </c>
      <c r="E54" s="374">
        <v>8</v>
      </c>
      <c r="F54" s="374">
        <v>3</v>
      </c>
      <c r="G54" s="374">
        <v>4</v>
      </c>
      <c r="H54" s="374">
        <v>4</v>
      </c>
      <c r="I54" s="374">
        <v>0</v>
      </c>
      <c r="J54" s="374">
        <v>1</v>
      </c>
      <c r="K54" s="374">
        <v>0</v>
      </c>
      <c r="L54" s="374">
        <v>1</v>
      </c>
      <c r="M54" s="374">
        <v>0</v>
      </c>
      <c r="N54" s="374">
        <v>1</v>
      </c>
      <c r="O54" s="374">
        <v>0</v>
      </c>
      <c r="P54" s="374">
        <v>4</v>
      </c>
      <c r="Q54" s="245">
        <v>1</v>
      </c>
      <c r="R54" s="246">
        <v>29</v>
      </c>
    </row>
    <row r="55" spans="2:18" ht="15" customHeight="1" x14ac:dyDescent="0.2">
      <c r="B55" s="375" t="s">
        <v>114</v>
      </c>
      <c r="C55" s="376"/>
      <c r="D55" s="377">
        <v>281</v>
      </c>
      <c r="E55" s="377">
        <v>223</v>
      </c>
      <c r="F55" s="377">
        <v>222</v>
      </c>
      <c r="G55" s="377">
        <v>188</v>
      </c>
      <c r="H55" s="377">
        <v>162</v>
      </c>
      <c r="I55" s="377">
        <v>127</v>
      </c>
      <c r="J55" s="377">
        <v>64</v>
      </c>
      <c r="K55" s="377">
        <v>69</v>
      </c>
      <c r="L55" s="377">
        <v>93</v>
      </c>
      <c r="M55" s="377">
        <v>103</v>
      </c>
      <c r="N55" s="377">
        <v>148</v>
      </c>
      <c r="O55" s="377">
        <v>119</v>
      </c>
      <c r="P55" s="377">
        <v>163</v>
      </c>
      <c r="Q55" s="378">
        <v>74</v>
      </c>
      <c r="R55" s="379">
        <v>2036</v>
      </c>
    </row>
    <row r="56" spans="2:18" ht="15" customHeight="1" x14ac:dyDescent="0.2">
      <c r="B56" s="373" t="s">
        <v>115</v>
      </c>
      <c r="C56" s="244"/>
      <c r="D56" s="374">
        <v>825</v>
      </c>
      <c r="E56" s="374">
        <v>748</v>
      </c>
      <c r="F56" s="374">
        <v>481</v>
      </c>
      <c r="G56" s="374">
        <v>289</v>
      </c>
      <c r="H56" s="374">
        <v>199</v>
      </c>
      <c r="I56" s="374">
        <v>58</v>
      </c>
      <c r="J56" s="374">
        <v>26</v>
      </c>
      <c r="K56" s="374">
        <v>11</v>
      </c>
      <c r="L56" s="374">
        <v>13</v>
      </c>
      <c r="M56" s="374">
        <v>7</v>
      </c>
      <c r="N56" s="374">
        <v>10</v>
      </c>
      <c r="O56" s="374">
        <v>14</v>
      </c>
      <c r="P56" s="374">
        <v>43</v>
      </c>
      <c r="Q56" s="245">
        <v>14</v>
      </c>
      <c r="R56" s="246">
        <v>2738</v>
      </c>
    </row>
    <row r="57" spans="2:18" ht="15" customHeight="1" x14ac:dyDescent="0.2">
      <c r="B57" s="375" t="s">
        <v>97</v>
      </c>
      <c r="C57" s="376"/>
      <c r="D57" s="377">
        <v>0</v>
      </c>
      <c r="E57" s="377">
        <v>0</v>
      </c>
      <c r="F57" s="377">
        <v>1</v>
      </c>
      <c r="G57" s="377">
        <v>1</v>
      </c>
      <c r="H57" s="377">
        <v>0</v>
      </c>
      <c r="I57" s="377">
        <v>0</v>
      </c>
      <c r="J57" s="377">
        <v>0</v>
      </c>
      <c r="K57" s="377">
        <v>0</v>
      </c>
      <c r="L57" s="377">
        <v>1</v>
      </c>
      <c r="M57" s="377">
        <v>1</v>
      </c>
      <c r="N57" s="377">
        <v>2</v>
      </c>
      <c r="O57" s="377">
        <v>0</v>
      </c>
      <c r="P57" s="377">
        <v>0</v>
      </c>
      <c r="Q57" s="378">
        <v>0</v>
      </c>
      <c r="R57" s="379">
        <v>6</v>
      </c>
    </row>
    <row r="58" spans="2:18" ht="15" customHeight="1" x14ac:dyDescent="0.2">
      <c r="B58" s="373" t="s">
        <v>107</v>
      </c>
      <c r="C58" s="244"/>
      <c r="D58" s="374">
        <v>65</v>
      </c>
      <c r="E58" s="374">
        <v>73</v>
      </c>
      <c r="F58" s="374">
        <v>94</v>
      </c>
      <c r="G58" s="374">
        <v>73</v>
      </c>
      <c r="H58" s="374">
        <v>68</v>
      </c>
      <c r="I58" s="374">
        <v>32</v>
      </c>
      <c r="J58" s="374">
        <v>16</v>
      </c>
      <c r="K58" s="374">
        <v>42</v>
      </c>
      <c r="L58" s="374">
        <v>32</v>
      </c>
      <c r="M58" s="374">
        <v>34</v>
      </c>
      <c r="N58" s="374">
        <v>34</v>
      </c>
      <c r="O58" s="374">
        <v>45</v>
      </c>
      <c r="P58" s="374">
        <v>41</v>
      </c>
      <c r="Q58" s="245">
        <v>19</v>
      </c>
      <c r="R58" s="246">
        <v>668</v>
      </c>
    </row>
    <row r="59" spans="2:18" ht="15" customHeight="1" x14ac:dyDescent="0.2">
      <c r="B59" s="375" t="s">
        <v>70</v>
      </c>
      <c r="C59" s="376"/>
      <c r="D59" s="377">
        <v>1</v>
      </c>
      <c r="E59" s="377">
        <v>0</v>
      </c>
      <c r="F59" s="377">
        <v>0</v>
      </c>
      <c r="G59" s="377">
        <v>1</v>
      </c>
      <c r="H59" s="377">
        <v>0</v>
      </c>
      <c r="I59" s="377">
        <v>0</v>
      </c>
      <c r="J59" s="377">
        <v>0</v>
      </c>
      <c r="K59" s="377">
        <v>1</v>
      </c>
      <c r="L59" s="377">
        <v>0</v>
      </c>
      <c r="M59" s="377">
        <v>0</v>
      </c>
      <c r="N59" s="377">
        <v>1</v>
      </c>
      <c r="O59" s="377">
        <v>2</v>
      </c>
      <c r="P59" s="377">
        <v>5</v>
      </c>
      <c r="Q59" s="378">
        <v>1</v>
      </c>
      <c r="R59" s="379">
        <v>12</v>
      </c>
    </row>
    <row r="60" spans="2:18" ht="15" customHeight="1" x14ac:dyDescent="0.2">
      <c r="B60" s="373" t="s">
        <v>77</v>
      </c>
      <c r="C60" s="244"/>
      <c r="D60" s="374">
        <v>114</v>
      </c>
      <c r="E60" s="374">
        <v>111</v>
      </c>
      <c r="F60" s="374">
        <v>120</v>
      </c>
      <c r="G60" s="374">
        <v>133</v>
      </c>
      <c r="H60" s="374">
        <v>129</v>
      </c>
      <c r="I60" s="374">
        <v>51</v>
      </c>
      <c r="J60" s="374">
        <v>42</v>
      </c>
      <c r="K60" s="374">
        <v>46</v>
      </c>
      <c r="L60" s="374">
        <v>57</v>
      </c>
      <c r="M60" s="374">
        <v>75</v>
      </c>
      <c r="N60" s="374">
        <v>56</v>
      </c>
      <c r="O60" s="374">
        <v>61</v>
      </c>
      <c r="P60" s="374">
        <v>61</v>
      </c>
      <c r="Q60" s="245">
        <v>27</v>
      </c>
      <c r="R60" s="246">
        <v>1083</v>
      </c>
    </row>
    <row r="61" spans="2:18" ht="15" customHeight="1" x14ac:dyDescent="0.2">
      <c r="B61" s="375" t="s">
        <v>96</v>
      </c>
      <c r="C61" s="376"/>
      <c r="D61" s="377">
        <v>22</v>
      </c>
      <c r="E61" s="377">
        <v>11</v>
      </c>
      <c r="F61" s="377">
        <v>24</v>
      </c>
      <c r="G61" s="377">
        <v>22</v>
      </c>
      <c r="H61" s="377">
        <v>19</v>
      </c>
      <c r="I61" s="377">
        <v>5</v>
      </c>
      <c r="J61" s="377">
        <v>8</v>
      </c>
      <c r="K61" s="377">
        <v>6</v>
      </c>
      <c r="L61" s="377">
        <v>7</v>
      </c>
      <c r="M61" s="377">
        <v>14</v>
      </c>
      <c r="N61" s="377">
        <v>18</v>
      </c>
      <c r="O61" s="377">
        <v>17</v>
      </c>
      <c r="P61" s="377">
        <v>17</v>
      </c>
      <c r="Q61" s="378">
        <v>5</v>
      </c>
      <c r="R61" s="379">
        <v>195</v>
      </c>
    </row>
    <row r="62" spans="2:18" ht="15" customHeight="1" x14ac:dyDescent="0.2">
      <c r="B62" s="373" t="s">
        <v>126</v>
      </c>
      <c r="C62" s="244"/>
      <c r="D62" s="374">
        <v>0</v>
      </c>
      <c r="E62" s="374">
        <v>0</v>
      </c>
      <c r="F62" s="374">
        <v>0</v>
      </c>
      <c r="G62" s="374">
        <v>0</v>
      </c>
      <c r="H62" s="374">
        <v>1</v>
      </c>
      <c r="I62" s="374">
        <v>1</v>
      </c>
      <c r="J62" s="374">
        <v>1</v>
      </c>
      <c r="K62" s="374">
        <v>0</v>
      </c>
      <c r="L62" s="374">
        <v>0</v>
      </c>
      <c r="M62" s="374">
        <v>1</v>
      </c>
      <c r="N62" s="374">
        <v>0</v>
      </c>
      <c r="O62" s="374">
        <v>0</v>
      </c>
      <c r="P62" s="374">
        <v>0</v>
      </c>
      <c r="Q62" s="245">
        <v>0</v>
      </c>
      <c r="R62" s="246">
        <v>4</v>
      </c>
    </row>
    <row r="63" spans="2:18" ht="15" customHeight="1" x14ac:dyDescent="0.2">
      <c r="B63" s="375" t="s">
        <v>72</v>
      </c>
      <c r="C63" s="376"/>
      <c r="D63" s="377">
        <v>70</v>
      </c>
      <c r="E63" s="377">
        <v>42</v>
      </c>
      <c r="F63" s="377">
        <v>133</v>
      </c>
      <c r="G63" s="377">
        <v>150</v>
      </c>
      <c r="H63" s="377">
        <v>95</v>
      </c>
      <c r="I63" s="377">
        <v>41</v>
      </c>
      <c r="J63" s="377">
        <v>42</v>
      </c>
      <c r="K63" s="377">
        <v>24</v>
      </c>
      <c r="L63" s="377">
        <v>48</v>
      </c>
      <c r="M63" s="377">
        <v>34</v>
      </c>
      <c r="N63" s="377">
        <v>41</v>
      </c>
      <c r="O63" s="377">
        <v>45</v>
      </c>
      <c r="P63" s="377">
        <v>58</v>
      </c>
      <c r="Q63" s="378">
        <v>24</v>
      </c>
      <c r="R63" s="379">
        <v>847</v>
      </c>
    </row>
    <row r="64" spans="2:18" ht="15" customHeight="1" x14ac:dyDescent="0.2">
      <c r="B64" s="373" t="s">
        <v>116</v>
      </c>
      <c r="C64" s="244"/>
      <c r="D64" s="374">
        <v>50</v>
      </c>
      <c r="E64" s="374">
        <v>38</v>
      </c>
      <c r="F64" s="374">
        <v>43</v>
      </c>
      <c r="G64" s="374">
        <v>34</v>
      </c>
      <c r="H64" s="374">
        <v>33</v>
      </c>
      <c r="I64" s="374">
        <v>14</v>
      </c>
      <c r="J64" s="374">
        <v>9</v>
      </c>
      <c r="K64" s="374">
        <v>9</v>
      </c>
      <c r="L64" s="374">
        <v>19</v>
      </c>
      <c r="M64" s="374">
        <v>21</v>
      </c>
      <c r="N64" s="374">
        <v>23</v>
      </c>
      <c r="O64" s="374">
        <v>26</v>
      </c>
      <c r="P64" s="374">
        <v>23</v>
      </c>
      <c r="Q64" s="245">
        <v>9</v>
      </c>
      <c r="R64" s="246">
        <v>351</v>
      </c>
    </row>
    <row r="65" spans="2:18" ht="15" customHeight="1" x14ac:dyDescent="0.2">
      <c r="B65" s="375" t="s">
        <v>117</v>
      </c>
      <c r="C65" s="376"/>
      <c r="D65" s="377">
        <v>338</v>
      </c>
      <c r="E65" s="377">
        <v>225</v>
      </c>
      <c r="F65" s="377">
        <v>192</v>
      </c>
      <c r="G65" s="377">
        <v>130</v>
      </c>
      <c r="H65" s="377">
        <v>111</v>
      </c>
      <c r="I65" s="377">
        <v>64</v>
      </c>
      <c r="J65" s="377">
        <v>50</v>
      </c>
      <c r="K65" s="377">
        <v>54</v>
      </c>
      <c r="L65" s="377">
        <v>45</v>
      </c>
      <c r="M65" s="377">
        <v>54</v>
      </c>
      <c r="N65" s="377">
        <v>57</v>
      </c>
      <c r="O65" s="377">
        <v>46</v>
      </c>
      <c r="P65" s="377">
        <v>66</v>
      </c>
      <c r="Q65" s="378">
        <v>24</v>
      </c>
      <c r="R65" s="379">
        <v>1456</v>
      </c>
    </row>
    <row r="66" spans="2:18" ht="15" customHeight="1" x14ac:dyDescent="0.2">
      <c r="B66" s="373" t="s">
        <v>197</v>
      </c>
      <c r="C66" s="244"/>
      <c r="D66" s="374">
        <v>100</v>
      </c>
      <c r="E66" s="374">
        <v>60</v>
      </c>
      <c r="F66" s="374">
        <v>74</v>
      </c>
      <c r="G66" s="374">
        <v>37</v>
      </c>
      <c r="H66" s="374">
        <v>32</v>
      </c>
      <c r="I66" s="374">
        <v>3</v>
      </c>
      <c r="J66" s="374">
        <v>8</v>
      </c>
      <c r="K66" s="374">
        <v>13</v>
      </c>
      <c r="L66" s="374">
        <v>5</v>
      </c>
      <c r="M66" s="374">
        <v>17</v>
      </c>
      <c r="N66" s="374">
        <v>6</v>
      </c>
      <c r="O66" s="374">
        <v>13</v>
      </c>
      <c r="P66" s="374">
        <v>13</v>
      </c>
      <c r="Q66" s="245">
        <v>5</v>
      </c>
      <c r="R66" s="246">
        <v>386</v>
      </c>
    </row>
    <row r="67" spans="2:18" ht="15" customHeight="1" x14ac:dyDescent="0.2">
      <c r="B67" s="380" t="s">
        <v>134</v>
      </c>
      <c r="C67" s="381"/>
      <c r="D67" s="382">
        <v>2</v>
      </c>
      <c r="E67" s="382">
        <v>2</v>
      </c>
      <c r="F67" s="382">
        <v>1</v>
      </c>
      <c r="G67" s="382">
        <v>7</v>
      </c>
      <c r="H67" s="382">
        <v>2</v>
      </c>
      <c r="I67" s="382">
        <v>1</v>
      </c>
      <c r="J67" s="382">
        <v>1</v>
      </c>
      <c r="K67" s="382">
        <v>1</v>
      </c>
      <c r="L67" s="382">
        <v>0</v>
      </c>
      <c r="M67" s="382">
        <v>1</v>
      </c>
      <c r="N67" s="382">
        <v>2</v>
      </c>
      <c r="O67" s="382">
        <v>0</v>
      </c>
      <c r="P67" s="382">
        <v>1</v>
      </c>
      <c r="Q67" s="386">
        <v>0</v>
      </c>
      <c r="R67" s="385">
        <v>21</v>
      </c>
    </row>
    <row r="69" spans="2:18" ht="15" customHeight="1" x14ac:dyDescent="0.3">
      <c r="B69" s="55" t="s">
        <v>203</v>
      </c>
      <c r="C69" s="55"/>
    </row>
  </sheetData>
  <mergeCells count="15">
    <mergeCell ref="D4:D5"/>
    <mergeCell ref="O4:O5"/>
    <mergeCell ref="P4:P5"/>
    <mergeCell ref="Q4:Q5"/>
    <mergeCell ref="R4:R5"/>
    <mergeCell ref="E4:E5"/>
    <mergeCell ref="J4:J5"/>
    <mergeCell ref="K4:K5"/>
    <mergeCell ref="L4:L5"/>
    <mergeCell ref="M4:M5"/>
    <mergeCell ref="N4:N5"/>
    <mergeCell ref="I4:I5"/>
    <mergeCell ref="H4:H5"/>
    <mergeCell ref="G4:G5"/>
    <mergeCell ref="F4:F5"/>
  </mergeCells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9"/>
  <dimension ref="B1:S69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8.140625" style="16" customWidth="1"/>
    <col min="3" max="3" width="5.85546875" style="16" customWidth="1"/>
    <col min="4" max="17" width="8.85546875" style="16" customWidth="1"/>
    <col min="18" max="16384" width="11.5703125" style="16"/>
  </cols>
  <sheetData>
    <row r="1" spans="2:19" ht="15" customHeight="1" x14ac:dyDescent="0.2">
      <c r="B1" s="24" t="s">
        <v>225</v>
      </c>
      <c r="C1" s="24"/>
    </row>
    <row r="2" spans="2:19" ht="15" customHeight="1" x14ac:dyDescent="0.2">
      <c r="B2" s="25" t="s">
        <v>259</v>
      </c>
      <c r="C2" s="25"/>
    </row>
    <row r="3" spans="2:19" ht="15" customHeight="1" x14ac:dyDescent="0.25">
      <c r="D3" s="31"/>
      <c r="E3" s="31"/>
      <c r="F3" s="31"/>
      <c r="G3" s="31"/>
      <c r="H3" s="31"/>
      <c r="Q3" s="17"/>
    </row>
    <row r="4" spans="2:19" ht="15" customHeight="1" x14ac:dyDescent="0.25">
      <c r="B4" s="72"/>
      <c r="C4" s="127" t="s">
        <v>146</v>
      </c>
      <c r="D4" s="586">
        <v>2024</v>
      </c>
      <c r="E4" s="586">
        <v>2023</v>
      </c>
      <c r="F4" s="586">
        <v>2022</v>
      </c>
      <c r="G4" s="586">
        <v>2021</v>
      </c>
      <c r="H4" s="586">
        <v>2020</v>
      </c>
      <c r="I4" s="586">
        <v>2019</v>
      </c>
      <c r="J4" s="586">
        <v>2018</v>
      </c>
      <c r="K4" s="586">
        <v>2017</v>
      </c>
      <c r="L4" s="586">
        <v>2016</v>
      </c>
      <c r="M4" s="586">
        <v>2015</v>
      </c>
      <c r="N4" s="586">
        <v>2014</v>
      </c>
      <c r="O4" s="586">
        <v>2013</v>
      </c>
      <c r="P4" s="586">
        <v>2012</v>
      </c>
      <c r="Q4" s="628">
        <v>2011</v>
      </c>
      <c r="R4" s="582" t="s">
        <v>252</v>
      </c>
      <c r="S4" s="275"/>
    </row>
    <row r="5" spans="2:19" x14ac:dyDescent="0.25">
      <c r="B5" s="68" t="s">
        <v>202</v>
      </c>
      <c r="C5" s="128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629"/>
      <c r="R5" s="583"/>
      <c r="S5" s="275"/>
    </row>
    <row r="6" spans="2:19" ht="15" customHeight="1" x14ac:dyDescent="0.2">
      <c r="B6" s="269" t="s">
        <v>54</v>
      </c>
      <c r="C6" s="270"/>
      <c r="D6" s="271">
        <v>5417</v>
      </c>
      <c r="E6" s="271">
        <v>4956</v>
      </c>
      <c r="F6" s="271">
        <v>4270</v>
      </c>
      <c r="G6" s="271">
        <v>3581</v>
      </c>
      <c r="H6" s="271">
        <v>2593</v>
      </c>
      <c r="I6" s="271">
        <v>1167</v>
      </c>
      <c r="J6" s="271">
        <v>823</v>
      </c>
      <c r="K6" s="271">
        <v>675</v>
      </c>
      <c r="L6" s="272">
        <v>910</v>
      </c>
      <c r="M6" s="272">
        <v>1214</v>
      </c>
      <c r="N6" s="272">
        <v>1328</v>
      </c>
      <c r="O6" s="272">
        <v>1346</v>
      </c>
      <c r="P6" s="272">
        <v>1865</v>
      </c>
      <c r="Q6" s="273">
        <v>724</v>
      </c>
      <c r="R6" s="274">
        <v>30869</v>
      </c>
      <c r="S6" s="275"/>
    </row>
    <row r="7" spans="2:19" ht="15" customHeight="1" x14ac:dyDescent="0.2">
      <c r="B7" s="239" t="s">
        <v>71</v>
      </c>
      <c r="C7" s="240"/>
      <c r="D7" s="241">
        <v>7</v>
      </c>
      <c r="E7" s="241">
        <v>12</v>
      </c>
      <c r="F7" s="241">
        <v>4</v>
      </c>
      <c r="G7" s="241">
        <v>1</v>
      </c>
      <c r="H7" s="241">
        <v>2</v>
      </c>
      <c r="I7" s="241">
        <v>0</v>
      </c>
      <c r="J7" s="241">
        <v>0</v>
      </c>
      <c r="K7" s="241">
        <v>0</v>
      </c>
      <c r="L7" s="241">
        <v>0</v>
      </c>
      <c r="M7" s="241">
        <v>3</v>
      </c>
      <c r="N7" s="241">
        <v>1</v>
      </c>
      <c r="O7" s="241">
        <v>0</v>
      </c>
      <c r="P7" s="241">
        <v>2</v>
      </c>
      <c r="Q7" s="242">
        <v>0</v>
      </c>
      <c r="R7" s="243">
        <v>32</v>
      </c>
      <c r="S7" s="275"/>
    </row>
    <row r="8" spans="2:19" ht="15" customHeight="1" x14ac:dyDescent="0.2">
      <c r="B8" s="373" t="s">
        <v>79</v>
      </c>
      <c r="C8" s="244"/>
      <c r="D8" s="374">
        <v>4</v>
      </c>
      <c r="E8" s="374">
        <v>3</v>
      </c>
      <c r="F8" s="374">
        <v>1</v>
      </c>
      <c r="G8" s="374">
        <v>2</v>
      </c>
      <c r="H8" s="374">
        <v>1</v>
      </c>
      <c r="I8" s="374">
        <v>0</v>
      </c>
      <c r="J8" s="374">
        <v>0</v>
      </c>
      <c r="K8" s="374">
        <v>0</v>
      </c>
      <c r="L8" s="374">
        <v>0</v>
      </c>
      <c r="M8" s="374">
        <v>2</v>
      </c>
      <c r="N8" s="374">
        <v>4</v>
      </c>
      <c r="O8" s="374">
        <v>1</v>
      </c>
      <c r="P8" s="374">
        <v>0</v>
      </c>
      <c r="Q8" s="245">
        <v>0</v>
      </c>
      <c r="R8" s="246">
        <v>18</v>
      </c>
    </row>
    <row r="9" spans="2:19" ht="15" customHeight="1" x14ac:dyDescent="0.2">
      <c r="B9" s="375" t="s">
        <v>80</v>
      </c>
      <c r="C9" s="376"/>
      <c r="D9" s="377">
        <v>153</v>
      </c>
      <c r="E9" s="377">
        <v>117</v>
      </c>
      <c r="F9" s="377">
        <v>96</v>
      </c>
      <c r="G9" s="377">
        <v>77</v>
      </c>
      <c r="H9" s="377">
        <v>61</v>
      </c>
      <c r="I9" s="377">
        <v>23</v>
      </c>
      <c r="J9" s="377">
        <v>16</v>
      </c>
      <c r="K9" s="377">
        <v>14</v>
      </c>
      <c r="L9" s="377">
        <v>12</v>
      </c>
      <c r="M9" s="377">
        <v>38</v>
      </c>
      <c r="N9" s="377">
        <v>47</v>
      </c>
      <c r="O9" s="377">
        <v>51</v>
      </c>
      <c r="P9" s="377">
        <v>48</v>
      </c>
      <c r="Q9" s="378">
        <v>15</v>
      </c>
      <c r="R9" s="379">
        <v>768</v>
      </c>
    </row>
    <row r="10" spans="2:19" ht="15" customHeight="1" x14ac:dyDescent="0.2">
      <c r="B10" s="373" t="s">
        <v>108</v>
      </c>
      <c r="C10" s="244"/>
      <c r="D10" s="374">
        <v>126</v>
      </c>
      <c r="E10" s="374">
        <v>132</v>
      </c>
      <c r="F10" s="374">
        <v>119</v>
      </c>
      <c r="G10" s="374">
        <v>96</v>
      </c>
      <c r="H10" s="374">
        <v>78</v>
      </c>
      <c r="I10" s="374">
        <v>40</v>
      </c>
      <c r="J10" s="374">
        <v>16</v>
      </c>
      <c r="K10" s="374">
        <v>11</v>
      </c>
      <c r="L10" s="374">
        <v>18</v>
      </c>
      <c r="M10" s="374">
        <v>39</v>
      </c>
      <c r="N10" s="374">
        <v>35</v>
      </c>
      <c r="O10" s="374">
        <v>37</v>
      </c>
      <c r="P10" s="374">
        <v>60</v>
      </c>
      <c r="Q10" s="245">
        <v>27</v>
      </c>
      <c r="R10" s="246">
        <v>834</v>
      </c>
    </row>
    <row r="11" spans="2:19" ht="15" customHeight="1" x14ac:dyDescent="0.2">
      <c r="B11" s="375" t="s">
        <v>76</v>
      </c>
      <c r="C11" s="376"/>
      <c r="D11" s="377">
        <v>9</v>
      </c>
      <c r="E11" s="377">
        <v>5</v>
      </c>
      <c r="F11" s="377">
        <v>4</v>
      </c>
      <c r="G11" s="377">
        <v>2</v>
      </c>
      <c r="H11" s="377">
        <v>1</v>
      </c>
      <c r="I11" s="377">
        <v>2</v>
      </c>
      <c r="J11" s="377">
        <v>0</v>
      </c>
      <c r="K11" s="377">
        <v>1</v>
      </c>
      <c r="L11" s="377">
        <v>1</v>
      </c>
      <c r="M11" s="377">
        <v>4</v>
      </c>
      <c r="N11" s="377">
        <v>4</v>
      </c>
      <c r="O11" s="377">
        <v>6</v>
      </c>
      <c r="P11" s="377">
        <v>9</v>
      </c>
      <c r="Q11" s="378">
        <v>3</v>
      </c>
      <c r="R11" s="379">
        <v>51</v>
      </c>
    </row>
    <row r="12" spans="2:19" ht="15" customHeight="1" x14ac:dyDescent="0.2">
      <c r="B12" s="373" t="s">
        <v>74</v>
      </c>
      <c r="C12" s="244"/>
      <c r="D12" s="374">
        <v>16</v>
      </c>
      <c r="E12" s="374">
        <v>6</v>
      </c>
      <c r="F12" s="374">
        <v>15</v>
      </c>
      <c r="G12" s="374">
        <v>4</v>
      </c>
      <c r="H12" s="374">
        <v>1</v>
      </c>
      <c r="I12" s="374">
        <v>3</v>
      </c>
      <c r="J12" s="374">
        <v>1</v>
      </c>
      <c r="K12" s="374">
        <v>0</v>
      </c>
      <c r="L12" s="374">
        <v>3</v>
      </c>
      <c r="M12" s="374">
        <v>0</v>
      </c>
      <c r="N12" s="374">
        <v>1</v>
      </c>
      <c r="O12" s="374">
        <v>0</v>
      </c>
      <c r="P12" s="374">
        <v>3</v>
      </c>
      <c r="Q12" s="245">
        <v>2</v>
      </c>
      <c r="R12" s="246">
        <v>55</v>
      </c>
    </row>
    <row r="13" spans="2:19" ht="15" customHeight="1" x14ac:dyDescent="0.2">
      <c r="B13" s="375" t="s">
        <v>109</v>
      </c>
      <c r="C13" s="376"/>
      <c r="D13" s="377">
        <v>64</v>
      </c>
      <c r="E13" s="377">
        <v>71</v>
      </c>
      <c r="F13" s="377">
        <v>78</v>
      </c>
      <c r="G13" s="377">
        <v>83</v>
      </c>
      <c r="H13" s="377">
        <v>65</v>
      </c>
      <c r="I13" s="377">
        <v>40</v>
      </c>
      <c r="J13" s="377">
        <v>25</v>
      </c>
      <c r="K13" s="377">
        <v>33</v>
      </c>
      <c r="L13" s="377">
        <v>75</v>
      </c>
      <c r="M13" s="377">
        <v>97</v>
      </c>
      <c r="N13" s="377">
        <v>128</v>
      </c>
      <c r="O13" s="377">
        <v>144</v>
      </c>
      <c r="P13" s="377">
        <v>246</v>
      </c>
      <c r="Q13" s="378">
        <v>118</v>
      </c>
      <c r="R13" s="379">
        <v>1267</v>
      </c>
    </row>
    <row r="14" spans="2:19" ht="15" customHeight="1" x14ac:dyDescent="0.2">
      <c r="B14" s="373" t="s">
        <v>110</v>
      </c>
      <c r="C14" s="244"/>
      <c r="D14" s="374">
        <v>150</v>
      </c>
      <c r="E14" s="374">
        <v>133</v>
      </c>
      <c r="F14" s="374">
        <v>151</v>
      </c>
      <c r="G14" s="374">
        <v>139</v>
      </c>
      <c r="H14" s="374">
        <v>149</v>
      </c>
      <c r="I14" s="374">
        <v>57</v>
      </c>
      <c r="J14" s="374">
        <v>63</v>
      </c>
      <c r="K14" s="374">
        <v>62</v>
      </c>
      <c r="L14" s="374">
        <v>57</v>
      </c>
      <c r="M14" s="374">
        <v>103</v>
      </c>
      <c r="N14" s="374">
        <v>94</v>
      </c>
      <c r="O14" s="374">
        <v>95</v>
      </c>
      <c r="P14" s="374">
        <v>155</v>
      </c>
      <c r="Q14" s="245">
        <v>64</v>
      </c>
      <c r="R14" s="246">
        <v>1472</v>
      </c>
    </row>
    <row r="15" spans="2:19" ht="15" customHeight="1" x14ac:dyDescent="0.2">
      <c r="B15" s="375" t="s">
        <v>81</v>
      </c>
      <c r="C15" s="376"/>
      <c r="D15" s="377">
        <v>0</v>
      </c>
      <c r="E15" s="377">
        <v>1</v>
      </c>
      <c r="F15" s="377">
        <v>1</v>
      </c>
      <c r="G15" s="377">
        <v>0</v>
      </c>
      <c r="H15" s="377">
        <v>0</v>
      </c>
      <c r="I15" s="377">
        <v>1</v>
      </c>
      <c r="J15" s="377">
        <v>0</v>
      </c>
      <c r="K15" s="377">
        <v>0</v>
      </c>
      <c r="L15" s="377">
        <v>0</v>
      </c>
      <c r="M15" s="377">
        <v>0</v>
      </c>
      <c r="N15" s="377">
        <v>4</v>
      </c>
      <c r="O15" s="377">
        <v>2</v>
      </c>
      <c r="P15" s="377">
        <v>3</v>
      </c>
      <c r="Q15" s="378">
        <v>2</v>
      </c>
      <c r="R15" s="379">
        <v>14</v>
      </c>
    </row>
    <row r="16" spans="2:19" ht="15" customHeight="1" x14ac:dyDescent="0.2">
      <c r="B16" s="373" t="s">
        <v>82</v>
      </c>
      <c r="C16" s="244"/>
      <c r="D16" s="374">
        <v>2</v>
      </c>
      <c r="E16" s="374">
        <v>3</v>
      </c>
      <c r="F16" s="374">
        <v>4</v>
      </c>
      <c r="G16" s="374">
        <v>7</v>
      </c>
      <c r="H16" s="374">
        <v>4</v>
      </c>
      <c r="I16" s="374">
        <v>0</v>
      </c>
      <c r="J16" s="374">
        <v>0</v>
      </c>
      <c r="K16" s="374">
        <v>0</v>
      </c>
      <c r="L16" s="374">
        <v>1</v>
      </c>
      <c r="M16" s="374">
        <v>4</v>
      </c>
      <c r="N16" s="374">
        <v>4</v>
      </c>
      <c r="O16" s="374">
        <v>2</v>
      </c>
      <c r="P16" s="374">
        <v>9</v>
      </c>
      <c r="Q16" s="245">
        <v>1</v>
      </c>
      <c r="R16" s="246">
        <v>41</v>
      </c>
    </row>
    <row r="17" spans="2:18" ht="15" customHeight="1" x14ac:dyDescent="0.2">
      <c r="B17" s="375" t="s">
        <v>112</v>
      </c>
      <c r="C17" s="376"/>
      <c r="D17" s="377">
        <v>28</v>
      </c>
      <c r="E17" s="377">
        <v>27</v>
      </c>
      <c r="F17" s="377">
        <v>21</v>
      </c>
      <c r="G17" s="377">
        <v>21</v>
      </c>
      <c r="H17" s="377">
        <v>21</v>
      </c>
      <c r="I17" s="377">
        <v>7</v>
      </c>
      <c r="J17" s="377">
        <v>8</v>
      </c>
      <c r="K17" s="377">
        <v>4</v>
      </c>
      <c r="L17" s="377">
        <v>9</v>
      </c>
      <c r="M17" s="377">
        <v>12</v>
      </c>
      <c r="N17" s="377">
        <v>17</v>
      </c>
      <c r="O17" s="377">
        <v>20</v>
      </c>
      <c r="P17" s="377">
        <v>44</v>
      </c>
      <c r="Q17" s="378">
        <v>19</v>
      </c>
      <c r="R17" s="379">
        <v>258</v>
      </c>
    </row>
    <row r="18" spans="2:18" ht="15" customHeight="1" x14ac:dyDescent="0.2">
      <c r="B18" s="373" t="s">
        <v>118</v>
      </c>
      <c r="C18" s="244"/>
      <c r="D18" s="374">
        <v>9</v>
      </c>
      <c r="E18" s="374">
        <v>4</v>
      </c>
      <c r="F18" s="374">
        <v>4</v>
      </c>
      <c r="G18" s="374">
        <v>4</v>
      </c>
      <c r="H18" s="374">
        <v>5</v>
      </c>
      <c r="I18" s="374">
        <v>1</v>
      </c>
      <c r="J18" s="374">
        <v>3</v>
      </c>
      <c r="K18" s="374">
        <v>3</v>
      </c>
      <c r="L18" s="374">
        <v>7</v>
      </c>
      <c r="M18" s="374">
        <v>4</v>
      </c>
      <c r="N18" s="374">
        <v>3</v>
      </c>
      <c r="O18" s="374">
        <v>8</v>
      </c>
      <c r="P18" s="374">
        <v>13</v>
      </c>
      <c r="Q18" s="245">
        <v>3</v>
      </c>
      <c r="R18" s="246">
        <v>71</v>
      </c>
    </row>
    <row r="19" spans="2:18" ht="15" customHeight="1" x14ac:dyDescent="0.2">
      <c r="B19" s="375" t="s">
        <v>111</v>
      </c>
      <c r="C19" s="376"/>
      <c r="D19" s="377">
        <v>1620</v>
      </c>
      <c r="E19" s="377">
        <v>1357</v>
      </c>
      <c r="F19" s="377">
        <v>961</v>
      </c>
      <c r="G19" s="377">
        <v>726</v>
      </c>
      <c r="H19" s="377">
        <v>459</v>
      </c>
      <c r="I19" s="377">
        <v>149</v>
      </c>
      <c r="J19" s="377">
        <v>81</v>
      </c>
      <c r="K19" s="377">
        <v>50</v>
      </c>
      <c r="L19" s="377">
        <v>35</v>
      </c>
      <c r="M19" s="377">
        <v>46</v>
      </c>
      <c r="N19" s="377">
        <v>61</v>
      </c>
      <c r="O19" s="377">
        <v>68</v>
      </c>
      <c r="P19" s="377">
        <v>85</v>
      </c>
      <c r="Q19" s="378">
        <v>56</v>
      </c>
      <c r="R19" s="379">
        <v>5754</v>
      </c>
    </row>
    <row r="20" spans="2:18" ht="15" customHeight="1" x14ac:dyDescent="0.2">
      <c r="B20" s="373" t="s">
        <v>83</v>
      </c>
      <c r="C20" s="244"/>
      <c r="D20" s="374">
        <v>0</v>
      </c>
      <c r="E20" s="374">
        <v>2</v>
      </c>
      <c r="F20" s="374">
        <v>0</v>
      </c>
      <c r="G20" s="374">
        <v>0</v>
      </c>
      <c r="H20" s="374">
        <v>0</v>
      </c>
      <c r="I20" s="374">
        <v>0</v>
      </c>
      <c r="J20" s="374">
        <v>0</v>
      </c>
      <c r="K20" s="374">
        <v>0</v>
      </c>
      <c r="L20" s="374">
        <v>0</v>
      </c>
      <c r="M20" s="374">
        <v>0</v>
      </c>
      <c r="N20" s="374">
        <v>0</v>
      </c>
      <c r="O20" s="374">
        <v>1</v>
      </c>
      <c r="P20" s="374">
        <v>0</v>
      </c>
      <c r="Q20" s="245">
        <v>0</v>
      </c>
      <c r="R20" s="246">
        <v>3</v>
      </c>
    </row>
    <row r="21" spans="2:18" ht="15" customHeight="1" x14ac:dyDescent="0.2">
      <c r="B21" s="375" t="s">
        <v>84</v>
      </c>
      <c r="C21" s="376"/>
      <c r="D21" s="377">
        <v>0</v>
      </c>
      <c r="E21" s="377">
        <v>1</v>
      </c>
      <c r="F21" s="377">
        <v>1</v>
      </c>
      <c r="G21" s="377">
        <v>0</v>
      </c>
      <c r="H21" s="377">
        <v>1</v>
      </c>
      <c r="I21" s="377">
        <v>1</v>
      </c>
      <c r="J21" s="377">
        <v>0</v>
      </c>
      <c r="K21" s="377">
        <v>0</v>
      </c>
      <c r="L21" s="377">
        <v>2</v>
      </c>
      <c r="M21" s="377">
        <v>2</v>
      </c>
      <c r="N21" s="377">
        <v>0</v>
      </c>
      <c r="O21" s="377">
        <v>0</v>
      </c>
      <c r="P21" s="377">
        <v>1</v>
      </c>
      <c r="Q21" s="378">
        <v>0</v>
      </c>
      <c r="R21" s="379">
        <v>9</v>
      </c>
    </row>
    <row r="22" spans="2:18" ht="15" customHeight="1" x14ac:dyDescent="0.2">
      <c r="B22" s="373" t="s">
        <v>100</v>
      </c>
      <c r="C22" s="244"/>
      <c r="D22" s="374">
        <v>4</v>
      </c>
      <c r="E22" s="374">
        <v>1</v>
      </c>
      <c r="F22" s="374">
        <v>3</v>
      </c>
      <c r="G22" s="374">
        <v>0</v>
      </c>
      <c r="H22" s="374">
        <v>4</v>
      </c>
      <c r="I22" s="374">
        <v>1</v>
      </c>
      <c r="J22" s="374">
        <v>0</v>
      </c>
      <c r="K22" s="374">
        <v>0</v>
      </c>
      <c r="L22" s="374">
        <v>0</v>
      </c>
      <c r="M22" s="374">
        <v>2</v>
      </c>
      <c r="N22" s="374">
        <v>1</v>
      </c>
      <c r="O22" s="374">
        <v>1</v>
      </c>
      <c r="P22" s="374">
        <v>0</v>
      </c>
      <c r="Q22" s="245">
        <v>0</v>
      </c>
      <c r="R22" s="246">
        <v>17</v>
      </c>
    </row>
    <row r="23" spans="2:18" ht="15" customHeight="1" x14ac:dyDescent="0.2">
      <c r="B23" s="375" t="s">
        <v>101</v>
      </c>
      <c r="C23" s="376"/>
      <c r="D23" s="377">
        <v>48</v>
      </c>
      <c r="E23" s="377">
        <v>36</v>
      </c>
      <c r="F23" s="377">
        <v>54</v>
      </c>
      <c r="G23" s="377">
        <v>44</v>
      </c>
      <c r="H23" s="377">
        <v>32</v>
      </c>
      <c r="I23" s="377">
        <v>17</v>
      </c>
      <c r="J23" s="377">
        <v>14</v>
      </c>
      <c r="K23" s="377">
        <v>8</v>
      </c>
      <c r="L23" s="377">
        <v>13</v>
      </c>
      <c r="M23" s="377">
        <v>16</v>
      </c>
      <c r="N23" s="377">
        <v>10</v>
      </c>
      <c r="O23" s="377">
        <v>15</v>
      </c>
      <c r="P23" s="377">
        <v>32</v>
      </c>
      <c r="Q23" s="378">
        <v>8</v>
      </c>
      <c r="R23" s="379">
        <v>347</v>
      </c>
    </row>
    <row r="24" spans="2:18" ht="15" customHeight="1" x14ac:dyDescent="0.2">
      <c r="B24" s="373" t="s">
        <v>113</v>
      </c>
      <c r="C24" s="244"/>
      <c r="D24" s="374">
        <v>79</v>
      </c>
      <c r="E24" s="374">
        <v>74</v>
      </c>
      <c r="F24" s="374">
        <v>60</v>
      </c>
      <c r="G24" s="374">
        <v>40</v>
      </c>
      <c r="H24" s="374">
        <v>35</v>
      </c>
      <c r="I24" s="374">
        <v>19</v>
      </c>
      <c r="J24" s="374">
        <v>18</v>
      </c>
      <c r="K24" s="374">
        <v>20</v>
      </c>
      <c r="L24" s="374">
        <v>33</v>
      </c>
      <c r="M24" s="374">
        <v>40</v>
      </c>
      <c r="N24" s="374">
        <v>44</v>
      </c>
      <c r="O24" s="374">
        <v>51</v>
      </c>
      <c r="P24" s="374">
        <v>76</v>
      </c>
      <c r="Q24" s="245">
        <v>27</v>
      </c>
      <c r="R24" s="246">
        <v>616</v>
      </c>
    </row>
    <row r="25" spans="2:18" ht="15" customHeight="1" x14ac:dyDescent="0.2">
      <c r="B25" s="375" t="s">
        <v>85</v>
      </c>
      <c r="C25" s="376"/>
      <c r="D25" s="377">
        <v>1</v>
      </c>
      <c r="E25" s="377">
        <v>2</v>
      </c>
      <c r="F25" s="377">
        <v>0</v>
      </c>
      <c r="G25" s="377">
        <v>4</v>
      </c>
      <c r="H25" s="377">
        <v>1</v>
      </c>
      <c r="I25" s="377">
        <v>0</v>
      </c>
      <c r="J25" s="377">
        <v>0</v>
      </c>
      <c r="K25" s="377">
        <v>2</v>
      </c>
      <c r="L25" s="377">
        <v>1</v>
      </c>
      <c r="M25" s="377">
        <v>0</v>
      </c>
      <c r="N25" s="377">
        <v>2</v>
      </c>
      <c r="O25" s="377">
        <v>0</v>
      </c>
      <c r="P25" s="377">
        <v>0</v>
      </c>
      <c r="Q25" s="378">
        <v>0</v>
      </c>
      <c r="R25" s="379">
        <v>13</v>
      </c>
    </row>
    <row r="26" spans="2:18" ht="15" customHeight="1" x14ac:dyDescent="0.2">
      <c r="B26" s="373" t="s">
        <v>102</v>
      </c>
      <c r="C26" s="244"/>
      <c r="D26" s="374">
        <v>73</v>
      </c>
      <c r="E26" s="374">
        <v>70</v>
      </c>
      <c r="F26" s="374">
        <v>53</v>
      </c>
      <c r="G26" s="374">
        <v>53</v>
      </c>
      <c r="H26" s="374">
        <v>31</v>
      </c>
      <c r="I26" s="374">
        <v>6</v>
      </c>
      <c r="J26" s="374">
        <v>8</v>
      </c>
      <c r="K26" s="374">
        <v>3</v>
      </c>
      <c r="L26" s="374">
        <v>4</v>
      </c>
      <c r="M26" s="374">
        <v>9</v>
      </c>
      <c r="N26" s="374">
        <v>6</v>
      </c>
      <c r="O26" s="374">
        <v>10</v>
      </c>
      <c r="P26" s="374">
        <v>2</v>
      </c>
      <c r="Q26" s="245">
        <v>2</v>
      </c>
      <c r="R26" s="246">
        <v>330</v>
      </c>
    </row>
    <row r="27" spans="2:18" ht="15" customHeight="1" x14ac:dyDescent="0.2">
      <c r="B27" s="375" t="s">
        <v>98</v>
      </c>
      <c r="C27" s="376"/>
      <c r="D27" s="377">
        <v>6</v>
      </c>
      <c r="E27" s="377">
        <v>7</v>
      </c>
      <c r="F27" s="377">
        <v>7</v>
      </c>
      <c r="G27" s="377">
        <v>5</v>
      </c>
      <c r="H27" s="377">
        <v>5</v>
      </c>
      <c r="I27" s="377">
        <v>2</v>
      </c>
      <c r="J27" s="377">
        <v>0</v>
      </c>
      <c r="K27" s="377">
        <v>1</v>
      </c>
      <c r="L27" s="377">
        <v>4</v>
      </c>
      <c r="M27" s="377">
        <v>3</v>
      </c>
      <c r="N27" s="377">
        <v>2</v>
      </c>
      <c r="O27" s="377">
        <v>4</v>
      </c>
      <c r="P27" s="377">
        <v>1</v>
      </c>
      <c r="Q27" s="378">
        <v>2</v>
      </c>
      <c r="R27" s="379">
        <v>49</v>
      </c>
    </row>
    <row r="28" spans="2:18" ht="15" customHeight="1" x14ac:dyDescent="0.2">
      <c r="B28" s="373" t="s">
        <v>86</v>
      </c>
      <c r="C28" s="244"/>
      <c r="D28" s="374">
        <v>0</v>
      </c>
      <c r="E28" s="374">
        <v>1</v>
      </c>
      <c r="F28" s="374">
        <v>0</v>
      </c>
      <c r="G28" s="374">
        <v>0</v>
      </c>
      <c r="H28" s="374">
        <v>0</v>
      </c>
      <c r="I28" s="374">
        <v>0</v>
      </c>
      <c r="J28" s="374">
        <v>0</v>
      </c>
      <c r="K28" s="374">
        <v>1</v>
      </c>
      <c r="L28" s="374">
        <v>1</v>
      </c>
      <c r="M28" s="374">
        <v>1</v>
      </c>
      <c r="N28" s="374">
        <v>1</v>
      </c>
      <c r="O28" s="374">
        <v>0</v>
      </c>
      <c r="P28" s="374">
        <v>1</v>
      </c>
      <c r="Q28" s="245">
        <v>1</v>
      </c>
      <c r="R28" s="246">
        <v>7</v>
      </c>
    </row>
    <row r="29" spans="2:18" ht="15" customHeight="1" x14ac:dyDescent="0.2">
      <c r="B29" s="375" t="s">
        <v>119</v>
      </c>
      <c r="C29" s="376"/>
      <c r="D29" s="377">
        <v>2</v>
      </c>
      <c r="E29" s="377">
        <v>4</v>
      </c>
      <c r="F29" s="377">
        <v>4</v>
      </c>
      <c r="G29" s="377">
        <v>3</v>
      </c>
      <c r="H29" s="377">
        <v>5</v>
      </c>
      <c r="I29" s="377">
        <v>1</v>
      </c>
      <c r="J29" s="377">
        <v>0</v>
      </c>
      <c r="K29" s="377">
        <v>2</v>
      </c>
      <c r="L29" s="377">
        <v>0</v>
      </c>
      <c r="M29" s="377">
        <v>2</v>
      </c>
      <c r="N29" s="377">
        <v>1</v>
      </c>
      <c r="O29" s="377">
        <v>1</v>
      </c>
      <c r="P29" s="377">
        <v>0</v>
      </c>
      <c r="Q29" s="378">
        <v>0</v>
      </c>
      <c r="R29" s="379">
        <v>25</v>
      </c>
    </row>
    <row r="30" spans="2:18" ht="15" customHeight="1" x14ac:dyDescent="0.2">
      <c r="B30" s="373" t="s">
        <v>87</v>
      </c>
      <c r="C30" s="244"/>
      <c r="D30" s="374">
        <v>6</v>
      </c>
      <c r="E30" s="374">
        <v>1</v>
      </c>
      <c r="F30" s="374">
        <v>1</v>
      </c>
      <c r="G30" s="374">
        <v>4</v>
      </c>
      <c r="H30" s="374">
        <v>2</v>
      </c>
      <c r="I30" s="374">
        <v>1</v>
      </c>
      <c r="J30" s="374">
        <v>1</v>
      </c>
      <c r="K30" s="374">
        <v>0</v>
      </c>
      <c r="L30" s="374">
        <v>0</v>
      </c>
      <c r="M30" s="374">
        <v>3</v>
      </c>
      <c r="N30" s="374">
        <v>5</v>
      </c>
      <c r="O30" s="374">
        <v>4</v>
      </c>
      <c r="P30" s="374">
        <v>4</v>
      </c>
      <c r="Q30" s="245">
        <v>1</v>
      </c>
      <c r="R30" s="246">
        <v>33</v>
      </c>
    </row>
    <row r="31" spans="2:18" ht="15" customHeight="1" x14ac:dyDescent="0.2">
      <c r="B31" s="375" t="s">
        <v>75</v>
      </c>
      <c r="C31" s="376"/>
      <c r="D31" s="377">
        <v>32</v>
      </c>
      <c r="E31" s="377">
        <v>33</v>
      </c>
      <c r="F31" s="377">
        <v>33</v>
      </c>
      <c r="G31" s="377">
        <v>18</v>
      </c>
      <c r="H31" s="377">
        <v>13</v>
      </c>
      <c r="I31" s="377">
        <v>4</v>
      </c>
      <c r="J31" s="377">
        <v>5</v>
      </c>
      <c r="K31" s="377">
        <v>4</v>
      </c>
      <c r="L31" s="377">
        <v>1</v>
      </c>
      <c r="M31" s="377">
        <v>4</v>
      </c>
      <c r="N31" s="377">
        <v>2</v>
      </c>
      <c r="O31" s="377">
        <v>0</v>
      </c>
      <c r="P31" s="377">
        <v>2</v>
      </c>
      <c r="Q31" s="378">
        <v>2</v>
      </c>
      <c r="R31" s="379">
        <v>153</v>
      </c>
    </row>
    <row r="32" spans="2:18" ht="15" customHeight="1" x14ac:dyDescent="0.2">
      <c r="B32" s="373" t="s">
        <v>88</v>
      </c>
      <c r="C32" s="244"/>
      <c r="D32" s="374">
        <v>6</v>
      </c>
      <c r="E32" s="374">
        <v>4</v>
      </c>
      <c r="F32" s="374">
        <v>0</v>
      </c>
      <c r="G32" s="374">
        <v>2</v>
      </c>
      <c r="H32" s="374">
        <v>5</v>
      </c>
      <c r="I32" s="374">
        <v>3</v>
      </c>
      <c r="J32" s="374">
        <v>1</v>
      </c>
      <c r="K32" s="374">
        <v>2</v>
      </c>
      <c r="L32" s="374">
        <v>1</v>
      </c>
      <c r="M32" s="374">
        <v>2</v>
      </c>
      <c r="N32" s="374">
        <v>2</v>
      </c>
      <c r="O32" s="374">
        <v>2</v>
      </c>
      <c r="P32" s="374">
        <v>1</v>
      </c>
      <c r="Q32" s="245">
        <v>1</v>
      </c>
      <c r="R32" s="246">
        <v>32</v>
      </c>
    </row>
    <row r="33" spans="2:18" ht="15" customHeight="1" x14ac:dyDescent="0.2">
      <c r="B33" s="375" t="s">
        <v>103</v>
      </c>
      <c r="C33" s="376"/>
      <c r="D33" s="377">
        <v>29</v>
      </c>
      <c r="E33" s="377">
        <v>32</v>
      </c>
      <c r="F33" s="377">
        <v>30</v>
      </c>
      <c r="G33" s="377">
        <v>20</v>
      </c>
      <c r="H33" s="377">
        <v>10</v>
      </c>
      <c r="I33" s="377">
        <v>16</v>
      </c>
      <c r="J33" s="377">
        <v>3</v>
      </c>
      <c r="K33" s="377">
        <v>1</v>
      </c>
      <c r="L33" s="377">
        <v>3</v>
      </c>
      <c r="M33" s="377">
        <v>5</v>
      </c>
      <c r="N33" s="377">
        <v>1</v>
      </c>
      <c r="O33" s="377">
        <v>3</v>
      </c>
      <c r="P33" s="377">
        <v>6</v>
      </c>
      <c r="Q33" s="378">
        <v>1</v>
      </c>
      <c r="R33" s="379">
        <v>160</v>
      </c>
    </row>
    <row r="34" spans="2:18" ht="15" customHeight="1" x14ac:dyDescent="0.2">
      <c r="B34" s="373" t="s">
        <v>89</v>
      </c>
      <c r="C34" s="244"/>
      <c r="D34" s="374">
        <v>3</v>
      </c>
      <c r="E34" s="374">
        <v>0</v>
      </c>
      <c r="F34" s="374">
        <v>0</v>
      </c>
      <c r="G34" s="374">
        <v>0</v>
      </c>
      <c r="H34" s="374">
        <v>2</v>
      </c>
      <c r="I34" s="374">
        <v>2</v>
      </c>
      <c r="J34" s="374">
        <v>0</v>
      </c>
      <c r="K34" s="374">
        <v>0</v>
      </c>
      <c r="L34" s="374">
        <v>1</v>
      </c>
      <c r="M34" s="374">
        <v>3</v>
      </c>
      <c r="N34" s="374">
        <v>4</v>
      </c>
      <c r="O34" s="374">
        <v>2</v>
      </c>
      <c r="P34" s="374">
        <v>1</v>
      </c>
      <c r="Q34" s="245">
        <v>1</v>
      </c>
      <c r="R34" s="246">
        <v>19</v>
      </c>
    </row>
    <row r="35" spans="2:18" ht="15" customHeight="1" x14ac:dyDescent="0.2">
      <c r="B35" s="375" t="s">
        <v>91</v>
      </c>
      <c r="C35" s="376"/>
      <c r="D35" s="377">
        <v>29</v>
      </c>
      <c r="E35" s="377">
        <v>15</v>
      </c>
      <c r="F35" s="377">
        <v>22</v>
      </c>
      <c r="G35" s="377">
        <v>25</v>
      </c>
      <c r="H35" s="377">
        <v>28</v>
      </c>
      <c r="I35" s="377">
        <v>5</v>
      </c>
      <c r="J35" s="377">
        <v>20</v>
      </c>
      <c r="K35" s="377">
        <v>4</v>
      </c>
      <c r="L35" s="377">
        <v>7</v>
      </c>
      <c r="M35" s="377">
        <v>9</v>
      </c>
      <c r="N35" s="377">
        <v>19</v>
      </c>
      <c r="O35" s="377">
        <v>15</v>
      </c>
      <c r="P35" s="377">
        <v>23</v>
      </c>
      <c r="Q35" s="378">
        <v>8</v>
      </c>
      <c r="R35" s="379">
        <v>229</v>
      </c>
    </row>
    <row r="36" spans="2:18" ht="15" customHeight="1" x14ac:dyDescent="0.2">
      <c r="B36" s="373" t="s">
        <v>90</v>
      </c>
      <c r="C36" s="244"/>
      <c r="D36" s="374">
        <v>3</v>
      </c>
      <c r="E36" s="374">
        <v>1</v>
      </c>
      <c r="F36" s="374">
        <v>3</v>
      </c>
      <c r="G36" s="374">
        <v>1</v>
      </c>
      <c r="H36" s="374">
        <v>2</v>
      </c>
      <c r="I36" s="374">
        <v>5</v>
      </c>
      <c r="J36" s="374">
        <v>3</v>
      </c>
      <c r="K36" s="374">
        <v>0</v>
      </c>
      <c r="L36" s="374">
        <v>2</v>
      </c>
      <c r="M36" s="374">
        <v>1</v>
      </c>
      <c r="N36" s="374">
        <v>3</v>
      </c>
      <c r="O36" s="374">
        <v>2</v>
      </c>
      <c r="P36" s="374">
        <v>2</v>
      </c>
      <c r="Q36" s="245">
        <v>1</v>
      </c>
      <c r="R36" s="246">
        <v>29</v>
      </c>
    </row>
    <row r="37" spans="2:18" ht="15" customHeight="1" x14ac:dyDescent="0.2">
      <c r="B37" s="375" t="s">
        <v>104</v>
      </c>
      <c r="C37" s="376"/>
      <c r="D37" s="377">
        <v>404</v>
      </c>
      <c r="E37" s="377">
        <v>442</v>
      </c>
      <c r="F37" s="377">
        <v>324</v>
      </c>
      <c r="G37" s="377">
        <v>286</v>
      </c>
      <c r="H37" s="377">
        <v>176</v>
      </c>
      <c r="I37" s="377">
        <v>87</v>
      </c>
      <c r="J37" s="377">
        <v>66</v>
      </c>
      <c r="K37" s="377">
        <v>30</v>
      </c>
      <c r="L37" s="377">
        <v>46</v>
      </c>
      <c r="M37" s="377">
        <v>42</v>
      </c>
      <c r="N37" s="377">
        <v>46</v>
      </c>
      <c r="O37" s="377">
        <v>63</v>
      </c>
      <c r="P37" s="377">
        <v>44</v>
      </c>
      <c r="Q37" s="378">
        <v>20</v>
      </c>
      <c r="R37" s="379">
        <v>2076</v>
      </c>
    </row>
    <row r="38" spans="2:18" ht="15" customHeight="1" x14ac:dyDescent="0.2">
      <c r="B38" s="373" t="s">
        <v>120</v>
      </c>
      <c r="C38" s="244"/>
      <c r="D38" s="374">
        <v>8</v>
      </c>
      <c r="E38" s="374">
        <v>10</v>
      </c>
      <c r="F38" s="374">
        <v>10</v>
      </c>
      <c r="G38" s="374">
        <v>7</v>
      </c>
      <c r="H38" s="374">
        <v>6</v>
      </c>
      <c r="I38" s="374">
        <v>3</v>
      </c>
      <c r="J38" s="374">
        <v>6</v>
      </c>
      <c r="K38" s="374">
        <v>4</v>
      </c>
      <c r="L38" s="374">
        <v>2</v>
      </c>
      <c r="M38" s="374">
        <v>5</v>
      </c>
      <c r="N38" s="374">
        <v>6</v>
      </c>
      <c r="O38" s="374">
        <v>9</v>
      </c>
      <c r="P38" s="374">
        <v>4</v>
      </c>
      <c r="Q38" s="245">
        <v>1</v>
      </c>
      <c r="R38" s="246">
        <v>81</v>
      </c>
    </row>
    <row r="39" spans="2:18" ht="15" customHeight="1" x14ac:dyDescent="0.2">
      <c r="B39" s="375" t="s">
        <v>121</v>
      </c>
      <c r="C39" s="376"/>
      <c r="D39" s="377">
        <v>0</v>
      </c>
      <c r="E39" s="377">
        <v>0</v>
      </c>
      <c r="F39" s="377">
        <v>0</v>
      </c>
      <c r="G39" s="377">
        <v>0</v>
      </c>
      <c r="H39" s="377">
        <v>0</v>
      </c>
      <c r="I39" s="377">
        <v>1</v>
      </c>
      <c r="J39" s="377">
        <v>0</v>
      </c>
      <c r="K39" s="377">
        <v>0</v>
      </c>
      <c r="L39" s="377">
        <v>0</v>
      </c>
      <c r="M39" s="377">
        <v>1</v>
      </c>
      <c r="N39" s="377">
        <v>0</v>
      </c>
      <c r="O39" s="377">
        <v>0</v>
      </c>
      <c r="P39" s="377">
        <v>0</v>
      </c>
      <c r="Q39" s="378">
        <v>0</v>
      </c>
      <c r="R39" s="379">
        <v>2</v>
      </c>
    </row>
    <row r="40" spans="2:18" ht="15" customHeight="1" x14ac:dyDescent="0.2">
      <c r="B40" s="373" t="s">
        <v>122</v>
      </c>
      <c r="C40" s="244"/>
      <c r="D40" s="374">
        <v>0</v>
      </c>
      <c r="E40" s="374">
        <v>2</v>
      </c>
      <c r="F40" s="374">
        <v>4</v>
      </c>
      <c r="G40" s="374">
        <v>0</v>
      </c>
      <c r="H40" s="374">
        <v>0</v>
      </c>
      <c r="I40" s="374">
        <v>1</v>
      </c>
      <c r="J40" s="374">
        <v>0</v>
      </c>
      <c r="K40" s="374">
        <v>0</v>
      </c>
      <c r="L40" s="374">
        <v>4</v>
      </c>
      <c r="M40" s="374">
        <v>0</v>
      </c>
      <c r="N40" s="374">
        <v>0</v>
      </c>
      <c r="O40" s="374">
        <v>0</v>
      </c>
      <c r="P40" s="374">
        <v>2</v>
      </c>
      <c r="Q40" s="245">
        <v>0</v>
      </c>
      <c r="R40" s="246">
        <v>13</v>
      </c>
    </row>
    <row r="41" spans="2:18" ht="15" customHeight="1" x14ac:dyDescent="0.2">
      <c r="B41" s="375" t="s">
        <v>127</v>
      </c>
      <c r="C41" s="376"/>
      <c r="D41" s="377">
        <v>12</v>
      </c>
      <c r="E41" s="377">
        <v>4</v>
      </c>
      <c r="F41" s="377">
        <v>7</v>
      </c>
      <c r="G41" s="377">
        <v>3</v>
      </c>
      <c r="H41" s="377">
        <v>3</v>
      </c>
      <c r="I41" s="377">
        <v>1</v>
      </c>
      <c r="J41" s="377">
        <v>0</v>
      </c>
      <c r="K41" s="377">
        <v>0</v>
      </c>
      <c r="L41" s="377">
        <v>1</v>
      </c>
      <c r="M41" s="377">
        <v>0</v>
      </c>
      <c r="N41" s="377">
        <v>1</v>
      </c>
      <c r="O41" s="377">
        <v>0</v>
      </c>
      <c r="P41" s="377">
        <v>0</v>
      </c>
      <c r="Q41" s="378">
        <v>0</v>
      </c>
      <c r="R41" s="379">
        <v>32</v>
      </c>
    </row>
    <row r="42" spans="2:18" ht="15" customHeight="1" x14ac:dyDescent="0.2">
      <c r="B42" s="373" t="s">
        <v>92</v>
      </c>
      <c r="C42" s="244"/>
      <c r="D42" s="374">
        <v>4</v>
      </c>
      <c r="E42" s="374">
        <v>0</v>
      </c>
      <c r="F42" s="374">
        <v>2</v>
      </c>
      <c r="G42" s="374">
        <v>0</v>
      </c>
      <c r="H42" s="374">
        <v>1</v>
      </c>
      <c r="I42" s="374">
        <v>0</v>
      </c>
      <c r="J42" s="374">
        <v>0</v>
      </c>
      <c r="K42" s="374">
        <v>0</v>
      </c>
      <c r="L42" s="374">
        <v>1</v>
      </c>
      <c r="M42" s="374">
        <v>1</v>
      </c>
      <c r="N42" s="374">
        <v>0</v>
      </c>
      <c r="O42" s="374">
        <v>0</v>
      </c>
      <c r="P42" s="374">
        <v>0</v>
      </c>
      <c r="Q42" s="245">
        <v>0</v>
      </c>
      <c r="R42" s="246">
        <v>9</v>
      </c>
    </row>
    <row r="43" spans="2:18" ht="15" customHeight="1" x14ac:dyDescent="0.2">
      <c r="B43" s="375" t="s">
        <v>128</v>
      </c>
      <c r="C43" s="376"/>
      <c r="D43" s="377">
        <v>0</v>
      </c>
      <c r="E43" s="377">
        <v>2</v>
      </c>
      <c r="F43" s="377">
        <v>1</v>
      </c>
      <c r="G43" s="377">
        <v>0</v>
      </c>
      <c r="H43" s="377">
        <v>0</v>
      </c>
      <c r="I43" s="377">
        <v>0</v>
      </c>
      <c r="J43" s="377">
        <v>0</v>
      </c>
      <c r="K43" s="377">
        <v>0</v>
      </c>
      <c r="L43" s="377">
        <v>0</v>
      </c>
      <c r="M43" s="377">
        <v>0</v>
      </c>
      <c r="N43" s="377">
        <v>0</v>
      </c>
      <c r="O43" s="377">
        <v>1</v>
      </c>
      <c r="P43" s="377">
        <v>2</v>
      </c>
      <c r="Q43" s="378">
        <v>1</v>
      </c>
      <c r="R43" s="379">
        <v>7</v>
      </c>
    </row>
    <row r="44" spans="2:18" ht="15" customHeight="1" x14ac:dyDescent="0.2">
      <c r="B44" s="373" t="s">
        <v>123</v>
      </c>
      <c r="C44" s="244"/>
      <c r="D44" s="374">
        <v>1</v>
      </c>
      <c r="E44" s="374">
        <v>0</v>
      </c>
      <c r="F44" s="374">
        <v>0</v>
      </c>
      <c r="G44" s="374">
        <v>0</v>
      </c>
      <c r="H44" s="374">
        <v>0</v>
      </c>
      <c r="I44" s="374">
        <v>0</v>
      </c>
      <c r="J44" s="374">
        <v>0</v>
      </c>
      <c r="K44" s="374">
        <v>0</v>
      </c>
      <c r="L44" s="374">
        <v>0</v>
      </c>
      <c r="M44" s="374">
        <v>4</v>
      </c>
      <c r="N44" s="374">
        <v>0</v>
      </c>
      <c r="O44" s="374">
        <v>1</v>
      </c>
      <c r="P44" s="374">
        <v>0</v>
      </c>
      <c r="Q44" s="245">
        <v>0</v>
      </c>
      <c r="R44" s="246">
        <v>6</v>
      </c>
    </row>
    <row r="45" spans="2:18" ht="15" customHeight="1" x14ac:dyDescent="0.2">
      <c r="B45" s="375" t="s">
        <v>78</v>
      </c>
      <c r="C45" s="376"/>
      <c r="D45" s="377">
        <v>4</v>
      </c>
      <c r="E45" s="377">
        <v>6</v>
      </c>
      <c r="F45" s="377">
        <v>4</v>
      </c>
      <c r="G45" s="377">
        <v>4</v>
      </c>
      <c r="H45" s="377">
        <v>4</v>
      </c>
      <c r="I45" s="377">
        <v>0</v>
      </c>
      <c r="J45" s="377">
        <v>0</v>
      </c>
      <c r="K45" s="377">
        <v>0</v>
      </c>
      <c r="L45" s="377">
        <v>3</v>
      </c>
      <c r="M45" s="377">
        <v>2</v>
      </c>
      <c r="N45" s="377">
        <v>0</v>
      </c>
      <c r="O45" s="377">
        <v>1</v>
      </c>
      <c r="P45" s="377">
        <v>0</v>
      </c>
      <c r="Q45" s="378">
        <v>0</v>
      </c>
      <c r="R45" s="379">
        <v>28</v>
      </c>
    </row>
    <row r="46" spans="2:18" ht="15" customHeight="1" x14ac:dyDescent="0.2">
      <c r="B46" s="373" t="s">
        <v>93</v>
      </c>
      <c r="C46" s="244"/>
      <c r="D46" s="374">
        <v>1</v>
      </c>
      <c r="E46" s="374">
        <v>3</v>
      </c>
      <c r="F46" s="374">
        <v>2</v>
      </c>
      <c r="G46" s="374">
        <v>0</v>
      </c>
      <c r="H46" s="374">
        <v>5</v>
      </c>
      <c r="I46" s="374">
        <v>2</v>
      </c>
      <c r="J46" s="374">
        <v>1</v>
      </c>
      <c r="K46" s="374">
        <v>1</v>
      </c>
      <c r="L46" s="374">
        <v>4</v>
      </c>
      <c r="M46" s="374">
        <v>1</v>
      </c>
      <c r="N46" s="374">
        <v>2</v>
      </c>
      <c r="O46" s="374">
        <v>3</v>
      </c>
      <c r="P46" s="374">
        <v>6</v>
      </c>
      <c r="Q46" s="245">
        <v>2</v>
      </c>
      <c r="R46" s="246">
        <v>33</v>
      </c>
    </row>
    <row r="47" spans="2:18" ht="15" customHeight="1" x14ac:dyDescent="0.2">
      <c r="B47" s="375" t="s">
        <v>94</v>
      </c>
      <c r="C47" s="376"/>
      <c r="D47" s="377">
        <v>996</v>
      </c>
      <c r="E47" s="377">
        <v>990</v>
      </c>
      <c r="F47" s="377">
        <v>1028</v>
      </c>
      <c r="G47" s="377">
        <v>906</v>
      </c>
      <c r="H47" s="377">
        <v>626</v>
      </c>
      <c r="I47" s="377">
        <v>331</v>
      </c>
      <c r="J47" s="377">
        <v>227</v>
      </c>
      <c r="K47" s="377">
        <v>166</v>
      </c>
      <c r="L47" s="377">
        <v>247</v>
      </c>
      <c r="M47" s="377">
        <v>346</v>
      </c>
      <c r="N47" s="377">
        <v>368</v>
      </c>
      <c r="O47" s="377">
        <v>331</v>
      </c>
      <c r="P47" s="377">
        <v>470</v>
      </c>
      <c r="Q47" s="378">
        <v>135</v>
      </c>
      <c r="R47" s="379">
        <v>7167</v>
      </c>
    </row>
    <row r="48" spans="2:18" ht="15" customHeight="1" x14ac:dyDescent="0.2">
      <c r="B48" s="373" t="s">
        <v>99</v>
      </c>
      <c r="C48" s="244"/>
      <c r="D48" s="374">
        <v>16</v>
      </c>
      <c r="E48" s="374">
        <v>16</v>
      </c>
      <c r="F48" s="374">
        <v>13</v>
      </c>
      <c r="G48" s="374">
        <v>11</v>
      </c>
      <c r="H48" s="374">
        <v>10</v>
      </c>
      <c r="I48" s="374">
        <v>14</v>
      </c>
      <c r="J48" s="374">
        <v>5</v>
      </c>
      <c r="K48" s="374">
        <v>4</v>
      </c>
      <c r="L48" s="374">
        <v>6</v>
      </c>
      <c r="M48" s="374">
        <v>11</v>
      </c>
      <c r="N48" s="374">
        <v>6</v>
      </c>
      <c r="O48" s="374">
        <v>1</v>
      </c>
      <c r="P48" s="374">
        <v>6</v>
      </c>
      <c r="Q48" s="245">
        <v>2</v>
      </c>
      <c r="R48" s="246">
        <v>121</v>
      </c>
    </row>
    <row r="49" spans="2:18" ht="15" customHeight="1" x14ac:dyDescent="0.2">
      <c r="B49" s="375" t="s">
        <v>73</v>
      </c>
      <c r="C49" s="376"/>
      <c r="D49" s="377">
        <v>4</v>
      </c>
      <c r="E49" s="377">
        <v>8</v>
      </c>
      <c r="F49" s="377">
        <v>20</v>
      </c>
      <c r="G49" s="377">
        <v>19</v>
      </c>
      <c r="H49" s="377">
        <v>10</v>
      </c>
      <c r="I49" s="377">
        <v>3</v>
      </c>
      <c r="J49" s="377">
        <v>6</v>
      </c>
      <c r="K49" s="377">
        <v>1</v>
      </c>
      <c r="L49" s="377">
        <v>2</v>
      </c>
      <c r="M49" s="377">
        <v>9</v>
      </c>
      <c r="N49" s="377">
        <v>6</v>
      </c>
      <c r="O49" s="377">
        <v>2</v>
      </c>
      <c r="P49" s="377">
        <v>7</v>
      </c>
      <c r="Q49" s="378">
        <v>2</v>
      </c>
      <c r="R49" s="379">
        <v>99</v>
      </c>
    </row>
    <row r="50" spans="2:18" ht="15" customHeight="1" x14ac:dyDescent="0.2">
      <c r="B50" s="373" t="s">
        <v>124</v>
      </c>
      <c r="C50" s="244"/>
      <c r="D50" s="374">
        <v>4</v>
      </c>
      <c r="E50" s="374">
        <v>0</v>
      </c>
      <c r="F50" s="374">
        <v>0</v>
      </c>
      <c r="G50" s="374">
        <v>1</v>
      </c>
      <c r="H50" s="374">
        <v>3</v>
      </c>
      <c r="I50" s="374">
        <v>1</v>
      </c>
      <c r="J50" s="374">
        <v>1</v>
      </c>
      <c r="K50" s="374">
        <v>1</v>
      </c>
      <c r="L50" s="374">
        <v>0</v>
      </c>
      <c r="M50" s="374">
        <v>1</v>
      </c>
      <c r="N50" s="374">
        <v>2</v>
      </c>
      <c r="O50" s="374">
        <v>1</v>
      </c>
      <c r="P50" s="374">
        <v>3</v>
      </c>
      <c r="Q50" s="245">
        <v>1</v>
      </c>
      <c r="R50" s="246">
        <v>19</v>
      </c>
    </row>
    <row r="51" spans="2:18" ht="15" customHeight="1" x14ac:dyDescent="0.2">
      <c r="B51" s="375" t="s">
        <v>105</v>
      </c>
      <c r="C51" s="376"/>
      <c r="D51" s="377">
        <v>150</v>
      </c>
      <c r="E51" s="377">
        <v>156</v>
      </c>
      <c r="F51" s="377">
        <v>148</v>
      </c>
      <c r="G51" s="377">
        <v>148</v>
      </c>
      <c r="H51" s="377">
        <v>101</v>
      </c>
      <c r="I51" s="377">
        <v>62</v>
      </c>
      <c r="J51" s="377">
        <v>26</v>
      </c>
      <c r="K51" s="377">
        <v>33</v>
      </c>
      <c r="L51" s="377">
        <v>41</v>
      </c>
      <c r="M51" s="377">
        <v>29</v>
      </c>
      <c r="N51" s="377">
        <v>22</v>
      </c>
      <c r="O51" s="377">
        <v>36</v>
      </c>
      <c r="P51" s="377">
        <v>35</v>
      </c>
      <c r="Q51" s="378">
        <v>16</v>
      </c>
      <c r="R51" s="379">
        <v>1003</v>
      </c>
    </row>
    <row r="52" spans="2:18" ht="15" customHeight="1" x14ac:dyDescent="0.2">
      <c r="B52" s="373" t="s">
        <v>95</v>
      </c>
      <c r="C52" s="244"/>
      <c r="D52" s="374">
        <v>18</v>
      </c>
      <c r="E52" s="374">
        <v>28</v>
      </c>
      <c r="F52" s="374">
        <v>39</v>
      </c>
      <c r="G52" s="374">
        <v>23</v>
      </c>
      <c r="H52" s="374">
        <v>10</v>
      </c>
      <c r="I52" s="374">
        <v>8</v>
      </c>
      <c r="J52" s="374">
        <v>11</v>
      </c>
      <c r="K52" s="374">
        <v>10</v>
      </c>
      <c r="L52" s="374">
        <v>28</v>
      </c>
      <c r="M52" s="374">
        <v>28</v>
      </c>
      <c r="N52" s="374">
        <v>38</v>
      </c>
      <c r="O52" s="374">
        <v>43</v>
      </c>
      <c r="P52" s="374">
        <v>35</v>
      </c>
      <c r="Q52" s="245">
        <v>7</v>
      </c>
      <c r="R52" s="246">
        <v>326</v>
      </c>
    </row>
    <row r="53" spans="2:18" ht="15" customHeight="1" x14ac:dyDescent="0.2">
      <c r="B53" s="375" t="s">
        <v>125</v>
      </c>
      <c r="C53" s="376"/>
      <c r="D53" s="377">
        <v>15</v>
      </c>
      <c r="E53" s="377">
        <v>10</v>
      </c>
      <c r="F53" s="377">
        <v>9</v>
      </c>
      <c r="G53" s="377">
        <v>17</v>
      </c>
      <c r="H53" s="377">
        <v>11</v>
      </c>
      <c r="I53" s="377">
        <v>5</v>
      </c>
      <c r="J53" s="377">
        <v>4</v>
      </c>
      <c r="K53" s="377">
        <v>3</v>
      </c>
      <c r="L53" s="377">
        <v>17</v>
      </c>
      <c r="M53" s="377">
        <v>9</v>
      </c>
      <c r="N53" s="377">
        <v>7</v>
      </c>
      <c r="O53" s="377">
        <v>12</v>
      </c>
      <c r="P53" s="377">
        <v>6</v>
      </c>
      <c r="Q53" s="378">
        <v>1</v>
      </c>
      <c r="R53" s="379">
        <v>126</v>
      </c>
    </row>
    <row r="54" spans="2:18" ht="15" customHeight="1" x14ac:dyDescent="0.2">
      <c r="B54" s="373" t="s">
        <v>106</v>
      </c>
      <c r="C54" s="244"/>
      <c r="D54" s="374">
        <v>1</v>
      </c>
      <c r="E54" s="374">
        <v>5</v>
      </c>
      <c r="F54" s="374">
        <v>3</v>
      </c>
      <c r="G54" s="374">
        <v>4</v>
      </c>
      <c r="H54" s="374">
        <v>2</v>
      </c>
      <c r="I54" s="374">
        <v>0</v>
      </c>
      <c r="J54" s="374">
        <v>0</v>
      </c>
      <c r="K54" s="374">
        <v>0</v>
      </c>
      <c r="L54" s="374">
        <v>1</v>
      </c>
      <c r="M54" s="374">
        <v>0</v>
      </c>
      <c r="N54" s="374">
        <v>0</v>
      </c>
      <c r="O54" s="374">
        <v>0</v>
      </c>
      <c r="P54" s="374">
        <v>3</v>
      </c>
      <c r="Q54" s="245">
        <v>1</v>
      </c>
      <c r="R54" s="246">
        <v>20</v>
      </c>
    </row>
    <row r="55" spans="2:18" ht="15" customHeight="1" x14ac:dyDescent="0.2">
      <c r="B55" s="375" t="s">
        <v>114</v>
      </c>
      <c r="C55" s="376"/>
      <c r="D55" s="377">
        <v>186</v>
      </c>
      <c r="E55" s="377">
        <v>160</v>
      </c>
      <c r="F55" s="377">
        <v>158</v>
      </c>
      <c r="G55" s="377">
        <v>140</v>
      </c>
      <c r="H55" s="377">
        <v>112</v>
      </c>
      <c r="I55" s="377">
        <v>72</v>
      </c>
      <c r="J55" s="377">
        <v>47</v>
      </c>
      <c r="K55" s="377">
        <v>61</v>
      </c>
      <c r="L55" s="377">
        <v>60</v>
      </c>
      <c r="M55" s="377">
        <v>80</v>
      </c>
      <c r="N55" s="377">
        <v>110</v>
      </c>
      <c r="O55" s="377">
        <v>89</v>
      </c>
      <c r="P55" s="377">
        <v>139</v>
      </c>
      <c r="Q55" s="378">
        <v>66</v>
      </c>
      <c r="R55" s="379">
        <v>1480</v>
      </c>
    </row>
    <row r="56" spans="2:18" ht="15" customHeight="1" x14ac:dyDescent="0.2">
      <c r="B56" s="373" t="s">
        <v>115</v>
      </c>
      <c r="C56" s="244"/>
      <c r="D56" s="374">
        <v>582</v>
      </c>
      <c r="E56" s="374">
        <v>560</v>
      </c>
      <c r="F56" s="374">
        <v>329</v>
      </c>
      <c r="G56" s="374">
        <v>220</v>
      </c>
      <c r="H56" s="374">
        <v>156</v>
      </c>
      <c r="I56" s="374">
        <v>39</v>
      </c>
      <c r="J56" s="374">
        <v>19</v>
      </c>
      <c r="K56" s="374">
        <v>8</v>
      </c>
      <c r="L56" s="374">
        <v>7</v>
      </c>
      <c r="M56" s="374">
        <v>5</v>
      </c>
      <c r="N56" s="374">
        <v>9</v>
      </c>
      <c r="O56" s="374">
        <v>12</v>
      </c>
      <c r="P56" s="374">
        <v>32</v>
      </c>
      <c r="Q56" s="245">
        <v>12</v>
      </c>
      <c r="R56" s="246">
        <v>1990</v>
      </c>
    </row>
    <row r="57" spans="2:18" ht="15" customHeight="1" x14ac:dyDescent="0.2">
      <c r="B57" s="375" t="s">
        <v>97</v>
      </c>
      <c r="C57" s="376"/>
      <c r="D57" s="377">
        <v>0</v>
      </c>
      <c r="E57" s="377">
        <v>0</v>
      </c>
      <c r="F57" s="377">
        <v>0</v>
      </c>
      <c r="G57" s="377">
        <v>1</v>
      </c>
      <c r="H57" s="377">
        <v>0</v>
      </c>
      <c r="I57" s="377">
        <v>0</v>
      </c>
      <c r="J57" s="377">
        <v>0</v>
      </c>
      <c r="K57" s="377">
        <v>0</v>
      </c>
      <c r="L57" s="377">
        <v>0</v>
      </c>
      <c r="M57" s="377">
        <v>0</v>
      </c>
      <c r="N57" s="377">
        <v>2</v>
      </c>
      <c r="O57" s="377">
        <v>0</v>
      </c>
      <c r="P57" s="377">
        <v>0</v>
      </c>
      <c r="Q57" s="378">
        <v>0</v>
      </c>
      <c r="R57" s="379">
        <v>3</v>
      </c>
    </row>
    <row r="58" spans="2:18" ht="15" customHeight="1" x14ac:dyDescent="0.2">
      <c r="B58" s="373" t="s">
        <v>107</v>
      </c>
      <c r="C58" s="244"/>
      <c r="D58" s="374">
        <v>45</v>
      </c>
      <c r="E58" s="374">
        <v>59</v>
      </c>
      <c r="F58" s="374">
        <v>62</v>
      </c>
      <c r="G58" s="374">
        <v>48</v>
      </c>
      <c r="H58" s="374">
        <v>59</v>
      </c>
      <c r="I58" s="374">
        <v>17</v>
      </c>
      <c r="J58" s="374">
        <v>12</v>
      </c>
      <c r="K58" s="374">
        <v>26</v>
      </c>
      <c r="L58" s="374">
        <v>22</v>
      </c>
      <c r="M58" s="374">
        <v>24</v>
      </c>
      <c r="N58" s="374">
        <v>27</v>
      </c>
      <c r="O58" s="374">
        <v>32</v>
      </c>
      <c r="P58" s="374">
        <v>38</v>
      </c>
      <c r="Q58" s="245">
        <v>15</v>
      </c>
      <c r="R58" s="246">
        <v>486</v>
      </c>
    </row>
    <row r="59" spans="2:18" ht="15" customHeight="1" x14ac:dyDescent="0.2">
      <c r="B59" s="375" t="s">
        <v>70</v>
      </c>
      <c r="C59" s="376"/>
      <c r="D59" s="377">
        <v>0</v>
      </c>
      <c r="E59" s="377">
        <v>0</v>
      </c>
      <c r="F59" s="377">
        <v>0</v>
      </c>
      <c r="G59" s="377">
        <v>0</v>
      </c>
      <c r="H59" s="377">
        <v>0</v>
      </c>
      <c r="I59" s="377">
        <v>0</v>
      </c>
      <c r="J59" s="377">
        <v>0</v>
      </c>
      <c r="K59" s="377">
        <v>0</v>
      </c>
      <c r="L59" s="377">
        <v>0</v>
      </c>
      <c r="M59" s="377">
        <v>0</v>
      </c>
      <c r="N59" s="377">
        <v>0</v>
      </c>
      <c r="O59" s="377">
        <v>1</v>
      </c>
      <c r="P59" s="377">
        <v>3</v>
      </c>
      <c r="Q59" s="378">
        <v>0</v>
      </c>
      <c r="R59" s="379">
        <v>4</v>
      </c>
    </row>
    <row r="60" spans="2:18" ht="15" customHeight="1" x14ac:dyDescent="0.2">
      <c r="B60" s="373" t="s">
        <v>77</v>
      </c>
      <c r="C60" s="244"/>
      <c r="D60" s="374">
        <v>87</v>
      </c>
      <c r="E60" s="374">
        <v>69</v>
      </c>
      <c r="F60" s="374">
        <v>79</v>
      </c>
      <c r="G60" s="374">
        <v>93</v>
      </c>
      <c r="H60" s="374">
        <v>64</v>
      </c>
      <c r="I60" s="374">
        <v>30</v>
      </c>
      <c r="J60" s="374">
        <v>19</v>
      </c>
      <c r="K60" s="374">
        <v>31</v>
      </c>
      <c r="L60" s="374">
        <v>41</v>
      </c>
      <c r="M60" s="374">
        <v>55</v>
      </c>
      <c r="N60" s="374">
        <v>49</v>
      </c>
      <c r="O60" s="374">
        <v>54</v>
      </c>
      <c r="P60" s="374">
        <v>55</v>
      </c>
      <c r="Q60" s="245">
        <v>19</v>
      </c>
      <c r="R60" s="246">
        <v>745</v>
      </c>
    </row>
    <row r="61" spans="2:18" ht="15" customHeight="1" x14ac:dyDescent="0.2">
      <c r="B61" s="375" t="s">
        <v>96</v>
      </c>
      <c r="C61" s="376"/>
      <c r="D61" s="377">
        <v>15</v>
      </c>
      <c r="E61" s="377">
        <v>8</v>
      </c>
      <c r="F61" s="377">
        <v>17</v>
      </c>
      <c r="G61" s="377">
        <v>16</v>
      </c>
      <c r="H61" s="377">
        <v>15</v>
      </c>
      <c r="I61" s="377">
        <v>3</v>
      </c>
      <c r="J61" s="377">
        <v>5</v>
      </c>
      <c r="K61" s="377">
        <v>1</v>
      </c>
      <c r="L61" s="377">
        <v>6</v>
      </c>
      <c r="M61" s="377">
        <v>12</v>
      </c>
      <c r="N61" s="377">
        <v>17</v>
      </c>
      <c r="O61" s="377">
        <v>12</v>
      </c>
      <c r="P61" s="377">
        <v>13</v>
      </c>
      <c r="Q61" s="378">
        <v>4</v>
      </c>
      <c r="R61" s="379">
        <v>144</v>
      </c>
    </row>
    <row r="62" spans="2:18" ht="15" customHeight="1" x14ac:dyDescent="0.2">
      <c r="B62" s="373" t="s">
        <v>126</v>
      </c>
      <c r="C62" s="244"/>
      <c r="D62" s="374">
        <v>0</v>
      </c>
      <c r="E62" s="374">
        <v>0</v>
      </c>
      <c r="F62" s="374">
        <v>0</v>
      </c>
      <c r="G62" s="374">
        <v>0</v>
      </c>
      <c r="H62" s="374">
        <v>1</v>
      </c>
      <c r="I62" s="374">
        <v>0</v>
      </c>
      <c r="J62" s="374">
        <v>1</v>
      </c>
      <c r="K62" s="374">
        <v>0</v>
      </c>
      <c r="L62" s="374">
        <v>0</v>
      </c>
      <c r="M62" s="374">
        <v>1</v>
      </c>
      <c r="N62" s="374">
        <v>0</v>
      </c>
      <c r="O62" s="374">
        <v>0</v>
      </c>
      <c r="P62" s="374">
        <v>0</v>
      </c>
      <c r="Q62" s="245">
        <v>0</v>
      </c>
      <c r="R62" s="246">
        <v>3</v>
      </c>
    </row>
    <row r="63" spans="2:18" ht="15" customHeight="1" x14ac:dyDescent="0.2">
      <c r="B63" s="375" t="s">
        <v>72</v>
      </c>
      <c r="C63" s="376"/>
      <c r="D63" s="377">
        <v>45</v>
      </c>
      <c r="E63" s="377">
        <v>26</v>
      </c>
      <c r="F63" s="377">
        <v>84</v>
      </c>
      <c r="G63" s="377">
        <v>107</v>
      </c>
      <c r="H63" s="377">
        <v>65</v>
      </c>
      <c r="I63" s="377">
        <v>26</v>
      </c>
      <c r="J63" s="377">
        <v>29</v>
      </c>
      <c r="K63" s="377">
        <v>19</v>
      </c>
      <c r="L63" s="377">
        <v>25</v>
      </c>
      <c r="M63" s="377">
        <v>26</v>
      </c>
      <c r="N63" s="377">
        <v>37</v>
      </c>
      <c r="O63" s="377">
        <v>37</v>
      </c>
      <c r="P63" s="377">
        <v>49</v>
      </c>
      <c r="Q63" s="378">
        <v>21</v>
      </c>
      <c r="R63" s="379">
        <v>596</v>
      </c>
    </row>
    <row r="64" spans="2:18" ht="15" customHeight="1" x14ac:dyDescent="0.2">
      <c r="B64" s="373" t="s">
        <v>116</v>
      </c>
      <c r="C64" s="244"/>
      <c r="D64" s="374">
        <v>26</v>
      </c>
      <c r="E64" s="374">
        <v>25</v>
      </c>
      <c r="F64" s="374">
        <v>25</v>
      </c>
      <c r="G64" s="374">
        <v>28</v>
      </c>
      <c r="H64" s="374">
        <v>21</v>
      </c>
      <c r="I64" s="374">
        <v>10</v>
      </c>
      <c r="J64" s="374">
        <v>7</v>
      </c>
      <c r="K64" s="374">
        <v>5</v>
      </c>
      <c r="L64" s="374">
        <v>13</v>
      </c>
      <c r="M64" s="374">
        <v>16</v>
      </c>
      <c r="N64" s="374">
        <v>16</v>
      </c>
      <c r="O64" s="374">
        <v>18</v>
      </c>
      <c r="P64" s="374">
        <v>22</v>
      </c>
      <c r="Q64" s="245">
        <v>8</v>
      </c>
      <c r="R64" s="246">
        <v>240</v>
      </c>
    </row>
    <row r="65" spans="2:18" ht="15" customHeight="1" x14ac:dyDescent="0.2">
      <c r="B65" s="375" t="s">
        <v>117</v>
      </c>
      <c r="C65" s="376"/>
      <c r="D65" s="377">
        <v>228</v>
      </c>
      <c r="E65" s="377">
        <v>175</v>
      </c>
      <c r="F65" s="377">
        <v>129</v>
      </c>
      <c r="G65" s="377">
        <v>91</v>
      </c>
      <c r="H65" s="377">
        <v>84</v>
      </c>
      <c r="I65" s="377">
        <v>44</v>
      </c>
      <c r="J65" s="377">
        <v>37</v>
      </c>
      <c r="K65" s="377">
        <v>36</v>
      </c>
      <c r="L65" s="377">
        <v>38</v>
      </c>
      <c r="M65" s="377">
        <v>38</v>
      </c>
      <c r="N65" s="377">
        <v>47</v>
      </c>
      <c r="O65" s="377">
        <v>30</v>
      </c>
      <c r="P65" s="377">
        <v>51</v>
      </c>
      <c r="Q65" s="378">
        <v>22</v>
      </c>
      <c r="R65" s="379">
        <v>1050</v>
      </c>
    </row>
    <row r="66" spans="2:18" ht="15" customHeight="1" x14ac:dyDescent="0.2">
      <c r="B66" s="373" t="s">
        <v>197</v>
      </c>
      <c r="C66" s="244"/>
      <c r="D66" s="374">
        <v>55</v>
      </c>
      <c r="E66" s="374">
        <v>36</v>
      </c>
      <c r="F66" s="374">
        <v>42</v>
      </c>
      <c r="G66" s="374">
        <v>20</v>
      </c>
      <c r="H66" s="374">
        <v>23</v>
      </c>
      <c r="I66" s="374">
        <v>1</v>
      </c>
      <c r="J66" s="374">
        <v>7</v>
      </c>
      <c r="K66" s="374">
        <v>8</v>
      </c>
      <c r="L66" s="374">
        <v>4</v>
      </c>
      <c r="M66" s="374">
        <v>13</v>
      </c>
      <c r="N66" s="374">
        <v>4</v>
      </c>
      <c r="O66" s="374">
        <v>12</v>
      </c>
      <c r="P66" s="374">
        <v>10</v>
      </c>
      <c r="Q66" s="245">
        <v>3</v>
      </c>
      <c r="R66" s="246">
        <v>238</v>
      </c>
    </row>
    <row r="67" spans="2:18" ht="15" customHeight="1" x14ac:dyDescent="0.2">
      <c r="B67" s="380" t="s">
        <v>134</v>
      </c>
      <c r="C67" s="381"/>
      <c r="D67" s="382">
        <v>1</v>
      </c>
      <c r="E67" s="382">
        <v>1</v>
      </c>
      <c r="F67" s="382">
        <v>1</v>
      </c>
      <c r="G67" s="382">
        <v>7</v>
      </c>
      <c r="H67" s="382">
        <v>2</v>
      </c>
      <c r="I67" s="382">
        <v>0</v>
      </c>
      <c r="J67" s="382">
        <v>1</v>
      </c>
      <c r="K67" s="382">
        <v>1</v>
      </c>
      <c r="L67" s="382">
        <v>0</v>
      </c>
      <c r="M67" s="382">
        <v>1</v>
      </c>
      <c r="N67" s="382">
        <v>0</v>
      </c>
      <c r="O67" s="382">
        <v>0</v>
      </c>
      <c r="P67" s="382">
        <v>1</v>
      </c>
      <c r="Q67" s="383">
        <v>0</v>
      </c>
      <c r="R67" s="385">
        <v>16</v>
      </c>
    </row>
    <row r="69" spans="2:18" ht="15" customHeight="1" x14ac:dyDescent="0.3">
      <c r="B69" s="55" t="s">
        <v>203</v>
      </c>
      <c r="C69" s="55"/>
    </row>
  </sheetData>
  <mergeCells count="15">
    <mergeCell ref="O4:O5"/>
    <mergeCell ref="P4:P5"/>
    <mergeCell ref="Q4:Q5"/>
    <mergeCell ref="R4:R5"/>
    <mergeCell ref="D4:D5"/>
    <mergeCell ref="J4:J5"/>
    <mergeCell ref="K4:K5"/>
    <mergeCell ref="L4:L5"/>
    <mergeCell ref="M4:M5"/>
    <mergeCell ref="N4:N5"/>
    <mergeCell ref="I4:I5"/>
    <mergeCell ref="H4:H5"/>
    <mergeCell ref="G4:G5"/>
    <mergeCell ref="F4:F5"/>
    <mergeCell ref="E4:E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R18"/>
  <sheetViews>
    <sheetView zoomScaleNormal="100" workbookViewId="0"/>
  </sheetViews>
  <sheetFormatPr baseColWidth="10" defaultRowHeight="15" customHeight="1" x14ac:dyDescent="0.2"/>
  <cols>
    <col min="2" max="2" width="32.85546875" customWidth="1"/>
    <col min="3" max="3" width="5.85546875" customWidth="1"/>
    <col min="4" max="4" width="8.85546875" customWidth="1"/>
    <col min="5" max="6" width="8" customWidth="1"/>
    <col min="7" max="11" width="8.85546875" customWidth="1"/>
  </cols>
  <sheetData>
    <row r="1" spans="2:18" ht="15" customHeight="1" x14ac:dyDescent="0.2">
      <c r="B1" s="230" t="s">
        <v>250</v>
      </c>
    </row>
    <row r="2" spans="2:18" ht="15" customHeight="1" x14ac:dyDescent="0.2">
      <c r="B2" s="25" t="s">
        <v>265</v>
      </c>
    </row>
    <row r="3" spans="2:18" ht="15" customHeight="1" x14ac:dyDescent="0.2">
      <c r="F3" s="325"/>
    </row>
    <row r="4" spans="2:18" ht="15" customHeight="1" x14ac:dyDescent="0.2">
      <c r="B4" s="539" t="s">
        <v>146</v>
      </c>
      <c r="C4" s="540" t="s">
        <v>146</v>
      </c>
      <c r="D4" s="541">
        <v>2024</v>
      </c>
      <c r="E4" s="541"/>
      <c r="F4" s="541"/>
      <c r="G4" s="542"/>
      <c r="H4" s="541" t="s">
        <v>253</v>
      </c>
      <c r="I4" s="541"/>
      <c r="J4" s="541"/>
      <c r="K4" s="543"/>
      <c r="M4" s="497"/>
    </row>
    <row r="5" spans="2:18" ht="30" customHeight="1" x14ac:dyDescent="0.2">
      <c r="B5" s="554" t="s">
        <v>183</v>
      </c>
      <c r="C5" s="555" t="s">
        <v>151</v>
      </c>
      <c r="D5" s="550" t="s">
        <v>180</v>
      </c>
      <c r="E5" s="546" t="s">
        <v>181</v>
      </c>
      <c r="F5" s="547"/>
      <c r="G5" s="548" t="s">
        <v>54</v>
      </c>
      <c r="H5" s="550" t="s">
        <v>180</v>
      </c>
      <c r="I5" s="546" t="s">
        <v>181</v>
      </c>
      <c r="J5" s="547"/>
      <c r="K5" s="544" t="s">
        <v>54</v>
      </c>
      <c r="M5" s="497"/>
    </row>
    <row r="6" spans="2:18" ht="15" customHeight="1" x14ac:dyDescent="0.25">
      <c r="B6" s="134" t="s">
        <v>191</v>
      </c>
      <c r="C6" s="135"/>
      <c r="D6" s="556"/>
      <c r="E6" s="136" t="s">
        <v>178</v>
      </c>
      <c r="F6" s="147" t="s">
        <v>179</v>
      </c>
      <c r="G6" s="549"/>
      <c r="H6" s="551"/>
      <c r="I6" s="136" t="s">
        <v>178</v>
      </c>
      <c r="J6" s="147" t="s">
        <v>179</v>
      </c>
      <c r="K6" s="545"/>
    </row>
    <row r="7" spans="2:18" ht="15" customHeight="1" x14ac:dyDescent="0.2">
      <c r="B7" s="534" t="s">
        <v>148</v>
      </c>
      <c r="C7" s="535"/>
      <c r="D7" s="535"/>
      <c r="E7" s="535"/>
      <c r="F7" s="535"/>
      <c r="G7" s="535"/>
      <c r="H7" s="535"/>
      <c r="I7" s="535"/>
      <c r="J7" s="535"/>
      <c r="K7" s="536"/>
      <c r="M7" s="1"/>
    </row>
    <row r="8" spans="2:18" ht="15" customHeight="1" x14ac:dyDescent="0.2">
      <c r="B8" s="557" t="s">
        <v>139</v>
      </c>
      <c r="C8" s="558"/>
      <c r="D8" s="191">
        <v>4901</v>
      </c>
      <c r="E8" s="192">
        <v>1100</v>
      </c>
      <c r="F8" s="148">
        <v>1162</v>
      </c>
      <c r="G8" s="193">
        <v>7163</v>
      </c>
      <c r="H8" s="191">
        <v>31910</v>
      </c>
      <c r="I8" s="191">
        <v>5029</v>
      </c>
      <c r="J8" s="148">
        <v>5303</v>
      </c>
      <c r="K8" s="194">
        <v>42242</v>
      </c>
    </row>
    <row r="9" spans="2:18" ht="15" customHeight="1" x14ac:dyDescent="0.2">
      <c r="B9" s="552" t="s">
        <v>47</v>
      </c>
      <c r="C9" s="553"/>
      <c r="D9" s="102">
        <v>3830</v>
      </c>
      <c r="E9" s="103">
        <v>834</v>
      </c>
      <c r="F9" s="149">
        <v>897</v>
      </c>
      <c r="G9" s="142">
        <v>5561</v>
      </c>
      <c r="H9" s="113">
        <v>25074</v>
      </c>
      <c r="I9" s="113">
        <v>3955</v>
      </c>
      <c r="J9" s="154">
        <v>4144</v>
      </c>
      <c r="K9" s="137">
        <v>33173</v>
      </c>
      <c r="L9" s="249"/>
    </row>
    <row r="10" spans="2:18" ht="15" customHeight="1" x14ac:dyDescent="0.2">
      <c r="B10" s="559" t="s">
        <v>48</v>
      </c>
      <c r="C10" s="560"/>
      <c r="D10" s="195">
        <v>2872</v>
      </c>
      <c r="E10" s="196">
        <v>577</v>
      </c>
      <c r="F10" s="150">
        <v>660</v>
      </c>
      <c r="G10" s="143">
        <v>4109</v>
      </c>
      <c r="H10" s="197">
        <v>19561</v>
      </c>
      <c r="I10" s="197">
        <v>2898</v>
      </c>
      <c r="J10" s="155">
        <v>3112</v>
      </c>
      <c r="K10" s="198">
        <v>25571</v>
      </c>
      <c r="L10" s="249"/>
    </row>
    <row r="11" spans="2:18" ht="15" customHeight="1" x14ac:dyDescent="0.2">
      <c r="B11" s="534" t="s">
        <v>190</v>
      </c>
      <c r="C11" s="535"/>
      <c r="D11" s="535"/>
      <c r="E11" s="535"/>
      <c r="F11" s="535"/>
      <c r="G11" s="535"/>
      <c r="H11" s="535"/>
      <c r="I11" s="535"/>
      <c r="J11" s="535"/>
      <c r="K11" s="536"/>
    </row>
    <row r="12" spans="2:18" ht="15" customHeight="1" x14ac:dyDescent="0.2">
      <c r="B12" s="557" t="s">
        <v>199</v>
      </c>
      <c r="C12" s="558"/>
      <c r="D12" s="199">
        <v>78.147316874107318</v>
      </c>
      <c r="E12" s="200">
        <v>75.818181818181813</v>
      </c>
      <c r="F12" s="151">
        <v>77.19449225473322</v>
      </c>
      <c r="G12" s="144">
        <v>77.635069105123549</v>
      </c>
      <c r="H12" s="201">
        <v>78.577248511438427</v>
      </c>
      <c r="I12" s="201">
        <v>78.643865579638089</v>
      </c>
      <c r="J12" s="156">
        <v>78.144446539694513</v>
      </c>
      <c r="K12" s="202">
        <v>78.530846077363762</v>
      </c>
    </row>
    <row r="13" spans="2:18" ht="15" customHeight="1" x14ac:dyDescent="0.2">
      <c r="B13" s="552" t="s">
        <v>200</v>
      </c>
      <c r="C13" s="553"/>
      <c r="D13" s="104">
        <v>58.600285655988571</v>
      </c>
      <c r="E13" s="105">
        <v>52.454545454545453</v>
      </c>
      <c r="F13" s="152">
        <v>56.798623063683308</v>
      </c>
      <c r="G13" s="145">
        <v>57.364232863325427</v>
      </c>
      <c r="H13" s="110">
        <v>61.300532748354755</v>
      </c>
      <c r="I13" s="110">
        <v>57.625770530920661</v>
      </c>
      <c r="J13" s="157">
        <v>58.683763907222328</v>
      </c>
      <c r="K13" s="138">
        <v>60.534539084323654</v>
      </c>
    </row>
    <row r="14" spans="2:18" ht="15" customHeight="1" x14ac:dyDescent="0.2">
      <c r="B14" s="559" t="s">
        <v>201</v>
      </c>
      <c r="C14" s="560"/>
      <c r="D14" s="114">
        <v>74.986945169712797</v>
      </c>
      <c r="E14" s="115">
        <v>69.184652278177467</v>
      </c>
      <c r="F14" s="153">
        <v>73.578595317725743</v>
      </c>
      <c r="G14" s="146">
        <v>73.889588203560507</v>
      </c>
      <c r="H14" s="116">
        <v>78.01308127941293</v>
      </c>
      <c r="I14" s="116">
        <v>73.274336283185832</v>
      </c>
      <c r="J14" s="158">
        <v>75.096525096525099</v>
      </c>
      <c r="K14" s="139">
        <v>77.083772947879297</v>
      </c>
    </row>
    <row r="15" spans="2:18" s="16" customFormat="1" ht="15" customHeight="1" x14ac:dyDescent="0.2">
      <c r="B15" s="522" t="s">
        <v>272</v>
      </c>
      <c r="L15"/>
      <c r="M15"/>
      <c r="N15"/>
      <c r="O15"/>
      <c r="P15"/>
      <c r="Q15"/>
      <c r="R15"/>
    </row>
    <row r="16" spans="2:18" s="16" customFormat="1" ht="12.75" x14ac:dyDescent="0.2">
      <c r="B16" s="522" t="s">
        <v>273</v>
      </c>
      <c r="C16" s="522"/>
      <c r="D16" s="522"/>
      <c r="E16" s="522"/>
      <c r="F16" s="522"/>
      <c r="G16" s="522"/>
      <c r="H16" s="522"/>
      <c r="I16" s="522"/>
      <c r="J16" s="522"/>
      <c r="K16" s="522"/>
    </row>
    <row r="17" spans="2:2" s="326" customFormat="1" ht="15" customHeight="1" x14ac:dyDescent="0.2"/>
    <row r="18" spans="2:2" s="326" customFormat="1" ht="15" customHeight="1" x14ac:dyDescent="0.2">
      <c r="B18" s="327" t="s">
        <v>203</v>
      </c>
    </row>
  </sheetData>
  <mergeCells count="18">
    <mergeCell ref="B10:C10"/>
    <mergeCell ref="B12:C12"/>
    <mergeCell ref="B13:C13"/>
    <mergeCell ref="B14:C14"/>
    <mergeCell ref="B11:K11"/>
    <mergeCell ref="B9:C9"/>
    <mergeCell ref="B5:C5"/>
    <mergeCell ref="D5:D6"/>
    <mergeCell ref="B8:C8"/>
    <mergeCell ref="B7:K7"/>
    <mergeCell ref="B4:C4"/>
    <mergeCell ref="D4:G4"/>
    <mergeCell ref="H4:K4"/>
    <mergeCell ref="K5:K6"/>
    <mergeCell ref="E5:F5"/>
    <mergeCell ref="G5:G6"/>
    <mergeCell ref="I5:J5"/>
    <mergeCell ref="H5:H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2241-B5EB-4181-A2AF-7D108165D6DB}">
  <dimension ref="B1:J19"/>
  <sheetViews>
    <sheetView zoomScaleNormal="100" workbookViewId="0"/>
  </sheetViews>
  <sheetFormatPr baseColWidth="10" defaultRowHeight="15" customHeight="1" x14ac:dyDescent="0.2"/>
  <cols>
    <col min="2" max="3" width="11.42578125" customWidth="1"/>
  </cols>
  <sheetData>
    <row r="1" spans="2:10" ht="15" customHeight="1" x14ac:dyDescent="0.2">
      <c r="B1" s="230" t="s">
        <v>249</v>
      </c>
      <c r="C1" s="24"/>
    </row>
    <row r="2" spans="2:10" ht="15" customHeight="1" x14ac:dyDescent="0.2">
      <c r="B2" s="25" t="s">
        <v>259</v>
      </c>
      <c r="C2" s="25"/>
    </row>
    <row r="4" spans="2:10" ht="15" customHeight="1" x14ac:dyDescent="0.2">
      <c r="J4" s="497"/>
    </row>
    <row r="5" spans="2:10" ht="15" customHeight="1" x14ac:dyDescent="0.2">
      <c r="J5" s="497"/>
    </row>
    <row r="6" spans="2:10" ht="15" customHeight="1" x14ac:dyDescent="0.2">
      <c r="J6" s="497"/>
    </row>
    <row r="7" spans="2:10" ht="15" customHeight="1" x14ac:dyDescent="0.2">
      <c r="J7" s="509"/>
    </row>
    <row r="18" spans="2:3" s="326" customFormat="1" ht="15" customHeight="1" x14ac:dyDescent="0.2"/>
    <row r="19" spans="2:3" s="326" customFormat="1" ht="15" customHeight="1" x14ac:dyDescent="0.2">
      <c r="B19" s="327" t="s">
        <v>203</v>
      </c>
      <c r="C19" s="32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N43"/>
  <sheetViews>
    <sheetView zoomScaleNormal="100" workbookViewId="0"/>
  </sheetViews>
  <sheetFormatPr baseColWidth="10" defaultRowHeight="15" customHeight="1" x14ac:dyDescent="0.2"/>
  <cols>
    <col min="2" max="2" width="14.140625" customWidth="1"/>
    <col min="3" max="3" width="20.140625" customWidth="1"/>
    <col min="4" max="9" width="8.85546875" customWidth="1"/>
    <col min="10" max="10" width="9.5703125" customWidth="1"/>
  </cols>
  <sheetData>
    <row r="1" spans="2:14" ht="15" customHeight="1" x14ac:dyDescent="0.2">
      <c r="B1" s="230" t="s">
        <v>248</v>
      </c>
    </row>
    <row r="2" spans="2:14" ht="15" customHeight="1" x14ac:dyDescent="0.2">
      <c r="B2" s="232" t="s">
        <v>264</v>
      </c>
    </row>
    <row r="4" spans="2:14" ht="15" customHeight="1" x14ac:dyDescent="0.2">
      <c r="B4" s="572" t="s">
        <v>146</v>
      </c>
      <c r="C4" s="573" t="s">
        <v>151</v>
      </c>
      <c r="D4" s="561">
        <v>2024</v>
      </c>
      <c r="E4" s="561">
        <v>2023</v>
      </c>
      <c r="F4" s="561">
        <v>2022</v>
      </c>
      <c r="G4" s="561">
        <v>2021</v>
      </c>
      <c r="H4" s="566">
        <v>2020</v>
      </c>
      <c r="I4" s="566">
        <v>2011</v>
      </c>
      <c r="J4" s="568" t="s">
        <v>252</v>
      </c>
      <c r="K4" s="30"/>
    </row>
    <row r="5" spans="2:14" ht="15" customHeight="1" x14ac:dyDescent="0.25">
      <c r="B5" s="159" t="s">
        <v>191</v>
      </c>
      <c r="C5" s="135"/>
      <c r="D5" s="562" t="e">
        <v>#REF!</v>
      </c>
      <c r="E5" s="562" t="e">
        <v>#REF!</v>
      </c>
      <c r="F5" s="562" t="e">
        <v>#REF!</v>
      </c>
      <c r="G5" s="562" t="e">
        <v>#REF!</v>
      </c>
      <c r="H5" s="574" t="e">
        <v>#REF!</v>
      </c>
      <c r="I5" s="574"/>
      <c r="J5" s="569"/>
      <c r="K5" s="17"/>
      <c r="L5" s="1"/>
      <c r="M5" s="1"/>
      <c r="N5" s="1"/>
    </row>
    <row r="6" spans="2:14" ht="15" customHeight="1" x14ac:dyDescent="0.2">
      <c r="B6" s="563" t="s">
        <v>223</v>
      </c>
      <c r="C6" s="564"/>
      <c r="D6" s="564"/>
      <c r="E6" s="564"/>
      <c r="F6" s="564"/>
      <c r="G6" s="564"/>
      <c r="H6" s="564"/>
      <c r="I6" s="564"/>
      <c r="J6" s="565"/>
    </row>
    <row r="7" spans="2:14" ht="15" customHeight="1" x14ac:dyDescent="0.2">
      <c r="B7" s="570" t="s">
        <v>192</v>
      </c>
      <c r="C7" s="498" t="s">
        <v>12</v>
      </c>
      <c r="D7" s="191">
        <v>141</v>
      </c>
      <c r="E7" s="191">
        <v>155</v>
      </c>
      <c r="F7" s="192">
        <v>157</v>
      </c>
      <c r="G7" s="192">
        <v>170</v>
      </c>
      <c r="H7" s="140">
        <v>100</v>
      </c>
      <c r="I7" s="330">
        <v>18</v>
      </c>
      <c r="J7" s="333">
        <v>930</v>
      </c>
      <c r="K7" s="1"/>
      <c r="L7" s="1"/>
      <c r="M7" s="1"/>
    </row>
    <row r="8" spans="2:14" ht="15" customHeight="1" x14ac:dyDescent="0.2">
      <c r="B8" s="570"/>
      <c r="C8" s="499" t="s">
        <v>48</v>
      </c>
      <c r="D8" s="102">
        <v>2872</v>
      </c>
      <c r="E8" s="102">
        <v>2783</v>
      </c>
      <c r="F8" s="103">
        <v>2463</v>
      </c>
      <c r="G8" s="103">
        <v>2082</v>
      </c>
      <c r="H8" s="141">
        <v>1631</v>
      </c>
      <c r="I8" s="331">
        <v>959</v>
      </c>
      <c r="J8" s="334">
        <v>19561</v>
      </c>
      <c r="K8" s="1"/>
      <c r="L8" s="1"/>
      <c r="M8" s="1"/>
    </row>
    <row r="9" spans="2:14" ht="15" customHeight="1" x14ac:dyDescent="0.2">
      <c r="B9" s="570"/>
      <c r="C9" s="499" t="s">
        <v>52</v>
      </c>
      <c r="D9" s="112">
        <v>128</v>
      </c>
      <c r="E9" s="112">
        <v>91</v>
      </c>
      <c r="F9" s="111">
        <v>111</v>
      </c>
      <c r="G9" s="111">
        <v>105</v>
      </c>
      <c r="H9" s="203">
        <v>69</v>
      </c>
      <c r="I9" s="332">
        <v>70</v>
      </c>
      <c r="J9" s="335">
        <v>1168</v>
      </c>
      <c r="K9" s="1"/>
      <c r="L9" s="1"/>
      <c r="M9" s="1"/>
    </row>
    <row r="10" spans="2:14" ht="15" customHeight="1" x14ac:dyDescent="0.2">
      <c r="B10" s="570"/>
      <c r="C10" s="499" t="s">
        <v>53</v>
      </c>
      <c r="D10" s="102">
        <v>689</v>
      </c>
      <c r="E10" s="102">
        <v>787</v>
      </c>
      <c r="F10" s="103">
        <v>389</v>
      </c>
      <c r="G10" s="103">
        <v>249</v>
      </c>
      <c r="H10" s="141">
        <v>202</v>
      </c>
      <c r="I10" s="331">
        <v>174</v>
      </c>
      <c r="J10" s="334">
        <v>3415</v>
      </c>
      <c r="K10" s="1"/>
      <c r="L10" s="1"/>
      <c r="M10" s="1"/>
    </row>
    <row r="11" spans="2:14" ht="15" customHeight="1" x14ac:dyDescent="0.2">
      <c r="B11" s="570"/>
      <c r="C11" s="499" t="s">
        <v>13</v>
      </c>
      <c r="D11" s="112">
        <v>1049</v>
      </c>
      <c r="E11" s="112">
        <v>843</v>
      </c>
      <c r="F11" s="111">
        <v>1062</v>
      </c>
      <c r="G11" s="111">
        <v>819</v>
      </c>
      <c r="H11" s="203">
        <v>893</v>
      </c>
      <c r="I11" s="332">
        <v>17</v>
      </c>
      <c r="J11" s="335">
        <v>6742</v>
      </c>
      <c r="K11" s="1"/>
    </row>
    <row r="12" spans="2:14" ht="15" customHeight="1" x14ac:dyDescent="0.2">
      <c r="B12" s="570"/>
      <c r="C12" s="500" t="s">
        <v>134</v>
      </c>
      <c r="D12" s="102">
        <v>22</v>
      </c>
      <c r="E12" s="102">
        <v>38</v>
      </c>
      <c r="F12" s="103">
        <v>17</v>
      </c>
      <c r="G12" s="103">
        <v>6</v>
      </c>
      <c r="H12" s="141">
        <v>4</v>
      </c>
      <c r="I12" s="331">
        <v>0</v>
      </c>
      <c r="J12" s="334">
        <v>94</v>
      </c>
      <c r="K12" s="1"/>
    </row>
    <row r="13" spans="2:14" ht="15" customHeight="1" x14ac:dyDescent="0.2">
      <c r="B13" s="571"/>
      <c r="C13" s="501" t="s">
        <v>152</v>
      </c>
      <c r="D13" s="205">
        <v>4901</v>
      </c>
      <c r="E13" s="205">
        <v>4697</v>
      </c>
      <c r="F13" s="205">
        <v>4199</v>
      </c>
      <c r="G13" s="205">
        <v>3431</v>
      </c>
      <c r="H13" s="206">
        <v>2899</v>
      </c>
      <c r="I13" s="207">
        <v>1238</v>
      </c>
      <c r="J13" s="208">
        <v>31910</v>
      </c>
      <c r="K13" s="1"/>
      <c r="L13" s="1"/>
    </row>
    <row r="14" spans="2:14" s="231" customFormat="1" ht="15" customHeight="1" x14ac:dyDescent="0.2">
      <c r="B14" s="570" t="s">
        <v>141</v>
      </c>
      <c r="C14" s="498" t="s">
        <v>12</v>
      </c>
      <c r="D14" s="191">
        <v>41</v>
      </c>
      <c r="E14" s="191">
        <v>52</v>
      </c>
      <c r="F14" s="192">
        <v>34</v>
      </c>
      <c r="G14" s="192">
        <v>47</v>
      </c>
      <c r="H14" s="140">
        <v>32</v>
      </c>
      <c r="I14" s="330">
        <v>0</v>
      </c>
      <c r="J14" s="333">
        <v>225</v>
      </c>
      <c r="K14" s="1"/>
    </row>
    <row r="15" spans="2:14" s="231" customFormat="1" ht="15" customHeight="1" x14ac:dyDescent="0.2">
      <c r="B15" s="570"/>
      <c r="C15" s="499" t="s">
        <v>48</v>
      </c>
      <c r="D15" s="102">
        <v>577</v>
      </c>
      <c r="E15" s="102">
        <v>575</v>
      </c>
      <c r="F15" s="103">
        <v>421</v>
      </c>
      <c r="G15" s="103">
        <v>343</v>
      </c>
      <c r="H15" s="141">
        <v>234</v>
      </c>
      <c r="I15" s="331">
        <v>76</v>
      </c>
      <c r="J15" s="334">
        <v>2898</v>
      </c>
      <c r="K15" s="1"/>
      <c r="L15" s="268"/>
    </row>
    <row r="16" spans="2:14" ht="15" customHeight="1" x14ac:dyDescent="0.2">
      <c r="B16" s="570"/>
      <c r="C16" s="499" t="s">
        <v>52</v>
      </c>
      <c r="D16" s="112">
        <v>55</v>
      </c>
      <c r="E16" s="112">
        <v>26</v>
      </c>
      <c r="F16" s="111">
        <v>26</v>
      </c>
      <c r="G16" s="111">
        <v>22</v>
      </c>
      <c r="H16" s="203">
        <v>10</v>
      </c>
      <c r="I16" s="332">
        <v>5</v>
      </c>
      <c r="J16" s="335">
        <v>196</v>
      </c>
      <c r="K16" s="1"/>
    </row>
    <row r="17" spans="2:12" ht="15" customHeight="1" x14ac:dyDescent="0.2">
      <c r="B17" s="570"/>
      <c r="C17" s="499" t="s">
        <v>53</v>
      </c>
      <c r="D17" s="102">
        <v>161</v>
      </c>
      <c r="E17" s="102">
        <v>160</v>
      </c>
      <c r="F17" s="103">
        <v>88</v>
      </c>
      <c r="G17" s="103">
        <v>57</v>
      </c>
      <c r="H17" s="141">
        <v>47</v>
      </c>
      <c r="I17" s="331">
        <v>19</v>
      </c>
      <c r="J17" s="334">
        <v>636</v>
      </c>
      <c r="K17" s="1"/>
    </row>
    <row r="18" spans="2:12" ht="15" customHeight="1" x14ac:dyDescent="0.2">
      <c r="B18" s="570"/>
      <c r="C18" s="499" t="s">
        <v>13</v>
      </c>
      <c r="D18" s="112">
        <v>247</v>
      </c>
      <c r="E18" s="112">
        <v>169</v>
      </c>
      <c r="F18" s="111">
        <v>203</v>
      </c>
      <c r="G18" s="111">
        <v>141</v>
      </c>
      <c r="H18" s="203">
        <v>161</v>
      </c>
      <c r="I18" s="332">
        <v>4</v>
      </c>
      <c r="J18" s="335">
        <v>1043</v>
      </c>
      <c r="K18" s="1"/>
    </row>
    <row r="19" spans="2:12" ht="15" customHeight="1" x14ac:dyDescent="0.2">
      <c r="B19" s="570"/>
      <c r="C19" s="500" t="s">
        <v>134</v>
      </c>
      <c r="D19" s="102">
        <v>19</v>
      </c>
      <c r="E19" s="102">
        <v>6</v>
      </c>
      <c r="F19" s="103">
        <v>6</v>
      </c>
      <c r="G19" s="103">
        <v>0</v>
      </c>
      <c r="H19" s="141">
        <v>0</v>
      </c>
      <c r="I19" s="331">
        <v>0</v>
      </c>
      <c r="J19" s="334">
        <v>31</v>
      </c>
      <c r="K19" s="1"/>
    </row>
    <row r="20" spans="2:12" ht="15" customHeight="1" x14ac:dyDescent="0.2">
      <c r="B20" s="571"/>
      <c r="C20" s="501" t="s">
        <v>152</v>
      </c>
      <c r="D20" s="205">
        <v>1100</v>
      </c>
      <c r="E20" s="205">
        <v>988</v>
      </c>
      <c r="F20" s="205">
        <v>778</v>
      </c>
      <c r="G20" s="205">
        <v>610</v>
      </c>
      <c r="H20" s="206">
        <v>48</v>
      </c>
      <c r="I20" s="207">
        <v>104</v>
      </c>
      <c r="J20" s="208">
        <v>5029</v>
      </c>
      <c r="K20" s="1"/>
    </row>
    <row r="21" spans="2:12" ht="15" customHeight="1" x14ac:dyDescent="0.2">
      <c r="B21" s="570" t="s">
        <v>140</v>
      </c>
      <c r="C21" s="498" t="s">
        <v>12</v>
      </c>
      <c r="D21" s="191">
        <v>39</v>
      </c>
      <c r="E21" s="191">
        <v>34</v>
      </c>
      <c r="F21" s="192">
        <v>22</v>
      </c>
      <c r="G21" s="192">
        <v>39</v>
      </c>
      <c r="H21" s="140">
        <v>20</v>
      </c>
      <c r="I21" s="330">
        <v>1</v>
      </c>
      <c r="J21" s="333">
        <v>168</v>
      </c>
      <c r="K21" s="1"/>
    </row>
    <row r="22" spans="2:12" ht="15" customHeight="1" x14ac:dyDescent="0.2">
      <c r="B22" s="570"/>
      <c r="C22" s="499" t="s">
        <v>48</v>
      </c>
      <c r="D22" s="102">
        <v>660</v>
      </c>
      <c r="E22" s="102">
        <v>631</v>
      </c>
      <c r="F22" s="103">
        <v>435</v>
      </c>
      <c r="G22" s="103">
        <v>371</v>
      </c>
      <c r="H22" s="141">
        <v>213</v>
      </c>
      <c r="I22" s="331">
        <v>65</v>
      </c>
      <c r="J22" s="334">
        <v>3112</v>
      </c>
      <c r="K22" s="1"/>
      <c r="L22" s="1"/>
    </row>
    <row r="23" spans="2:12" ht="15" customHeight="1" x14ac:dyDescent="0.2">
      <c r="B23" s="570"/>
      <c r="C23" s="499" t="s">
        <v>52</v>
      </c>
      <c r="D23" s="112">
        <v>36</v>
      </c>
      <c r="E23" s="112">
        <v>39</v>
      </c>
      <c r="F23" s="111">
        <v>31</v>
      </c>
      <c r="G23" s="111">
        <v>21</v>
      </c>
      <c r="H23" s="203">
        <v>10</v>
      </c>
      <c r="I23" s="332">
        <v>6</v>
      </c>
      <c r="J23" s="335">
        <v>183</v>
      </c>
      <c r="K23" s="1"/>
    </row>
    <row r="24" spans="2:12" ht="15" customHeight="1" x14ac:dyDescent="0.2">
      <c r="B24" s="570"/>
      <c r="C24" s="499" t="s">
        <v>53</v>
      </c>
      <c r="D24" s="102">
        <v>162</v>
      </c>
      <c r="E24" s="102">
        <v>191</v>
      </c>
      <c r="F24" s="103">
        <v>93</v>
      </c>
      <c r="G24" s="103">
        <v>52</v>
      </c>
      <c r="H24" s="141">
        <v>64</v>
      </c>
      <c r="I24" s="331">
        <v>19</v>
      </c>
      <c r="J24" s="334">
        <v>681</v>
      </c>
      <c r="K24" s="1"/>
    </row>
    <row r="25" spans="2:12" ht="15" customHeight="1" x14ac:dyDescent="0.2">
      <c r="B25" s="570"/>
      <c r="C25" s="499" t="s">
        <v>13</v>
      </c>
      <c r="D25" s="112">
        <v>253</v>
      </c>
      <c r="E25" s="112">
        <v>219</v>
      </c>
      <c r="F25" s="111">
        <v>236</v>
      </c>
      <c r="G25" s="111">
        <v>162</v>
      </c>
      <c r="H25" s="203">
        <v>139</v>
      </c>
      <c r="I25" s="332">
        <v>1</v>
      </c>
      <c r="J25" s="335">
        <v>1136</v>
      </c>
      <c r="K25" s="1"/>
    </row>
    <row r="26" spans="2:12" ht="15" customHeight="1" x14ac:dyDescent="0.2">
      <c r="B26" s="570"/>
      <c r="C26" s="500" t="s">
        <v>134</v>
      </c>
      <c r="D26" s="102">
        <v>12</v>
      </c>
      <c r="E26" s="102">
        <v>3</v>
      </c>
      <c r="F26" s="103">
        <v>3</v>
      </c>
      <c r="G26" s="103">
        <v>3</v>
      </c>
      <c r="H26" s="141">
        <v>2</v>
      </c>
      <c r="I26" s="331">
        <v>0</v>
      </c>
      <c r="J26" s="334">
        <v>23</v>
      </c>
      <c r="K26" s="1"/>
    </row>
    <row r="27" spans="2:12" ht="15" customHeight="1" x14ac:dyDescent="0.2">
      <c r="B27" s="571"/>
      <c r="C27" s="501" t="s">
        <v>152</v>
      </c>
      <c r="D27" s="205">
        <v>1162</v>
      </c>
      <c r="E27" s="205">
        <v>1117</v>
      </c>
      <c r="F27" s="205">
        <v>820</v>
      </c>
      <c r="G27" s="205">
        <v>648</v>
      </c>
      <c r="H27" s="206">
        <v>45</v>
      </c>
      <c r="I27" s="207">
        <v>92</v>
      </c>
      <c r="J27" s="208">
        <v>5303</v>
      </c>
      <c r="K27" s="1"/>
    </row>
    <row r="28" spans="2:12" ht="15" customHeight="1" x14ac:dyDescent="0.2">
      <c r="B28" s="336"/>
      <c r="C28" s="118"/>
      <c r="D28" s="118"/>
      <c r="E28" s="118"/>
      <c r="F28" s="118"/>
      <c r="G28" s="118"/>
      <c r="H28" s="118"/>
      <c r="I28" s="118"/>
      <c r="J28" s="337"/>
    </row>
    <row r="29" spans="2:12" ht="15" customHeight="1" x14ac:dyDescent="0.2">
      <c r="B29" s="572" t="s">
        <v>146</v>
      </c>
      <c r="C29" s="573" t="s">
        <v>151</v>
      </c>
      <c r="D29" s="561">
        <v>2010</v>
      </c>
      <c r="E29" s="561">
        <v>2009</v>
      </c>
      <c r="F29" s="561">
        <v>2008</v>
      </c>
      <c r="G29" s="561">
        <v>2007</v>
      </c>
      <c r="H29" s="561">
        <v>2006</v>
      </c>
      <c r="I29" s="566">
        <v>2005</v>
      </c>
      <c r="J29" s="568" t="s">
        <v>172</v>
      </c>
    </row>
    <row r="30" spans="2:12" ht="15" customHeight="1" x14ac:dyDescent="0.25">
      <c r="B30" s="117" t="s">
        <v>191</v>
      </c>
      <c r="C30" s="162"/>
      <c r="D30" s="562"/>
      <c r="E30" s="562"/>
      <c r="F30" s="562"/>
      <c r="G30" s="562"/>
      <c r="H30" s="562"/>
      <c r="I30" s="567"/>
      <c r="J30" s="575"/>
    </row>
    <row r="31" spans="2:12" ht="15" customHeight="1" x14ac:dyDescent="0.2">
      <c r="B31" s="563" t="s">
        <v>235</v>
      </c>
      <c r="C31" s="564"/>
      <c r="D31" s="564"/>
      <c r="E31" s="564"/>
      <c r="F31" s="564"/>
      <c r="G31" s="564"/>
      <c r="H31" s="564"/>
      <c r="I31" s="564"/>
      <c r="J31" s="565"/>
    </row>
    <row r="32" spans="2:12" ht="15" customHeight="1" x14ac:dyDescent="0.2">
      <c r="B32" s="570" t="s">
        <v>192</v>
      </c>
      <c r="C32" s="498" t="s">
        <v>12</v>
      </c>
      <c r="D32" s="191">
        <v>18</v>
      </c>
      <c r="E32" s="191">
        <v>16</v>
      </c>
      <c r="F32" s="192">
        <v>10</v>
      </c>
      <c r="G32" s="192">
        <v>14</v>
      </c>
      <c r="H32" s="192">
        <v>3</v>
      </c>
      <c r="I32" s="140">
        <v>1</v>
      </c>
      <c r="J32" s="209">
        <v>62</v>
      </c>
    </row>
    <row r="33" spans="2:10" ht="15" customHeight="1" x14ac:dyDescent="0.2">
      <c r="B33" s="570"/>
      <c r="C33" s="499" t="s">
        <v>48</v>
      </c>
      <c r="D33" s="102">
        <v>1123</v>
      </c>
      <c r="E33" s="102">
        <v>650</v>
      </c>
      <c r="F33" s="103">
        <v>503</v>
      </c>
      <c r="G33" s="103">
        <v>341</v>
      </c>
      <c r="H33" s="103">
        <v>231</v>
      </c>
      <c r="I33" s="141">
        <v>13</v>
      </c>
      <c r="J33" s="210">
        <v>2861</v>
      </c>
    </row>
    <row r="34" spans="2:10" ht="15" customHeight="1" x14ac:dyDescent="0.2">
      <c r="B34" s="570"/>
      <c r="C34" s="499" t="s">
        <v>52</v>
      </c>
      <c r="D34" s="112">
        <v>134</v>
      </c>
      <c r="E34" s="112">
        <v>99</v>
      </c>
      <c r="F34" s="111">
        <v>88</v>
      </c>
      <c r="G34" s="111">
        <v>52</v>
      </c>
      <c r="H34" s="111">
        <v>38</v>
      </c>
      <c r="I34" s="203">
        <v>5</v>
      </c>
      <c r="J34" s="211">
        <v>416</v>
      </c>
    </row>
    <row r="35" spans="2:10" ht="15" customHeight="1" x14ac:dyDescent="0.2">
      <c r="B35" s="570"/>
      <c r="C35" s="499" t="s">
        <v>53</v>
      </c>
      <c r="D35" s="102">
        <v>239</v>
      </c>
      <c r="E35" s="102">
        <v>131</v>
      </c>
      <c r="F35" s="103">
        <v>136</v>
      </c>
      <c r="G35" s="103">
        <v>103</v>
      </c>
      <c r="H35" s="103">
        <v>71</v>
      </c>
      <c r="I35" s="141">
        <v>10</v>
      </c>
      <c r="J35" s="212">
        <v>690</v>
      </c>
    </row>
    <row r="36" spans="2:10" ht="15" customHeight="1" x14ac:dyDescent="0.2">
      <c r="B36" s="570"/>
      <c r="C36" s="499" t="s">
        <v>13</v>
      </c>
      <c r="D36" s="112">
        <v>36</v>
      </c>
      <c r="E36" s="112">
        <v>12</v>
      </c>
      <c r="F36" s="111">
        <v>2</v>
      </c>
      <c r="G36" s="111">
        <v>2</v>
      </c>
      <c r="H36" s="111">
        <v>0</v>
      </c>
      <c r="I36" s="203">
        <v>0</v>
      </c>
      <c r="J36" s="211">
        <v>52</v>
      </c>
    </row>
    <row r="37" spans="2:10" ht="15" customHeight="1" x14ac:dyDescent="0.2">
      <c r="B37" s="570"/>
      <c r="C37" s="500" t="s">
        <v>134</v>
      </c>
      <c r="D37" s="102">
        <v>1</v>
      </c>
      <c r="E37" s="102">
        <v>0</v>
      </c>
      <c r="F37" s="103">
        <v>0</v>
      </c>
      <c r="G37" s="103">
        <v>0</v>
      </c>
      <c r="H37" s="103">
        <v>0</v>
      </c>
      <c r="I37" s="141">
        <v>0</v>
      </c>
      <c r="J37" s="212">
        <v>1</v>
      </c>
    </row>
    <row r="38" spans="2:10" ht="15" customHeight="1" x14ac:dyDescent="0.2">
      <c r="B38" s="571"/>
      <c r="C38" s="501" t="s">
        <v>152</v>
      </c>
      <c r="D38" s="204">
        <v>1551</v>
      </c>
      <c r="E38" s="205">
        <v>908</v>
      </c>
      <c r="F38" s="205">
        <v>739</v>
      </c>
      <c r="G38" s="205">
        <v>512</v>
      </c>
      <c r="H38" s="205">
        <v>343</v>
      </c>
      <c r="I38" s="206">
        <v>29</v>
      </c>
      <c r="J38" s="208">
        <v>4082</v>
      </c>
    </row>
    <row r="39" spans="2:10" ht="15" customHeight="1" x14ac:dyDescent="0.2">
      <c r="B39" s="522" t="s">
        <v>270</v>
      </c>
      <c r="C39" s="231"/>
      <c r="D39" s="231"/>
      <c r="E39" s="231"/>
      <c r="F39" s="231"/>
      <c r="G39" s="231"/>
      <c r="H39" s="231"/>
      <c r="I39" s="231"/>
      <c r="J39" s="231"/>
    </row>
    <row r="40" spans="2:10" ht="12.75" x14ac:dyDescent="0.2">
      <c r="B40" s="522" t="s">
        <v>271</v>
      </c>
      <c r="C40" s="522"/>
      <c r="D40" s="522"/>
      <c r="E40" s="522"/>
      <c r="F40" s="522"/>
      <c r="G40" s="522"/>
      <c r="H40" s="522"/>
      <c r="I40" s="522"/>
      <c r="J40" s="522"/>
    </row>
    <row r="41" spans="2:10" ht="15" customHeight="1" x14ac:dyDescent="0.2">
      <c r="B41" s="522" t="s">
        <v>193</v>
      </c>
      <c r="C41" s="522"/>
      <c r="D41" s="522"/>
      <c r="E41" s="522"/>
      <c r="F41" s="522"/>
      <c r="G41" s="522"/>
      <c r="H41" s="522"/>
      <c r="I41" s="522"/>
      <c r="J41" s="522"/>
    </row>
    <row r="42" spans="2:10" ht="15" customHeight="1" x14ac:dyDescent="0.2">
      <c r="B42" s="525"/>
      <c r="C42" s="525"/>
      <c r="D42" s="525"/>
      <c r="E42" s="525"/>
      <c r="F42" s="525"/>
      <c r="G42" s="525"/>
      <c r="H42" s="525"/>
      <c r="I42" s="525"/>
      <c r="J42" s="525"/>
    </row>
    <row r="43" spans="2:10" ht="15" customHeight="1" x14ac:dyDescent="0.3">
      <c r="B43" s="247" t="s">
        <v>203</v>
      </c>
    </row>
  </sheetData>
  <mergeCells count="22">
    <mergeCell ref="J4:J5"/>
    <mergeCell ref="E4:E5"/>
    <mergeCell ref="B7:B13"/>
    <mergeCell ref="B32:B38"/>
    <mergeCell ref="B29:C29"/>
    <mergeCell ref="B21:B27"/>
    <mergeCell ref="B6:J6"/>
    <mergeCell ref="F4:F5"/>
    <mergeCell ref="G4:G5"/>
    <mergeCell ref="I4:I5"/>
    <mergeCell ref="B14:B20"/>
    <mergeCell ref="B4:C4"/>
    <mergeCell ref="D4:D5"/>
    <mergeCell ref="H4:H5"/>
    <mergeCell ref="J29:J30"/>
    <mergeCell ref="D29:D30"/>
    <mergeCell ref="E29:E30"/>
    <mergeCell ref="B31:J31"/>
    <mergeCell ref="F29:F30"/>
    <mergeCell ref="G29:G30"/>
    <mergeCell ref="H29:H30"/>
    <mergeCell ref="I29:I30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32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16.140625" style="16" customWidth="1"/>
    <col min="3" max="8" width="10.140625" style="16" customWidth="1"/>
    <col min="9" max="16384" width="11.5703125" style="16"/>
  </cols>
  <sheetData>
    <row r="1" spans="2:12" ht="15" customHeight="1" x14ac:dyDescent="0.2">
      <c r="B1" s="230" t="s">
        <v>251</v>
      </c>
    </row>
    <row r="2" spans="2:12" ht="15" customHeight="1" x14ac:dyDescent="0.2">
      <c r="B2" s="25" t="s">
        <v>268</v>
      </c>
    </row>
    <row r="4" spans="2:12" ht="30" customHeight="1" x14ac:dyDescent="0.2">
      <c r="B4" s="537" t="s">
        <v>145</v>
      </c>
      <c r="C4" s="530" t="s">
        <v>54</v>
      </c>
      <c r="D4" s="531"/>
      <c r="E4" s="530" t="s">
        <v>149</v>
      </c>
      <c r="F4" s="531"/>
      <c r="G4" s="530" t="s">
        <v>220</v>
      </c>
      <c r="H4" s="577"/>
      <c r="I4" s="231"/>
      <c r="J4" s="494"/>
    </row>
    <row r="5" spans="2:12" ht="45" x14ac:dyDescent="0.2">
      <c r="B5" s="576"/>
      <c r="C5" s="20" t="s">
        <v>254</v>
      </c>
      <c r="D5" s="21" t="s">
        <v>147</v>
      </c>
      <c r="E5" s="20" t="s">
        <v>254</v>
      </c>
      <c r="F5" s="21" t="s">
        <v>147</v>
      </c>
      <c r="G5" s="20" t="s">
        <v>254</v>
      </c>
      <c r="H5" s="22" t="s">
        <v>147</v>
      </c>
      <c r="J5" s="494"/>
    </row>
    <row r="6" spans="2:12" x14ac:dyDescent="0.2">
      <c r="B6" s="534" t="s">
        <v>223</v>
      </c>
      <c r="C6" s="535"/>
      <c r="D6" s="535"/>
      <c r="E6" s="535"/>
      <c r="F6" s="535"/>
      <c r="G6" s="535"/>
      <c r="H6" s="536"/>
      <c r="J6"/>
      <c r="K6"/>
      <c r="L6"/>
    </row>
    <row r="7" spans="2:12" x14ac:dyDescent="0.2">
      <c r="B7" s="165">
        <v>2024</v>
      </c>
      <c r="C7" s="163">
        <v>5417</v>
      </c>
      <c r="D7" s="175">
        <v>9.3018563357546498</v>
      </c>
      <c r="E7" s="163">
        <v>3758</v>
      </c>
      <c r="F7" s="175">
        <v>7.9264790350373318</v>
      </c>
      <c r="G7" s="163">
        <v>1659</v>
      </c>
      <c r="H7" s="502">
        <v>12.55088195386702</v>
      </c>
    </row>
    <row r="8" spans="2:12" ht="15" customHeight="1" x14ac:dyDescent="0.2">
      <c r="B8" s="166">
        <v>2023</v>
      </c>
      <c r="C8" s="164">
        <v>4956</v>
      </c>
      <c r="D8" s="176">
        <v>16.06557377049181</v>
      </c>
      <c r="E8" s="164">
        <v>3482</v>
      </c>
      <c r="F8" s="176">
        <v>9.876932786367945</v>
      </c>
      <c r="G8" s="164">
        <v>1474</v>
      </c>
      <c r="H8" s="503">
        <v>33.878292461398729</v>
      </c>
      <c r="I8" s="256"/>
    </row>
    <row r="9" spans="2:12" ht="15" customHeight="1" x14ac:dyDescent="0.2">
      <c r="B9" s="167">
        <v>2022</v>
      </c>
      <c r="C9" s="59">
        <v>4270</v>
      </c>
      <c r="D9" s="177">
        <v>19.240435632504884</v>
      </c>
      <c r="E9" s="59">
        <v>3169</v>
      </c>
      <c r="F9" s="177">
        <v>19.224981188863794</v>
      </c>
      <c r="G9" s="59">
        <v>1101</v>
      </c>
      <c r="H9" s="502">
        <v>19.284940411700973</v>
      </c>
      <c r="I9" s="256"/>
    </row>
    <row r="10" spans="2:12" ht="15" customHeight="1" x14ac:dyDescent="0.2">
      <c r="B10" s="166">
        <v>2021</v>
      </c>
      <c r="C10" s="164">
        <v>3581</v>
      </c>
      <c r="D10" s="176">
        <v>38.102583879676047</v>
      </c>
      <c r="E10" s="164">
        <v>2658</v>
      </c>
      <c r="F10" s="176">
        <v>31.259259259259267</v>
      </c>
      <c r="G10" s="164">
        <v>923</v>
      </c>
      <c r="H10" s="503">
        <v>62.5</v>
      </c>
    </row>
    <row r="11" spans="2:12" ht="15" customHeight="1" x14ac:dyDescent="0.2">
      <c r="B11" s="167">
        <v>2020</v>
      </c>
      <c r="C11" s="59">
        <v>2593</v>
      </c>
      <c r="D11" s="177">
        <v>122.19365895458441</v>
      </c>
      <c r="E11" s="59">
        <v>2025</v>
      </c>
      <c r="F11" s="177">
        <v>80.642283675289917</v>
      </c>
      <c r="G11" s="59">
        <v>568</v>
      </c>
      <c r="H11" s="502">
        <v>1134.7826086956522</v>
      </c>
    </row>
    <row r="12" spans="2:12" ht="15" customHeight="1" x14ac:dyDescent="0.2">
      <c r="B12" s="166">
        <v>2019</v>
      </c>
      <c r="C12" s="164">
        <v>1167</v>
      </c>
      <c r="D12" s="176">
        <v>41.79829890643984</v>
      </c>
      <c r="E12" s="164">
        <v>1121</v>
      </c>
      <c r="F12" s="176">
        <v>48.280423280423292</v>
      </c>
      <c r="G12" s="164">
        <v>46</v>
      </c>
      <c r="H12" s="503">
        <v>-31.343283582089555</v>
      </c>
    </row>
    <row r="13" spans="2:12" ht="15" customHeight="1" x14ac:dyDescent="0.2">
      <c r="B13" s="167">
        <v>2018</v>
      </c>
      <c r="C13" s="59">
        <v>823</v>
      </c>
      <c r="D13" s="177">
        <v>21.925925925925924</v>
      </c>
      <c r="E13" s="59">
        <v>756</v>
      </c>
      <c r="F13" s="177">
        <v>20.382165605095537</v>
      </c>
      <c r="G13" s="59">
        <v>67</v>
      </c>
      <c r="H13" s="502">
        <v>42.553191489361694</v>
      </c>
    </row>
    <row r="14" spans="2:12" ht="15" customHeight="1" x14ac:dyDescent="0.2">
      <c r="B14" s="166">
        <v>2017</v>
      </c>
      <c r="C14" s="164">
        <v>675</v>
      </c>
      <c r="D14" s="176">
        <v>-25.824175824175825</v>
      </c>
      <c r="E14" s="164">
        <v>628</v>
      </c>
      <c r="F14" s="176">
        <v>-16.600265604249671</v>
      </c>
      <c r="G14" s="164">
        <v>47</v>
      </c>
      <c r="H14" s="503">
        <v>-70.063694267515928</v>
      </c>
    </row>
    <row r="15" spans="2:12" ht="15" customHeight="1" x14ac:dyDescent="0.2">
      <c r="B15" s="167">
        <v>2016</v>
      </c>
      <c r="C15" s="59">
        <v>910</v>
      </c>
      <c r="D15" s="177">
        <v>-25.041186161449758</v>
      </c>
      <c r="E15" s="59">
        <v>753</v>
      </c>
      <c r="F15" s="177">
        <v>-19.551282051282044</v>
      </c>
      <c r="G15" s="59">
        <v>157</v>
      </c>
      <c r="H15" s="502">
        <v>-43.525179856115102</v>
      </c>
    </row>
    <row r="16" spans="2:12" ht="15" customHeight="1" x14ac:dyDescent="0.2">
      <c r="B16" s="166">
        <v>2015</v>
      </c>
      <c r="C16" s="164">
        <v>1214</v>
      </c>
      <c r="D16" s="176">
        <v>-8.5843373493975861</v>
      </c>
      <c r="E16" s="164">
        <v>936</v>
      </c>
      <c r="F16" s="176">
        <v>-5.4545454545454533</v>
      </c>
      <c r="G16" s="164">
        <v>278</v>
      </c>
      <c r="H16" s="503">
        <v>-17.751479289940832</v>
      </c>
    </row>
    <row r="17" spans="2:9" ht="15" customHeight="1" x14ac:dyDescent="0.2">
      <c r="B17" s="167">
        <v>2014</v>
      </c>
      <c r="C17" s="59">
        <v>1328</v>
      </c>
      <c r="D17" s="177">
        <v>-1.3372956909361022</v>
      </c>
      <c r="E17" s="59">
        <v>990</v>
      </c>
      <c r="F17" s="177">
        <v>-6.6037735849056531</v>
      </c>
      <c r="G17" s="59">
        <v>338</v>
      </c>
      <c r="H17" s="502">
        <v>18.181818181818187</v>
      </c>
    </row>
    <row r="18" spans="2:9" ht="15" customHeight="1" x14ac:dyDescent="0.2">
      <c r="B18" s="166">
        <v>2013</v>
      </c>
      <c r="C18" s="164">
        <v>1346</v>
      </c>
      <c r="D18" s="176">
        <v>-27.828418230563003</v>
      </c>
      <c r="E18" s="164">
        <v>1060</v>
      </c>
      <c r="F18" s="176">
        <v>-30.764206401045072</v>
      </c>
      <c r="G18" s="164">
        <v>286</v>
      </c>
      <c r="H18" s="503">
        <v>-14.371257485029943</v>
      </c>
    </row>
    <row r="19" spans="2:9" ht="15" customHeight="1" x14ac:dyDescent="0.2">
      <c r="B19" s="167">
        <v>2012</v>
      </c>
      <c r="C19" s="59">
        <v>1865</v>
      </c>
      <c r="D19" s="177">
        <v>157.59668508287297</v>
      </c>
      <c r="E19" s="59">
        <v>1531</v>
      </c>
      <c r="F19" s="177">
        <v>138.4735202492212</v>
      </c>
      <c r="G19" s="59">
        <v>334</v>
      </c>
      <c r="H19" s="502">
        <v>307.3170731707317</v>
      </c>
    </row>
    <row r="20" spans="2:9" ht="15" customHeight="1" x14ac:dyDescent="0.2">
      <c r="B20" s="166">
        <v>2011</v>
      </c>
      <c r="C20" s="164">
        <v>724</v>
      </c>
      <c r="D20" s="176" t="s">
        <v>11</v>
      </c>
      <c r="E20" s="164">
        <v>642</v>
      </c>
      <c r="F20" s="176" t="s">
        <v>11</v>
      </c>
      <c r="G20" s="164">
        <v>82</v>
      </c>
      <c r="H20" s="503" t="s">
        <v>11</v>
      </c>
    </row>
    <row r="21" spans="2:9" ht="15" customHeight="1" x14ac:dyDescent="0.2">
      <c r="B21" s="172" t="s">
        <v>269</v>
      </c>
      <c r="C21" s="171">
        <v>30869</v>
      </c>
      <c r="D21" s="174" t="s">
        <v>11</v>
      </c>
      <c r="E21" s="171">
        <v>23509</v>
      </c>
      <c r="F21" s="174" t="s">
        <v>11</v>
      </c>
      <c r="G21" s="171">
        <v>7360</v>
      </c>
      <c r="H21" s="504" t="s">
        <v>11</v>
      </c>
      <c r="I21" s="256"/>
    </row>
    <row r="22" spans="2:9" x14ac:dyDescent="0.2">
      <c r="B22" s="534" t="s">
        <v>224</v>
      </c>
      <c r="C22" s="535"/>
      <c r="D22" s="535"/>
      <c r="E22" s="535"/>
      <c r="F22" s="535"/>
      <c r="G22" s="535"/>
      <c r="H22" s="536"/>
    </row>
    <row r="23" spans="2:9" ht="15" customHeight="1" x14ac:dyDescent="0.2">
      <c r="B23" s="165">
        <v>2010</v>
      </c>
      <c r="C23" s="163">
        <v>1038</v>
      </c>
      <c r="D23" s="175">
        <v>67.149758454106291</v>
      </c>
      <c r="E23" s="163">
        <v>1038</v>
      </c>
      <c r="F23" s="175">
        <v>67.149758454106291</v>
      </c>
      <c r="G23" s="163" t="s">
        <v>11</v>
      </c>
      <c r="H23" s="27" t="s">
        <v>11</v>
      </c>
    </row>
    <row r="24" spans="2:9" ht="15" customHeight="1" x14ac:dyDescent="0.2">
      <c r="B24" s="166">
        <v>2009</v>
      </c>
      <c r="C24" s="164">
        <v>621</v>
      </c>
      <c r="D24" s="176">
        <v>44.755244755244746</v>
      </c>
      <c r="E24" s="164">
        <v>621</v>
      </c>
      <c r="F24" s="176">
        <v>44.755244755244746</v>
      </c>
      <c r="G24" s="164" t="s">
        <v>11</v>
      </c>
      <c r="H24" s="28" t="s">
        <v>11</v>
      </c>
    </row>
    <row r="25" spans="2:9" ht="15" customHeight="1" x14ac:dyDescent="0.2">
      <c r="B25" s="167">
        <v>2008</v>
      </c>
      <c r="C25" s="59">
        <v>429</v>
      </c>
      <c r="D25" s="177">
        <v>46.917808219178085</v>
      </c>
      <c r="E25" s="59">
        <v>429</v>
      </c>
      <c r="F25" s="177">
        <v>46.917808219178085</v>
      </c>
      <c r="G25" s="59" t="s">
        <v>11</v>
      </c>
      <c r="H25" s="27" t="s">
        <v>11</v>
      </c>
    </row>
    <row r="26" spans="2:9" ht="15" customHeight="1" x14ac:dyDescent="0.2">
      <c r="B26" s="166">
        <v>2007</v>
      </c>
      <c r="C26" s="164">
        <v>292</v>
      </c>
      <c r="D26" s="176">
        <v>113.13868613138686</v>
      </c>
      <c r="E26" s="164">
        <v>292</v>
      </c>
      <c r="F26" s="176">
        <v>113.13868613138686</v>
      </c>
      <c r="G26" s="164" t="s">
        <v>11</v>
      </c>
      <c r="H26" s="28" t="s">
        <v>11</v>
      </c>
    </row>
    <row r="27" spans="2:9" ht="15" customHeight="1" x14ac:dyDescent="0.2">
      <c r="B27" s="167">
        <v>2007</v>
      </c>
      <c r="C27" s="59">
        <v>137</v>
      </c>
      <c r="D27" s="177" t="s">
        <v>11</v>
      </c>
      <c r="E27" s="59">
        <v>137</v>
      </c>
      <c r="F27" s="177" t="s">
        <v>11</v>
      </c>
      <c r="G27" s="59" t="s">
        <v>11</v>
      </c>
      <c r="H27" s="27" t="s">
        <v>11</v>
      </c>
    </row>
    <row r="28" spans="2:9" ht="15" customHeight="1" x14ac:dyDescent="0.2">
      <c r="B28" s="166">
        <v>2005</v>
      </c>
      <c r="C28" s="164">
        <v>2</v>
      </c>
      <c r="D28" s="176" t="s">
        <v>11</v>
      </c>
      <c r="E28" s="164">
        <v>2</v>
      </c>
      <c r="F28" s="176" t="s">
        <v>11</v>
      </c>
      <c r="G28" s="164" t="s">
        <v>11</v>
      </c>
      <c r="H28" s="28" t="s">
        <v>11</v>
      </c>
    </row>
    <row r="29" spans="2:9" ht="15" customHeight="1" x14ac:dyDescent="0.2">
      <c r="B29" s="172" t="s">
        <v>150</v>
      </c>
      <c r="C29" s="171">
        <v>2519</v>
      </c>
      <c r="D29" s="174" t="s">
        <v>11</v>
      </c>
      <c r="E29" s="171">
        <v>2519</v>
      </c>
      <c r="F29" s="174" t="s">
        <v>11</v>
      </c>
      <c r="G29" s="171" t="s">
        <v>11</v>
      </c>
      <c r="H29" s="29" t="s">
        <v>11</v>
      </c>
      <c r="I29" s="256"/>
    </row>
    <row r="30" spans="2:9" ht="15" customHeight="1" x14ac:dyDescent="0.2">
      <c r="B30" s="522" t="s">
        <v>194</v>
      </c>
      <c r="C30" s="527"/>
      <c r="D30" s="527"/>
      <c r="E30" s="527"/>
      <c r="F30" s="527"/>
      <c r="G30" s="527"/>
      <c r="H30" s="527"/>
    </row>
    <row r="31" spans="2:9" s="328" customFormat="1" ht="15" customHeight="1" x14ac:dyDescent="0.2"/>
    <row r="32" spans="2:9" s="328" customFormat="1" ht="15" customHeight="1" x14ac:dyDescent="0.2">
      <c r="B32" s="327" t="s">
        <v>203</v>
      </c>
    </row>
  </sheetData>
  <mergeCells count="6">
    <mergeCell ref="B22:H22"/>
    <mergeCell ref="B4:B5"/>
    <mergeCell ref="C4:D4"/>
    <mergeCell ref="E4:F4"/>
    <mergeCell ref="G4:H4"/>
    <mergeCell ref="B6:H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28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3.85546875" style="16" customWidth="1"/>
    <col min="3" max="3" width="5.85546875" style="16" customWidth="1"/>
    <col min="4" max="9" width="8.5703125" style="16" customWidth="1"/>
    <col min="10" max="10" width="9.85546875" style="16" customWidth="1"/>
    <col min="11" max="16384" width="11.5703125" style="16"/>
  </cols>
  <sheetData>
    <row r="1" spans="2:11" ht="15" customHeight="1" x14ac:dyDescent="0.2">
      <c r="B1" s="230" t="s">
        <v>247</v>
      </c>
      <c r="C1" s="24"/>
    </row>
    <row r="2" spans="2:11" ht="15" customHeight="1" x14ac:dyDescent="0.2">
      <c r="B2" s="25" t="s">
        <v>264</v>
      </c>
      <c r="C2" s="25"/>
    </row>
    <row r="3" spans="2:11" ht="15" customHeight="1" x14ac:dyDescent="0.25">
      <c r="D3" s="31"/>
    </row>
    <row r="4" spans="2:11" ht="15" customHeight="1" x14ac:dyDescent="0.25">
      <c r="B4" s="72"/>
      <c r="C4" s="127" t="s">
        <v>146</v>
      </c>
      <c r="D4" s="578">
        <v>2024</v>
      </c>
      <c r="E4" s="584">
        <v>2023</v>
      </c>
      <c r="F4" s="584">
        <v>2022</v>
      </c>
      <c r="G4" s="584">
        <v>2021</v>
      </c>
      <c r="H4" s="584">
        <v>2020</v>
      </c>
      <c r="I4" s="580">
        <v>2011</v>
      </c>
      <c r="J4" s="582" t="s">
        <v>252</v>
      </c>
    </row>
    <row r="5" spans="2:11" x14ac:dyDescent="0.25">
      <c r="B5" s="68" t="s">
        <v>177</v>
      </c>
      <c r="C5" s="128"/>
      <c r="D5" s="579"/>
      <c r="E5" s="585"/>
      <c r="F5" s="585"/>
      <c r="G5" s="585"/>
      <c r="H5" s="585"/>
      <c r="I5" s="581"/>
      <c r="J5" s="583"/>
    </row>
    <row r="6" spans="2:11" ht="15" customHeight="1" x14ac:dyDescent="0.2">
      <c r="B6" s="213" t="s">
        <v>0</v>
      </c>
      <c r="C6" s="214"/>
      <c r="D6" s="50">
        <v>974</v>
      </c>
      <c r="E6" s="50">
        <v>850</v>
      </c>
      <c r="F6" s="50">
        <v>799</v>
      </c>
      <c r="G6" s="50">
        <v>679</v>
      </c>
      <c r="H6" s="50">
        <v>533</v>
      </c>
      <c r="I6" s="306">
        <v>153</v>
      </c>
      <c r="J6" s="215">
        <v>6435</v>
      </c>
      <c r="K6" s="256"/>
    </row>
    <row r="7" spans="2:11" ht="15" customHeight="1" x14ac:dyDescent="0.2">
      <c r="B7" s="57" t="s">
        <v>1</v>
      </c>
      <c r="C7" s="129"/>
      <c r="D7" s="49">
        <v>207</v>
      </c>
      <c r="E7" s="49">
        <v>173</v>
      </c>
      <c r="F7" s="49">
        <v>157</v>
      </c>
      <c r="G7" s="49">
        <v>96</v>
      </c>
      <c r="H7" s="49">
        <v>83</v>
      </c>
      <c r="I7" s="307">
        <v>18</v>
      </c>
      <c r="J7" s="179">
        <v>1018</v>
      </c>
      <c r="K7" s="256"/>
    </row>
    <row r="8" spans="2:11" ht="15" customHeight="1" x14ac:dyDescent="0.2">
      <c r="B8" s="56" t="s">
        <v>57</v>
      </c>
      <c r="C8" s="132"/>
      <c r="D8" s="48">
        <v>140</v>
      </c>
      <c r="E8" s="48">
        <v>110</v>
      </c>
      <c r="F8" s="48">
        <v>74</v>
      </c>
      <c r="G8" s="48">
        <v>66</v>
      </c>
      <c r="H8" s="48">
        <v>54</v>
      </c>
      <c r="I8" s="306">
        <v>4</v>
      </c>
      <c r="J8" s="178">
        <v>529</v>
      </c>
      <c r="K8" s="256"/>
    </row>
    <row r="9" spans="2:11" ht="15" customHeight="1" x14ac:dyDescent="0.2">
      <c r="B9" s="57" t="s">
        <v>55</v>
      </c>
      <c r="C9" s="129"/>
      <c r="D9" s="49">
        <v>327</v>
      </c>
      <c r="E9" s="49">
        <v>292</v>
      </c>
      <c r="F9" s="49">
        <v>210</v>
      </c>
      <c r="G9" s="49">
        <v>222</v>
      </c>
      <c r="H9" s="49">
        <v>185</v>
      </c>
      <c r="I9" s="307">
        <v>44</v>
      </c>
      <c r="J9" s="179">
        <v>1626</v>
      </c>
      <c r="K9" s="256"/>
    </row>
    <row r="10" spans="2:11" ht="15" customHeight="1" x14ac:dyDescent="0.2">
      <c r="B10" s="56" t="s">
        <v>2</v>
      </c>
      <c r="C10" s="132"/>
      <c r="D10" s="48">
        <v>208</v>
      </c>
      <c r="E10" s="48">
        <v>197</v>
      </c>
      <c r="F10" s="48">
        <v>145</v>
      </c>
      <c r="G10" s="48">
        <v>169</v>
      </c>
      <c r="H10" s="48">
        <v>141</v>
      </c>
      <c r="I10" s="306">
        <v>38</v>
      </c>
      <c r="J10" s="178">
        <v>1348</v>
      </c>
      <c r="K10" s="256"/>
    </row>
    <row r="11" spans="2:11" ht="15" customHeight="1" x14ac:dyDescent="0.2">
      <c r="B11" s="57" t="s">
        <v>3</v>
      </c>
      <c r="C11" s="129"/>
      <c r="D11" s="49">
        <v>57</v>
      </c>
      <c r="E11" s="49">
        <v>56</v>
      </c>
      <c r="F11" s="49">
        <v>58</v>
      </c>
      <c r="G11" s="49">
        <v>40</v>
      </c>
      <c r="H11" s="49">
        <v>28</v>
      </c>
      <c r="I11" s="307">
        <v>5</v>
      </c>
      <c r="J11" s="179">
        <v>313</v>
      </c>
      <c r="K11" s="256"/>
    </row>
    <row r="12" spans="2:11" ht="15" customHeight="1" x14ac:dyDescent="0.2">
      <c r="B12" s="56" t="s">
        <v>5</v>
      </c>
      <c r="C12" s="132"/>
      <c r="D12" s="48">
        <v>218</v>
      </c>
      <c r="E12" s="48">
        <v>220</v>
      </c>
      <c r="F12" s="48">
        <v>123</v>
      </c>
      <c r="G12" s="48">
        <v>100</v>
      </c>
      <c r="H12" s="48">
        <v>86</v>
      </c>
      <c r="I12" s="306">
        <v>29</v>
      </c>
      <c r="J12" s="178">
        <v>986</v>
      </c>
      <c r="K12" s="256"/>
    </row>
    <row r="13" spans="2:11" ht="15" customHeight="1" x14ac:dyDescent="0.2">
      <c r="B13" s="57" t="s">
        <v>4</v>
      </c>
      <c r="C13" s="129"/>
      <c r="D13" s="49">
        <v>350</v>
      </c>
      <c r="E13" s="49">
        <v>302</v>
      </c>
      <c r="F13" s="49">
        <v>238</v>
      </c>
      <c r="G13" s="49">
        <v>205</v>
      </c>
      <c r="H13" s="49">
        <v>165</v>
      </c>
      <c r="I13" s="307">
        <v>44</v>
      </c>
      <c r="J13" s="179">
        <v>1739</v>
      </c>
      <c r="K13" s="256"/>
    </row>
    <row r="14" spans="2:11" ht="15" customHeight="1" x14ac:dyDescent="0.2">
      <c r="B14" s="56" t="s">
        <v>6</v>
      </c>
      <c r="C14" s="132"/>
      <c r="D14" s="48">
        <v>1037</v>
      </c>
      <c r="E14" s="48">
        <v>1109</v>
      </c>
      <c r="F14" s="48">
        <v>1085</v>
      </c>
      <c r="G14" s="48">
        <v>752</v>
      </c>
      <c r="H14" s="48">
        <v>642</v>
      </c>
      <c r="I14" s="306">
        <v>272</v>
      </c>
      <c r="J14" s="178">
        <v>6804</v>
      </c>
      <c r="K14" s="256"/>
    </row>
    <row r="15" spans="2:11" ht="15" customHeight="1" x14ac:dyDescent="0.2">
      <c r="B15" s="57" t="s">
        <v>58</v>
      </c>
      <c r="C15" s="129"/>
      <c r="D15" s="49">
        <v>1305</v>
      </c>
      <c r="E15" s="49">
        <v>1158</v>
      </c>
      <c r="F15" s="49">
        <v>1025</v>
      </c>
      <c r="G15" s="49">
        <v>791</v>
      </c>
      <c r="H15" s="49">
        <v>657</v>
      </c>
      <c r="I15" s="307">
        <v>278</v>
      </c>
      <c r="J15" s="179">
        <v>7211</v>
      </c>
      <c r="K15" s="256"/>
    </row>
    <row r="16" spans="2:11" ht="15" customHeight="1" x14ac:dyDescent="0.2">
      <c r="B16" s="56" t="s">
        <v>7</v>
      </c>
      <c r="C16" s="132"/>
      <c r="D16" s="48">
        <v>80</v>
      </c>
      <c r="E16" s="48">
        <v>73</v>
      </c>
      <c r="F16" s="48">
        <v>57</v>
      </c>
      <c r="G16" s="48">
        <v>48</v>
      </c>
      <c r="H16" s="48">
        <v>42</v>
      </c>
      <c r="I16" s="306">
        <v>19</v>
      </c>
      <c r="J16" s="178">
        <v>422</v>
      </c>
      <c r="K16" s="256"/>
    </row>
    <row r="17" spans="2:11" ht="15" customHeight="1" x14ac:dyDescent="0.2">
      <c r="B17" s="57" t="s">
        <v>8</v>
      </c>
      <c r="C17" s="129"/>
      <c r="D17" s="49">
        <v>249</v>
      </c>
      <c r="E17" s="49">
        <v>239</v>
      </c>
      <c r="F17" s="49">
        <v>161</v>
      </c>
      <c r="G17" s="49">
        <v>178</v>
      </c>
      <c r="H17" s="49">
        <v>172</v>
      </c>
      <c r="I17" s="307">
        <v>57</v>
      </c>
      <c r="J17" s="179">
        <v>1514</v>
      </c>
      <c r="K17" s="256"/>
    </row>
    <row r="18" spans="2:11" ht="15" customHeight="1" x14ac:dyDescent="0.2">
      <c r="B18" s="56" t="s">
        <v>59</v>
      </c>
      <c r="C18" s="132"/>
      <c r="D18" s="48">
        <v>879</v>
      </c>
      <c r="E18" s="48">
        <v>867</v>
      </c>
      <c r="F18" s="48">
        <v>644</v>
      </c>
      <c r="G18" s="48">
        <v>473</v>
      </c>
      <c r="H18" s="48">
        <v>409</v>
      </c>
      <c r="I18" s="306">
        <v>301</v>
      </c>
      <c r="J18" s="178">
        <v>5266</v>
      </c>
      <c r="K18" s="256"/>
    </row>
    <row r="19" spans="2:11" ht="15" customHeight="1" x14ac:dyDescent="0.2">
      <c r="B19" s="57" t="s">
        <v>60</v>
      </c>
      <c r="C19" s="129"/>
      <c r="D19" s="49">
        <v>505</v>
      </c>
      <c r="E19" s="49">
        <v>518</v>
      </c>
      <c r="F19" s="49">
        <v>440</v>
      </c>
      <c r="G19" s="49">
        <v>387</v>
      </c>
      <c r="H19" s="49">
        <v>274</v>
      </c>
      <c r="I19" s="307">
        <v>54</v>
      </c>
      <c r="J19" s="179">
        <v>2888</v>
      </c>
      <c r="K19" s="256"/>
    </row>
    <row r="20" spans="2:11" ht="15" customHeight="1" x14ac:dyDescent="0.2">
      <c r="B20" s="56" t="s">
        <v>61</v>
      </c>
      <c r="C20" s="132"/>
      <c r="D20" s="48">
        <v>109</v>
      </c>
      <c r="E20" s="48">
        <v>92</v>
      </c>
      <c r="F20" s="48">
        <v>95</v>
      </c>
      <c r="G20" s="48">
        <v>47</v>
      </c>
      <c r="H20" s="48">
        <v>42</v>
      </c>
      <c r="I20" s="306">
        <v>1</v>
      </c>
      <c r="J20" s="178">
        <v>461</v>
      </c>
      <c r="K20" s="256"/>
    </row>
    <row r="21" spans="2:11" ht="15" customHeight="1" x14ac:dyDescent="0.2">
      <c r="B21" s="57" t="s">
        <v>9</v>
      </c>
      <c r="C21" s="129"/>
      <c r="D21" s="49">
        <v>408</v>
      </c>
      <c r="E21" s="49">
        <v>457</v>
      </c>
      <c r="F21" s="49">
        <v>417</v>
      </c>
      <c r="G21" s="49">
        <v>349</v>
      </c>
      <c r="H21" s="49">
        <v>247</v>
      </c>
      <c r="I21" s="307">
        <v>106</v>
      </c>
      <c r="J21" s="179">
        <v>3080</v>
      </c>
      <c r="K21" s="256"/>
    </row>
    <row r="22" spans="2:11" ht="15" customHeight="1" x14ac:dyDescent="0.2">
      <c r="B22" s="56" t="s">
        <v>56</v>
      </c>
      <c r="C22" s="132"/>
      <c r="D22" s="48">
        <v>58</v>
      </c>
      <c r="E22" s="48">
        <v>56</v>
      </c>
      <c r="F22" s="48">
        <v>36</v>
      </c>
      <c r="G22" s="48">
        <v>44</v>
      </c>
      <c r="H22" s="48">
        <v>26</v>
      </c>
      <c r="I22" s="306">
        <v>8</v>
      </c>
      <c r="J22" s="178">
        <v>319</v>
      </c>
      <c r="K22" s="256"/>
    </row>
    <row r="23" spans="2:11" ht="15" customHeight="1" x14ac:dyDescent="0.2">
      <c r="B23" s="57" t="s">
        <v>46</v>
      </c>
      <c r="C23" s="129"/>
      <c r="D23" s="49">
        <v>13</v>
      </c>
      <c r="E23" s="49">
        <v>6</v>
      </c>
      <c r="F23" s="49">
        <v>5</v>
      </c>
      <c r="G23" s="49">
        <v>3</v>
      </c>
      <c r="H23" s="49">
        <v>5</v>
      </c>
      <c r="I23" s="307">
        <v>3</v>
      </c>
      <c r="J23" s="179">
        <v>71</v>
      </c>
      <c r="K23" s="256"/>
    </row>
    <row r="24" spans="2:11" ht="15" customHeight="1" x14ac:dyDescent="0.2">
      <c r="B24" s="56" t="s">
        <v>10</v>
      </c>
      <c r="C24" s="132"/>
      <c r="D24" s="90">
        <v>13</v>
      </c>
      <c r="E24" s="90">
        <v>21</v>
      </c>
      <c r="F24" s="90">
        <v>23</v>
      </c>
      <c r="G24" s="90">
        <v>26</v>
      </c>
      <c r="H24" s="90">
        <v>33</v>
      </c>
      <c r="I24" s="308">
        <v>0</v>
      </c>
      <c r="J24" s="178">
        <v>149</v>
      </c>
      <c r="K24" s="256"/>
    </row>
    <row r="25" spans="2:11" ht="15" customHeight="1" x14ac:dyDescent="0.2">
      <c r="B25" s="57" t="s">
        <v>134</v>
      </c>
      <c r="C25" s="129"/>
      <c r="D25" s="49">
        <v>26</v>
      </c>
      <c r="E25" s="49">
        <v>6</v>
      </c>
      <c r="F25" s="49">
        <v>5</v>
      </c>
      <c r="G25" s="49">
        <v>14</v>
      </c>
      <c r="H25" s="49">
        <v>7</v>
      </c>
      <c r="I25" s="307">
        <v>0</v>
      </c>
      <c r="J25" s="179">
        <v>63</v>
      </c>
      <c r="K25" s="256"/>
    </row>
    <row r="26" spans="2:11" ht="15" customHeight="1" x14ac:dyDescent="0.2">
      <c r="B26" s="216" t="s">
        <v>152</v>
      </c>
      <c r="C26" s="217"/>
      <c r="D26" s="171">
        <v>7163</v>
      </c>
      <c r="E26" s="171">
        <v>6802</v>
      </c>
      <c r="F26" s="171">
        <v>5797</v>
      </c>
      <c r="G26" s="171">
        <v>4689</v>
      </c>
      <c r="H26" s="171">
        <v>3831</v>
      </c>
      <c r="I26" s="309">
        <v>1434</v>
      </c>
      <c r="J26" s="218">
        <v>42242</v>
      </c>
      <c r="K26" s="256"/>
    </row>
    <row r="27" spans="2:11" s="328" customFormat="1" ht="15" customHeight="1" x14ac:dyDescent="0.2"/>
    <row r="28" spans="2:11" s="328" customFormat="1" ht="15" customHeight="1" x14ac:dyDescent="0.2">
      <c r="B28" s="327" t="s">
        <v>203</v>
      </c>
    </row>
  </sheetData>
  <mergeCells count="7">
    <mergeCell ref="D4:D5"/>
    <mergeCell ref="I4:I5"/>
    <mergeCell ref="J4:J5"/>
    <mergeCell ref="E4:E5"/>
    <mergeCell ref="F4:F5"/>
    <mergeCell ref="G4:G5"/>
    <mergeCell ref="H4:H5"/>
  </mergeCells>
  <phoneticPr fontId="68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M28"/>
  <sheetViews>
    <sheetView zoomScaleNormal="100" workbookViewId="0"/>
  </sheetViews>
  <sheetFormatPr baseColWidth="10" defaultColWidth="11.5703125" defaultRowHeight="15" customHeight="1" x14ac:dyDescent="0.2"/>
  <cols>
    <col min="1" max="1" width="11.5703125" style="16"/>
    <col min="2" max="2" width="23.85546875" style="16" customWidth="1"/>
    <col min="3" max="3" width="5.85546875" style="16" customWidth="1"/>
    <col min="4" max="9" width="8.5703125" style="16" customWidth="1"/>
    <col min="10" max="10" width="9.85546875" style="16" customWidth="1"/>
    <col min="11" max="16384" width="11.5703125" style="16"/>
  </cols>
  <sheetData>
    <row r="1" spans="2:13" ht="15" customHeight="1" x14ac:dyDescent="0.2">
      <c r="B1" s="230" t="s">
        <v>246</v>
      </c>
      <c r="C1" s="24"/>
    </row>
    <row r="2" spans="2:13" ht="15" customHeight="1" x14ac:dyDescent="0.2">
      <c r="B2" s="25" t="s">
        <v>264</v>
      </c>
      <c r="C2" s="25"/>
    </row>
    <row r="3" spans="2:13" ht="15" customHeight="1" x14ac:dyDescent="0.25">
      <c r="D3" s="31"/>
    </row>
    <row r="4" spans="2:13" ht="15" customHeight="1" x14ac:dyDescent="0.25">
      <c r="B4" s="72"/>
      <c r="C4" s="127" t="s">
        <v>146</v>
      </c>
      <c r="D4" s="586">
        <v>2024</v>
      </c>
      <c r="E4" s="586">
        <v>2023</v>
      </c>
      <c r="F4" s="586">
        <v>2022</v>
      </c>
      <c r="G4" s="586">
        <v>2021</v>
      </c>
      <c r="H4" s="588">
        <v>2020</v>
      </c>
      <c r="I4" s="580">
        <v>2011</v>
      </c>
      <c r="J4" s="582" t="s">
        <v>252</v>
      </c>
      <c r="K4" s="236"/>
      <c r="L4" s="494"/>
    </row>
    <row r="5" spans="2:13" x14ac:dyDescent="0.25">
      <c r="B5" s="68" t="s">
        <v>177</v>
      </c>
      <c r="C5" s="128"/>
      <c r="D5" s="587"/>
      <c r="E5" s="587" t="e">
        <v>#REF!</v>
      </c>
      <c r="F5" s="587" t="e">
        <v>#REF!</v>
      </c>
      <c r="G5" s="587" t="e">
        <v>#REF!</v>
      </c>
      <c r="H5" s="589" t="e">
        <v>#REF!</v>
      </c>
      <c r="I5" s="581"/>
      <c r="J5" s="583"/>
      <c r="L5" s="494"/>
      <c r="M5" s="494"/>
    </row>
    <row r="6" spans="2:13" ht="15" customHeight="1" x14ac:dyDescent="0.2">
      <c r="B6" s="56" t="s">
        <v>0</v>
      </c>
      <c r="C6" s="132"/>
      <c r="D6" s="48">
        <v>1126</v>
      </c>
      <c r="E6" s="48">
        <v>956</v>
      </c>
      <c r="F6" s="48">
        <v>901</v>
      </c>
      <c r="G6" s="48">
        <v>722</v>
      </c>
      <c r="H6" s="48">
        <v>640</v>
      </c>
      <c r="I6" s="306">
        <v>95</v>
      </c>
      <c r="J6" s="178">
        <v>6863</v>
      </c>
      <c r="K6" s="256"/>
      <c r="L6" s="505"/>
      <c r="M6" s="505"/>
    </row>
    <row r="7" spans="2:13" ht="15" customHeight="1" x14ac:dyDescent="0.2">
      <c r="B7" s="57" t="s">
        <v>1</v>
      </c>
      <c r="C7" s="129"/>
      <c r="D7" s="49">
        <v>204</v>
      </c>
      <c r="E7" s="49">
        <v>182</v>
      </c>
      <c r="F7" s="49">
        <v>141</v>
      </c>
      <c r="G7" s="49">
        <v>100</v>
      </c>
      <c r="H7" s="49">
        <v>77</v>
      </c>
      <c r="I7" s="307">
        <v>9</v>
      </c>
      <c r="J7" s="179">
        <v>967</v>
      </c>
      <c r="K7" s="256"/>
      <c r="L7" s="505"/>
      <c r="M7" s="505"/>
    </row>
    <row r="8" spans="2:13" ht="15" customHeight="1" x14ac:dyDescent="0.2">
      <c r="B8" s="56" t="s">
        <v>57</v>
      </c>
      <c r="C8" s="132"/>
      <c r="D8" s="48">
        <v>136</v>
      </c>
      <c r="E8" s="48">
        <v>85</v>
      </c>
      <c r="F8" s="48">
        <v>75</v>
      </c>
      <c r="G8" s="48">
        <v>72</v>
      </c>
      <c r="H8" s="48">
        <v>55</v>
      </c>
      <c r="I8" s="306">
        <v>2</v>
      </c>
      <c r="J8" s="178">
        <v>507</v>
      </c>
      <c r="K8" s="256"/>
      <c r="L8" s="505"/>
      <c r="M8" s="505"/>
    </row>
    <row r="9" spans="2:13" ht="15" customHeight="1" x14ac:dyDescent="0.2">
      <c r="B9" s="57" t="s">
        <v>55</v>
      </c>
      <c r="C9" s="129"/>
      <c r="D9" s="49">
        <v>360</v>
      </c>
      <c r="E9" s="49">
        <v>191</v>
      </c>
      <c r="F9" s="49">
        <v>243</v>
      </c>
      <c r="G9" s="49">
        <v>190</v>
      </c>
      <c r="H9" s="49">
        <v>143</v>
      </c>
      <c r="I9" s="307">
        <v>20</v>
      </c>
      <c r="J9" s="179">
        <v>1477</v>
      </c>
      <c r="K9" s="256"/>
      <c r="L9" s="505"/>
      <c r="M9" s="505"/>
    </row>
    <row r="10" spans="2:13" ht="15" customHeight="1" x14ac:dyDescent="0.2">
      <c r="B10" s="56" t="s">
        <v>2</v>
      </c>
      <c r="C10" s="132"/>
      <c r="D10" s="48">
        <v>192</v>
      </c>
      <c r="E10" s="48">
        <v>173</v>
      </c>
      <c r="F10" s="48">
        <v>170</v>
      </c>
      <c r="G10" s="48">
        <v>147</v>
      </c>
      <c r="H10" s="48">
        <v>133</v>
      </c>
      <c r="I10" s="306">
        <v>30</v>
      </c>
      <c r="J10" s="178">
        <v>1283</v>
      </c>
      <c r="K10" s="256"/>
      <c r="L10" s="505"/>
      <c r="M10" s="505"/>
    </row>
    <row r="11" spans="2:13" ht="15" customHeight="1" x14ac:dyDescent="0.2">
      <c r="B11" s="57" t="s">
        <v>3</v>
      </c>
      <c r="C11" s="129"/>
      <c r="D11" s="49">
        <v>56</v>
      </c>
      <c r="E11" s="49">
        <v>50</v>
      </c>
      <c r="F11" s="49">
        <v>48</v>
      </c>
      <c r="G11" s="49">
        <v>41</v>
      </c>
      <c r="H11" s="49">
        <v>22</v>
      </c>
      <c r="I11" s="307">
        <v>4</v>
      </c>
      <c r="J11" s="179">
        <v>288</v>
      </c>
      <c r="K11" s="256"/>
      <c r="L11" s="505"/>
      <c r="M11" s="505"/>
    </row>
    <row r="12" spans="2:13" ht="15" customHeight="1" x14ac:dyDescent="0.2">
      <c r="B12" s="56" t="s">
        <v>5</v>
      </c>
      <c r="C12" s="132"/>
      <c r="D12" s="48">
        <v>191</v>
      </c>
      <c r="E12" s="48">
        <v>233</v>
      </c>
      <c r="F12" s="48">
        <v>107</v>
      </c>
      <c r="G12" s="48">
        <v>104</v>
      </c>
      <c r="H12" s="48">
        <v>96</v>
      </c>
      <c r="I12" s="306">
        <v>21</v>
      </c>
      <c r="J12" s="178">
        <v>979</v>
      </c>
      <c r="K12" s="256"/>
      <c r="L12" s="505"/>
      <c r="M12" s="505"/>
    </row>
    <row r="13" spans="2:13" ht="15" customHeight="1" x14ac:dyDescent="0.2">
      <c r="B13" s="57" t="s">
        <v>4</v>
      </c>
      <c r="C13" s="129"/>
      <c r="D13" s="49">
        <v>368</v>
      </c>
      <c r="E13" s="49">
        <v>307</v>
      </c>
      <c r="F13" s="49">
        <v>265</v>
      </c>
      <c r="G13" s="49">
        <v>216</v>
      </c>
      <c r="H13" s="49">
        <v>151</v>
      </c>
      <c r="I13" s="307">
        <v>34</v>
      </c>
      <c r="J13" s="179">
        <v>1755</v>
      </c>
      <c r="K13" s="256"/>
      <c r="L13" s="505"/>
      <c r="M13" s="505"/>
    </row>
    <row r="14" spans="2:13" ht="15" customHeight="1" x14ac:dyDescent="0.2">
      <c r="B14" s="56" t="s">
        <v>6</v>
      </c>
      <c r="C14" s="132"/>
      <c r="D14" s="48">
        <v>1268</v>
      </c>
      <c r="E14" s="48">
        <v>1111</v>
      </c>
      <c r="F14" s="48">
        <v>990</v>
      </c>
      <c r="G14" s="48">
        <v>795</v>
      </c>
      <c r="H14" s="48">
        <v>541</v>
      </c>
      <c r="I14" s="306">
        <v>167</v>
      </c>
      <c r="J14" s="178">
        <v>6755</v>
      </c>
      <c r="K14" s="256"/>
      <c r="L14" s="505"/>
      <c r="M14" s="505"/>
    </row>
    <row r="15" spans="2:13" ht="15" customHeight="1" x14ac:dyDescent="0.2">
      <c r="B15" s="57" t="s">
        <v>58</v>
      </c>
      <c r="C15" s="129"/>
      <c r="D15" s="49">
        <v>1426</v>
      </c>
      <c r="E15" s="49">
        <v>1074</v>
      </c>
      <c r="F15" s="49">
        <v>1040</v>
      </c>
      <c r="G15" s="49">
        <v>826</v>
      </c>
      <c r="H15" s="49">
        <v>576</v>
      </c>
      <c r="I15" s="307">
        <v>147</v>
      </c>
      <c r="J15" s="179">
        <v>7141</v>
      </c>
      <c r="K15" s="256"/>
      <c r="L15" s="505"/>
      <c r="M15" s="505"/>
    </row>
    <row r="16" spans="2:13" ht="15" customHeight="1" x14ac:dyDescent="0.2">
      <c r="B16" s="56" t="s">
        <v>7</v>
      </c>
      <c r="C16" s="132"/>
      <c r="D16" s="48">
        <v>79</v>
      </c>
      <c r="E16" s="48">
        <v>77</v>
      </c>
      <c r="F16" s="48">
        <v>56</v>
      </c>
      <c r="G16" s="48">
        <v>39</v>
      </c>
      <c r="H16" s="48">
        <v>41</v>
      </c>
      <c r="I16" s="306">
        <v>15</v>
      </c>
      <c r="J16" s="178">
        <v>417</v>
      </c>
      <c r="K16" s="256"/>
      <c r="L16" s="505"/>
      <c r="M16" s="505"/>
    </row>
    <row r="17" spans="2:13" ht="15" customHeight="1" x14ac:dyDescent="0.2">
      <c r="B17" s="57" t="s">
        <v>8</v>
      </c>
      <c r="C17" s="129"/>
      <c r="D17" s="49">
        <v>255</v>
      </c>
      <c r="E17" s="49">
        <v>272</v>
      </c>
      <c r="F17" s="49">
        <v>204</v>
      </c>
      <c r="G17" s="49">
        <v>169</v>
      </c>
      <c r="H17" s="49">
        <v>153</v>
      </c>
      <c r="I17" s="307">
        <v>34</v>
      </c>
      <c r="J17" s="179">
        <v>1540</v>
      </c>
      <c r="K17" s="256"/>
      <c r="L17" s="505"/>
      <c r="M17" s="505"/>
    </row>
    <row r="18" spans="2:13" ht="15" customHeight="1" x14ac:dyDescent="0.2">
      <c r="B18" s="56" t="s">
        <v>59</v>
      </c>
      <c r="C18" s="132"/>
      <c r="D18" s="48">
        <v>749</v>
      </c>
      <c r="E18" s="48">
        <v>807</v>
      </c>
      <c r="F18" s="48">
        <v>716</v>
      </c>
      <c r="G18" s="48">
        <v>510</v>
      </c>
      <c r="H18" s="48">
        <v>357</v>
      </c>
      <c r="I18" s="306">
        <v>173</v>
      </c>
      <c r="J18" s="178">
        <v>5173</v>
      </c>
      <c r="K18" s="256"/>
      <c r="L18" s="505"/>
      <c r="M18" s="505"/>
    </row>
    <row r="19" spans="2:13" ht="15" customHeight="1" x14ac:dyDescent="0.2">
      <c r="B19" s="57" t="s">
        <v>60</v>
      </c>
      <c r="C19" s="129"/>
      <c r="D19" s="49">
        <v>611</v>
      </c>
      <c r="E19" s="49">
        <v>507</v>
      </c>
      <c r="F19" s="49">
        <v>415</v>
      </c>
      <c r="G19" s="49">
        <v>401</v>
      </c>
      <c r="H19" s="49">
        <v>207</v>
      </c>
      <c r="I19" s="307">
        <v>34</v>
      </c>
      <c r="J19" s="179">
        <v>2817</v>
      </c>
      <c r="K19" s="256"/>
      <c r="L19" s="505"/>
      <c r="M19" s="505"/>
    </row>
    <row r="20" spans="2:13" ht="15" customHeight="1" x14ac:dyDescent="0.2">
      <c r="B20" s="56" t="s">
        <v>61</v>
      </c>
      <c r="C20" s="132"/>
      <c r="D20" s="48">
        <v>168</v>
      </c>
      <c r="E20" s="48">
        <v>102</v>
      </c>
      <c r="F20" s="48">
        <v>101</v>
      </c>
      <c r="G20" s="48">
        <v>54</v>
      </c>
      <c r="H20" s="48">
        <v>28</v>
      </c>
      <c r="I20" s="306">
        <v>0</v>
      </c>
      <c r="J20" s="178">
        <v>526</v>
      </c>
      <c r="K20" s="256"/>
      <c r="L20" s="505"/>
      <c r="M20" s="505"/>
    </row>
    <row r="21" spans="2:13" ht="15" customHeight="1" x14ac:dyDescent="0.2">
      <c r="B21" s="57" t="s">
        <v>9</v>
      </c>
      <c r="C21" s="129"/>
      <c r="D21" s="49">
        <v>447</v>
      </c>
      <c r="E21" s="49">
        <v>502</v>
      </c>
      <c r="F21" s="49">
        <v>419</v>
      </c>
      <c r="G21" s="49">
        <v>326</v>
      </c>
      <c r="H21" s="49">
        <v>213</v>
      </c>
      <c r="I21" s="307">
        <v>64</v>
      </c>
      <c r="J21" s="179">
        <v>3060</v>
      </c>
      <c r="K21" s="256"/>
      <c r="L21" s="505"/>
      <c r="M21" s="505"/>
    </row>
    <row r="22" spans="2:13" ht="15" customHeight="1" x14ac:dyDescent="0.2">
      <c r="B22" s="56" t="s">
        <v>56</v>
      </c>
      <c r="C22" s="132"/>
      <c r="D22" s="48">
        <v>58</v>
      </c>
      <c r="E22" s="48">
        <v>49</v>
      </c>
      <c r="F22" s="48">
        <v>50</v>
      </c>
      <c r="G22" s="48">
        <v>41</v>
      </c>
      <c r="H22" s="48">
        <v>25</v>
      </c>
      <c r="I22" s="306">
        <v>5</v>
      </c>
      <c r="J22" s="178">
        <v>311</v>
      </c>
      <c r="K22" s="256"/>
      <c r="L22" s="505"/>
      <c r="M22" s="505"/>
    </row>
    <row r="23" spans="2:13" ht="15" customHeight="1" x14ac:dyDescent="0.2">
      <c r="B23" s="57" t="s">
        <v>46</v>
      </c>
      <c r="C23" s="129"/>
      <c r="D23" s="49">
        <v>14</v>
      </c>
      <c r="E23" s="49">
        <v>4</v>
      </c>
      <c r="F23" s="49">
        <v>7</v>
      </c>
      <c r="G23" s="49">
        <v>3</v>
      </c>
      <c r="H23" s="49">
        <v>10</v>
      </c>
      <c r="I23" s="307">
        <v>3</v>
      </c>
      <c r="J23" s="179">
        <v>73</v>
      </c>
      <c r="K23" s="256"/>
      <c r="L23" s="505"/>
      <c r="M23" s="505"/>
    </row>
    <row r="24" spans="2:13" ht="15" customHeight="1" x14ac:dyDescent="0.2">
      <c r="B24" s="130" t="s">
        <v>10</v>
      </c>
      <c r="C24" s="131"/>
      <c r="D24" s="90">
        <v>15</v>
      </c>
      <c r="E24" s="90">
        <v>18</v>
      </c>
      <c r="F24" s="90">
        <v>28</v>
      </c>
      <c r="G24" s="90">
        <v>30</v>
      </c>
      <c r="H24" s="90">
        <v>27</v>
      </c>
      <c r="I24" s="308">
        <v>0</v>
      </c>
      <c r="J24" s="178">
        <v>148</v>
      </c>
      <c r="K24" s="256"/>
      <c r="L24" s="505"/>
      <c r="M24" s="505"/>
    </row>
    <row r="25" spans="2:13" ht="15" customHeight="1" x14ac:dyDescent="0.2">
      <c r="B25" s="57" t="s">
        <v>134</v>
      </c>
      <c r="C25" s="129"/>
      <c r="D25" s="49">
        <v>22</v>
      </c>
      <c r="E25" s="49">
        <v>2</v>
      </c>
      <c r="F25" s="49">
        <v>5</v>
      </c>
      <c r="G25" s="49">
        <v>13</v>
      </c>
      <c r="H25" s="49">
        <v>1</v>
      </c>
      <c r="I25" s="307">
        <v>0</v>
      </c>
      <c r="J25" s="179">
        <v>44</v>
      </c>
      <c r="K25" s="256"/>
      <c r="L25" s="505"/>
      <c r="M25" s="505"/>
    </row>
    <row r="26" spans="2:13" ht="15" customHeight="1" x14ac:dyDescent="0.2">
      <c r="B26" s="58" t="s">
        <v>195</v>
      </c>
      <c r="C26" s="133"/>
      <c r="D26" s="71">
        <v>7745</v>
      </c>
      <c r="E26" s="71">
        <v>6702</v>
      </c>
      <c r="F26" s="71">
        <v>5981</v>
      </c>
      <c r="G26" s="71">
        <v>4799</v>
      </c>
      <c r="H26" s="71">
        <v>3496</v>
      </c>
      <c r="I26" s="310">
        <v>857</v>
      </c>
      <c r="J26" s="60">
        <v>42124</v>
      </c>
      <c r="K26" s="256"/>
      <c r="L26" s="506"/>
      <c r="M26" s="506"/>
    </row>
    <row r="27" spans="2:13" s="328" customFormat="1" ht="15" customHeight="1" x14ac:dyDescent="0.2"/>
    <row r="28" spans="2:13" s="328" customFormat="1" ht="15" customHeight="1" x14ac:dyDescent="0.2">
      <c r="B28" s="327" t="s">
        <v>203</v>
      </c>
    </row>
  </sheetData>
  <mergeCells count="7">
    <mergeCell ref="D4:D5"/>
    <mergeCell ref="I4:I5"/>
    <mergeCell ref="J4:J5"/>
    <mergeCell ref="E4:E5"/>
    <mergeCell ref="F4:F5"/>
    <mergeCell ref="G4:G5"/>
    <mergeCell ref="H4:H5"/>
  </mergeCells>
  <phoneticPr fontId="68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Índice</vt:lpstr>
      <vt:lpstr>CAPÍTULO</vt:lpstr>
      <vt:lpstr>T.11.1</vt:lpstr>
      <vt:lpstr>T.11.2</vt:lpstr>
      <vt:lpstr>G.11.1</vt:lpstr>
      <vt:lpstr>T.11.3</vt:lpstr>
      <vt:lpstr>T.11.4</vt:lpstr>
      <vt:lpstr>T.11.5</vt:lpstr>
      <vt:lpstr>T.11.6</vt:lpstr>
      <vt:lpstr>T.11.7</vt:lpstr>
      <vt:lpstr>G.11.2</vt:lpstr>
      <vt:lpstr>T.11.8</vt:lpstr>
      <vt:lpstr>T.11.9</vt:lpstr>
      <vt:lpstr>T.11.10</vt:lpstr>
      <vt:lpstr>G.11.3</vt:lpstr>
      <vt:lpstr>T.11.11</vt:lpstr>
      <vt:lpstr>T.11.12</vt:lpstr>
      <vt:lpstr>T.11.13</vt:lpstr>
      <vt:lpstr>T.11.14</vt:lpstr>
      <vt:lpstr>ANEXO</vt:lpstr>
      <vt:lpstr>G.11.4</vt:lpstr>
      <vt:lpstr>G.11.5</vt:lpstr>
      <vt:lpstr>T.11.15</vt:lpstr>
      <vt:lpstr>T.11.16</vt:lpstr>
      <vt:lpstr>T.11.17</vt:lpstr>
      <vt:lpstr>T.11.18</vt:lpstr>
      <vt:lpstr>T.11.19</vt:lpstr>
      <vt:lpstr>T.11.20</vt:lpstr>
      <vt:lpstr>T.11.21</vt:lpstr>
      <vt:lpstr>T.11.22</vt:lpstr>
      <vt:lpstr>T.11.23</vt:lpstr>
      <vt:lpstr>T.11.24</vt:lpstr>
      <vt:lpstr>T.11.25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2012-09-26T11:47:49Z</cp:lastPrinted>
  <dcterms:created xsi:type="dcterms:W3CDTF">2012-07-10T07:47:45Z</dcterms:created>
  <dcterms:modified xsi:type="dcterms:W3CDTF">2026-04-23T12:37:52Z</dcterms:modified>
</cp:coreProperties>
</file>