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2A6D3271-C5E1-42B4-99BE-7FC29618F751}" xr6:coauthVersionLast="47" xr6:coauthVersionMax="47" xr10:uidLastSave="{00000000-0000-0000-0000-000000000000}"/>
  <bookViews>
    <workbookView xWindow="-110" yWindow="-110" windowWidth="19420" windowHeight="10420" tabRatio="857" xr2:uid="{00000000-000D-0000-FFFF-FFFF00000000}"/>
  </bookViews>
  <sheets>
    <sheet name="Índice" sheetId="26" r:id="rId1"/>
    <sheet name="T.8.1" sheetId="2" r:id="rId2"/>
    <sheet name="T.8.2" sheetId="27" r:id="rId3"/>
    <sheet name="T.8.3" sheetId="28" r:id="rId4"/>
    <sheet name="T.8.4" sheetId="29" r:id="rId5"/>
    <sheet name="T.8.5" sheetId="30" r:id="rId6"/>
    <sheet name="T.8.6" sheetId="31" r:id="rId7"/>
    <sheet name="T.8.7" sheetId="32" r:id="rId8"/>
    <sheet name="T.8.8" sheetId="33" r:id="rId9"/>
    <sheet name="T.8.9" sheetId="34" r:id="rId10"/>
    <sheet name="T.8.10" sheetId="35" r:id="rId11"/>
    <sheet name="T.8.11" sheetId="7"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26" l="1"/>
  <c r="C15" i="26"/>
  <c r="C14" i="26"/>
  <c r="C13" i="26"/>
  <c r="C12" i="26"/>
  <c r="C11" i="26"/>
  <c r="C10" i="26"/>
  <c r="C9" i="26"/>
  <c r="B15" i="26"/>
  <c r="B14" i="26"/>
  <c r="B13" i="26"/>
  <c r="B12" i="26"/>
  <c r="B11" i="26"/>
  <c r="B10" i="26"/>
  <c r="B9" i="26"/>
  <c r="C8" i="26"/>
  <c r="B8" i="26"/>
  <c r="C7" i="26"/>
  <c r="B7" i="26"/>
  <c r="C6" i="26" l="1"/>
  <c r="B16" i="26" l="1"/>
  <c r="B6" i="26"/>
</calcChain>
</file>

<file path=xl/sharedStrings.xml><?xml version="1.0" encoding="utf-8"?>
<sst xmlns="http://schemas.openxmlformats.org/spreadsheetml/2006/main" count="300" uniqueCount="127">
  <si>
    <t>Pareja actual</t>
  </si>
  <si>
    <t>Parejas pasadas</t>
  </si>
  <si>
    <t>Cualquier pareja</t>
  </si>
  <si>
    <t>Total de mujeres</t>
  </si>
  <si>
    <t>Número de mujeres</t>
  </si>
  <si>
    <t>1. Porcentaje sobre el total de mujeres con pareja en la actualidad; 2. Porcentaje sobre el total de mujeres con parejas pasadas; 3. Porcentaje sobre el total de mujeres que han tenido pareja alguna vez en su vida; 4. Porcentaje sobre el total de mujeres residentes en España de 16 o más años.</t>
  </si>
  <si>
    <t>IC= Intervalo de confianza</t>
  </si>
  <si>
    <t>%¹</t>
  </si>
  <si>
    <t>%²</t>
  </si>
  <si>
    <t>%³</t>
  </si>
  <si>
    <t>%⁴</t>
  </si>
  <si>
    <t>MACROENCUESTA DE VIOLENCIA CONTRA LA MUJER 2024</t>
  </si>
  <si>
    <t>1. Física</t>
  </si>
  <si>
    <t>2. Sexual</t>
  </si>
  <si>
    <t>3. Física y/o sexual (1+2)</t>
  </si>
  <si>
    <t>6a. Económica incluyendo impago pensiones alimentos hijos/as</t>
  </si>
  <si>
    <t>-</t>
  </si>
  <si>
    <r>
      <rPr>
        <b/>
        <sz val="10"/>
        <color rgb="FF000000"/>
        <rFont val="Calibri"/>
        <family val="2"/>
        <scheme val="minor"/>
      </rPr>
      <t>8a. Psicológica y/o económica</t>
    </r>
    <r>
      <rPr>
        <sz val="10"/>
        <color rgb="FF000000"/>
        <rFont val="Calibri"/>
        <family val="2"/>
        <scheme val="minor"/>
      </rPr>
      <t xml:space="preserve">, incluyendo impago pensiones alimentos hijos/as </t>
    </r>
    <r>
      <rPr>
        <b/>
        <sz val="10"/>
        <color rgb="FF000000"/>
        <rFont val="Calibri"/>
        <family val="2"/>
        <scheme val="minor"/>
      </rPr>
      <t>(4+5+6a+7)</t>
    </r>
  </si>
  <si>
    <r>
      <rPr>
        <b/>
        <sz val="10"/>
        <color rgb="FF000000"/>
        <rFont val="Calibri"/>
        <family val="2"/>
        <scheme val="minor"/>
      </rPr>
      <t>9a. Violencia total</t>
    </r>
    <r>
      <rPr>
        <sz val="10"/>
        <color rgb="FF000000"/>
        <rFont val="Calibri"/>
        <family val="2"/>
        <scheme val="minor"/>
      </rPr>
      <t xml:space="preserve">, incluyendo impago pensiones alimentos hijos/as </t>
    </r>
    <r>
      <rPr>
        <b/>
        <sz val="10"/>
        <color rgb="FF000000"/>
        <rFont val="Calibri"/>
        <family val="2"/>
        <scheme val="minor"/>
      </rPr>
      <t>(3+8a)</t>
    </r>
  </si>
  <si>
    <t>4. Emocional</t>
  </si>
  <si>
    <t>5. Control</t>
  </si>
  <si>
    <t>6. Económica</t>
  </si>
  <si>
    <t>7. Miedo</t>
  </si>
  <si>
    <t>7. Psicológica y/o económica (4+5+6)</t>
  </si>
  <si>
    <t>8. Psicológica y/o económica (4+5+6+7)</t>
  </si>
  <si>
    <t>9. Violencia total (3+8)</t>
  </si>
  <si>
    <t>8. Violencia total (3+7)</t>
  </si>
  <si>
    <t>%</t>
  </si>
  <si>
    <t>Violencia psicológica (emocional, control o miedo) o económica</t>
  </si>
  <si>
    <t>Violencia física o sexual de la pareja actual</t>
  </si>
  <si>
    <t>Violencia física o sexual de parejas pasadas</t>
  </si>
  <si>
    <t>Violencia física o sexual de cualquier pareja</t>
  </si>
  <si>
    <t>1. Porcentaje de mujeres que, habiendo sufrido violencia física o sexual de la pareja actual, han sufrido también violencia psicológica o económica de la pareja actual; 2. Porcentaje de mujeres que, habiendo sufrido violencia física o sexual de parejas pasadas, han sufrido también violencia psicológica o económica de parejas pasadas; 3. Porcentaje de mujeres que, habiendo sufrido violencia física o sexual de cualquier pareja, han sufrido también violencia psicológica o económica de cualquier pareja.</t>
  </si>
  <si>
    <t>95,6³</t>
  </si>
  <si>
    <t>95,9²</t>
  </si>
  <si>
    <t>86,6¹</t>
  </si>
  <si>
    <t>Tabla 8.1 Resumen de las prevalencias de los distintos tipos y combinaciones de violencia en la pareja a lo largo de la vida</t>
  </si>
  <si>
    <t>Tabla 8.2 Resumen de las prevalencias de los distintos tipos y combinaciones de violencia en la pareja en los últimos 4 años</t>
  </si>
  <si>
    <t>Tabla 8.3 Resumen de las prevalencias de los distintos tipos y combinaciones de violencia en la pareja en los últimos 12 meses</t>
  </si>
  <si>
    <t>Capítulo 8. Combinaciones de la violencia en la pareja</t>
  </si>
  <si>
    <t>Tabla 8.11 Prevalencia de la violencia psicológica (emocional, control, miedo) o económica entre las mujeres que han sufrido violencia física y/o violencia sexual de la pareja actual o de parejas pasadas a lo largo de la vida</t>
  </si>
  <si>
    <t>25-34</t>
  </si>
  <si>
    <t>35-44</t>
  </si>
  <si>
    <t>45-54</t>
  </si>
  <si>
    <t>55-64</t>
  </si>
  <si>
    <t>65-74</t>
  </si>
  <si>
    <t>75+</t>
  </si>
  <si>
    <t>Diferencias significativas (X2)</t>
  </si>
  <si>
    <t>p&lt;0,01</t>
  </si>
  <si>
    <t>p&lt;0,001</t>
  </si>
  <si>
    <t>VFSEM vida¹</t>
  </si>
  <si>
    <t>VT (incluye el miedo) 12 meses²</t>
  </si>
  <si>
    <t>VT 4 años³</t>
  </si>
  <si>
    <t>16-17</t>
  </si>
  <si>
    <t>18-24</t>
  </si>
  <si>
    <t>Nivel de formación</t>
  </si>
  <si>
    <t>Estudios primarios o inferiores</t>
  </si>
  <si>
    <t>Estudios secundarios (1.ª etapa)</t>
  </si>
  <si>
    <t>Estudios secundarios (2.ª etapa)</t>
  </si>
  <si>
    <t>FP de grado superior</t>
  </si>
  <si>
    <t>Estudios universitarios</t>
  </si>
  <si>
    <t>ns</t>
  </si>
  <si>
    <t>p&lt;0,05</t>
  </si>
  <si>
    <t xml:space="preserve">País de nacimiento </t>
  </si>
  <si>
    <t>España</t>
  </si>
  <si>
    <t>Otro país</t>
  </si>
  <si>
    <t>Grado de urbanización</t>
  </si>
  <si>
    <t>Área densamente poblada</t>
  </si>
  <si>
    <t>Área poblada nivel intermedio</t>
  </si>
  <si>
    <t>Área poco poblada</t>
  </si>
  <si>
    <t>ns= no significativo</t>
  </si>
  <si>
    <t>Situación laboral actual</t>
  </si>
  <si>
    <t>Trabaja por cuenta ajena</t>
  </si>
  <si>
    <t>Trabaja por cuenta propia o en negocio familiar</t>
  </si>
  <si>
    <t>Parada</t>
  </si>
  <si>
    <t>Jubilada</t>
  </si>
  <si>
    <t>Pensionista</t>
  </si>
  <si>
    <t>Estudiante</t>
  </si>
  <si>
    <t>Trabajo doméstico no remunerado</t>
  </si>
  <si>
    <t>Hasta 900 €</t>
  </si>
  <si>
    <t>901-3.000 €</t>
  </si>
  <si>
    <t>Más de 3.000 €</t>
  </si>
  <si>
    <t>Ingresos netos del hogar</t>
  </si>
  <si>
    <t>Limitaciones en la actividad</t>
  </si>
  <si>
    <t>No tiene limitaciones</t>
  </si>
  <si>
    <t>Ligeramente limitada</t>
  </si>
  <si>
    <t>Moderadamente limitada</t>
  </si>
  <si>
    <t>Gravemente limitada</t>
  </si>
  <si>
    <t>Edad primer matrimonio</t>
  </si>
  <si>
    <t>Nunca ha estado casada</t>
  </si>
  <si>
    <t>Antes de los 18 años</t>
  </si>
  <si>
    <t>25+</t>
  </si>
  <si>
    <t>Sí</t>
  </si>
  <si>
    <t>No</t>
  </si>
  <si>
    <t>¿Convive Ud. habitualmente con su pareja actual…?</t>
  </si>
  <si>
    <t>Sí, viven en el mismo domicilio</t>
  </si>
  <si>
    <t>Sí, pero por temporadas, de forma intermitente, los fines de semana</t>
  </si>
  <si>
    <t>No, viven en distintos domicilios</t>
  </si>
  <si>
    <t>¿Cuál es su situación legal con su pareja actual?</t>
  </si>
  <si>
    <t>Casada</t>
  </si>
  <si>
    <t>Pareja de hecho registrada</t>
  </si>
  <si>
    <t>Pareja sin vínculos legales</t>
  </si>
  <si>
    <t>¿Se siente dependiente de su pareja actual, por dinero, necesidades básicas (comida, casa), país de nacimiento o alguna otra razón?</t>
  </si>
  <si>
    <t>Pensando en los últimos 12 meses, ¿cómo se toman las decisiones económicas o financieras entre usted y su pareja actual?</t>
  </si>
  <si>
    <t>Usted toma todas las decisiones</t>
  </si>
  <si>
    <t>Su pareja toma todas las decisiones</t>
  </si>
  <si>
    <t>Hablan y deciden en común</t>
  </si>
  <si>
    <t>No hay reglas: algunos gastos los decide usted y otros su pareja</t>
  </si>
  <si>
    <t>No ha habido tales gastos ni decisiones en los últimos 12 meses</t>
  </si>
  <si>
    <t>CAWI</t>
  </si>
  <si>
    <t>CASI</t>
  </si>
  <si>
    <t>CAPI</t>
  </si>
  <si>
    <t>Tabla 8.10 Prevalencia de la violencia de alguna pareja, según la vía de cumplimentación de la entrevista (CAWI, CASI, CAPI)</t>
  </si>
  <si>
    <t xml:space="preserve">Tabla 8.4 Prevalencia de la violencia de alguna pareja, según la edad de la mujer </t>
  </si>
  <si>
    <t>Tabla 8.5 Prevalencia de la violencia de alguna pareja, según el nivel de formación, el país de nacimiento y el grado de urbanización del municipio de la mujer</t>
  </si>
  <si>
    <t>Tabla 8.6 Prevalencia de la violencia de alguna pareja, según la situación laboral de la mujer, sus ingresos netos y los ingresos netos del hogar</t>
  </si>
  <si>
    <t>Tabla 8.7 Prevalencia de la violencia de alguna pareja, según el grado de discapacidad y la existencia de limitaciones en la actividad de la mujer</t>
  </si>
  <si>
    <t>Tabla 8.8 Prevalencia de la violencia de alguna pareja, según la edad a la que se casó por primera vez la mujer y la convivencia con personas menores de edad en el hogar</t>
  </si>
  <si>
    <t>Hay personas menores (hijos/as u otros menores) viviendo en el hogar de la mujer</t>
  </si>
  <si>
    <t>Tabla 8.9 Prevalencia de la violencia de la pareja actual, según la convivencia con la pareja actual, la situación legal con la pareja actual, la autopercepción de dependencia de la pareja actual, y la toma de decisiones económicas o financieras entre la mujer y su pareja actual</t>
  </si>
  <si>
    <t>El símbolo '-' debe interpretarse como dato que no se recoge para esa clasificación de la tabla.</t>
  </si>
  <si>
    <t>10. Filtro (VFSEM) [*] (3+4+7)</t>
  </si>
  <si>
    <t>[*] En los capítulos siguientes se analizan las consecuencias de la violencia en la pareja, la interposición de una denuncia, la búsqueda de ayuda formal e informal y la exposición de los menores de edad a la violencia en el hogar, entre otros aspectos. Estas preguntas se han dirigido solo a las mujeres que han respondido haber sufrido violencia física, sexual, emocional o haber sentido miedo de alguna pareja actual o pasada a lo largo de sus vidas. A las mujeres que han manifestado haber sufrido violencia de control o violencia económica sin ningún otro tipo de violencia asociado, no se las ha derivado a estos bloques de preguntas, salvo que hayan respondido de forma afirmativa a la pregunta relativa a haber sentido miedo de la pareja.</t>
  </si>
  <si>
    <t>1. Violencia física, sexual, emocional o miedo de cualquier pareja a lo largo de la vida; 2. Violencia total (física, sexual, emocional o miedo, económica, de control) de cualquier pareja en los últimos 12 meses; 3. Violencia total (física, sexual, emocional, económica, de control) de cualquier pareja en los últimos 4 años.</t>
  </si>
  <si>
    <t>Porcentajes sobre el total de mujeres que han tenido pareja alguna vez en su vida en cada grupo de edad.</t>
  </si>
  <si>
    <t>Porcentajes sobre el total de mujeres que han tenido pareja alguna vez en su vida en cada categoría de cada variable.</t>
  </si>
  <si>
    <t>Porcentajes sobre el total de mujeres que han tenido pareja alguna vez en su vida en cada categoría.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</si>
</sst>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26" x14ac:knownFonts="1">
    <font>
      <sz val="11"/>
      <color theme="1"/>
      <name val="Calibri"/>
      <family val="2"/>
      <scheme val="minor"/>
    </font>
    <font>
      <sz val="10"/>
      <name val="Arial"/>
      <family val="2"/>
    </font>
    <font>
      <sz val="10"/>
      <color rgb="FF000000"/>
      <name val="Calibri"/>
      <family val="2"/>
      <scheme val="minor"/>
    </font>
    <font>
      <sz val="11"/>
      <name val="Calibri"/>
      <family val="2"/>
      <scheme val="minor"/>
    </font>
    <font>
      <sz val="10"/>
      <color theme="1"/>
      <name val="Calibri"/>
      <family val="2"/>
      <scheme val="minor"/>
    </font>
    <font>
      <b/>
      <sz val="11"/>
      <color theme="3"/>
      <name val="Calibri"/>
      <family val="2"/>
      <scheme val="minor"/>
    </font>
    <font>
      <u/>
      <sz val="11"/>
      <color theme="10"/>
      <name val="Calibri"/>
      <family val="2"/>
      <scheme val="minor"/>
    </font>
    <font>
      <sz val="10"/>
      <name val="Calibri"/>
      <family val="2"/>
      <scheme val="minor"/>
    </font>
    <font>
      <sz val="16"/>
      <color theme="3"/>
      <name val="Calibri"/>
      <family val="2"/>
      <scheme val="minor"/>
    </font>
    <font>
      <sz val="12"/>
      <color theme="3"/>
      <name val="Calibri"/>
      <family val="2"/>
      <scheme val="minor"/>
    </font>
    <font>
      <b/>
      <sz val="12"/>
      <color theme="3"/>
      <name val="Calibri"/>
      <family val="2"/>
      <scheme val="minor"/>
    </font>
    <font>
      <u/>
      <sz val="10"/>
      <color indexed="12"/>
      <name val="Arial"/>
      <family val="2"/>
    </font>
    <font>
      <sz val="11"/>
      <color theme="3"/>
      <name val="Calibri"/>
      <family val="2"/>
      <scheme val="minor"/>
    </font>
    <font>
      <u/>
      <sz val="10"/>
      <color indexed="12"/>
      <name val="Calibri"/>
      <family val="2"/>
      <scheme val="minor"/>
    </font>
    <font>
      <i/>
      <sz val="8"/>
      <color theme="1"/>
      <name val="Calibri"/>
      <family val="2"/>
      <scheme val="minor"/>
    </font>
    <font>
      <sz val="12"/>
      <color theme="1"/>
      <name val="Calibri"/>
      <family val="2"/>
      <scheme val="minor"/>
    </font>
    <font>
      <b/>
      <sz val="10"/>
      <color rgb="FF000000"/>
      <name val="Calibri"/>
      <family val="2"/>
      <scheme val="minor"/>
    </font>
    <font>
      <sz val="8"/>
      <color theme="1"/>
      <name val="Calibri"/>
      <family val="2"/>
      <scheme val="minor"/>
    </font>
    <font>
      <b/>
      <sz val="12"/>
      <name val="Calibri"/>
      <family val="2"/>
      <scheme val="minor"/>
    </font>
    <font>
      <b/>
      <sz val="12"/>
      <color theme="1"/>
      <name val="Calibri"/>
      <family val="2"/>
      <scheme val="minor"/>
    </font>
    <font>
      <b/>
      <sz val="10"/>
      <color theme="1"/>
      <name val="Calibri"/>
      <family val="2"/>
      <scheme val="minor"/>
    </font>
    <font>
      <sz val="14"/>
      <color theme="3"/>
      <name val="Calibri"/>
      <family val="2"/>
      <scheme val="minor"/>
    </font>
    <font>
      <i/>
      <sz val="10"/>
      <color rgb="FF000000"/>
      <name val="Calibri"/>
      <family val="2"/>
      <scheme val="minor"/>
    </font>
    <font>
      <i/>
      <sz val="10"/>
      <name val="Calibri"/>
      <family val="2"/>
      <scheme val="minor"/>
    </font>
    <font>
      <b/>
      <sz val="10"/>
      <name val="Calibri"/>
      <family val="2"/>
      <scheme val="minor"/>
    </font>
    <font>
      <i/>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24">
    <border>
      <left/>
      <right/>
      <top/>
      <bottom/>
      <diagonal/>
    </border>
    <border>
      <left/>
      <right/>
      <top style="medium">
        <color indexed="64"/>
      </top>
      <bottom/>
      <diagonal/>
    </border>
    <border>
      <left/>
      <right/>
      <top/>
      <bottom style="medium">
        <color indexed="64"/>
      </bottom>
      <diagonal/>
    </border>
    <border>
      <left/>
      <right/>
      <top style="thick">
        <color theme="0" tint="-0.24994659260841701"/>
      </top>
      <bottom/>
      <diagonal/>
    </border>
    <border>
      <left/>
      <right/>
      <top/>
      <bottom style="thick">
        <color theme="0" tint="-0.24994659260841701"/>
      </bottom>
      <diagonal/>
    </border>
    <border>
      <left/>
      <right style="dashed">
        <color theme="0" tint="-0.24994659260841701"/>
      </right>
      <top style="medium">
        <color indexed="64"/>
      </top>
      <bottom/>
      <diagonal/>
    </border>
    <border>
      <left/>
      <right style="dashed">
        <color theme="0" tint="-0.24994659260841701"/>
      </right>
      <top/>
      <bottom style="medium">
        <color indexed="64"/>
      </bottom>
      <diagonal/>
    </border>
    <border>
      <left/>
      <right style="dashed">
        <color theme="0" tint="-0.24994659260841701"/>
      </right>
      <top/>
      <bottom/>
      <diagonal/>
    </border>
    <border>
      <left style="dashed">
        <color theme="0" tint="-0.24994659260841701"/>
      </left>
      <right/>
      <top style="medium">
        <color indexed="64"/>
      </top>
      <bottom/>
      <diagonal/>
    </border>
    <border>
      <left style="dashed">
        <color theme="0" tint="-0.24994659260841701"/>
      </left>
      <right/>
      <top/>
      <bottom style="medium">
        <color indexed="64"/>
      </bottom>
      <diagonal/>
    </border>
    <border>
      <left style="thin">
        <color theme="0" tint="-0.14996795556505021"/>
      </left>
      <right/>
      <top style="medium">
        <color indexed="64"/>
      </top>
      <bottom/>
      <diagonal/>
    </border>
    <border>
      <left/>
      <right style="thin">
        <color theme="0" tint="-0.14996795556505021"/>
      </right>
      <top style="medium">
        <color indexed="64"/>
      </top>
      <bottom/>
      <diagonal/>
    </border>
    <border>
      <left style="thin">
        <color theme="0" tint="-0.14996795556505021"/>
      </left>
      <right/>
      <top/>
      <bottom style="medium">
        <color indexed="64"/>
      </bottom>
      <diagonal/>
    </border>
    <border>
      <left/>
      <right style="thin">
        <color theme="0" tint="-0.14996795556505021"/>
      </right>
      <top/>
      <bottom style="medium">
        <color indexed="64"/>
      </bottom>
      <diagonal/>
    </border>
    <border>
      <left style="thin">
        <color theme="0" tint="-0.14996795556505021"/>
      </left>
      <right/>
      <top/>
      <bottom/>
      <diagonal/>
    </border>
    <border>
      <left/>
      <right style="thin">
        <color theme="0" tint="-0.14996795556505021"/>
      </right>
      <top/>
      <bottom/>
      <diagonal/>
    </border>
    <border>
      <left style="thin">
        <color indexed="64"/>
      </left>
      <right style="thin">
        <color theme="0" tint="-0.14996795556505021"/>
      </right>
      <top style="medium">
        <color indexed="64"/>
      </top>
      <bottom/>
      <diagonal/>
    </border>
    <border>
      <left style="thin">
        <color indexed="64"/>
      </left>
      <right style="thin">
        <color theme="0" tint="-0.14996795556505021"/>
      </right>
      <top/>
      <bottom style="medium">
        <color indexed="64"/>
      </bottom>
      <diagonal/>
    </border>
    <border>
      <left style="thin">
        <color indexed="64"/>
      </left>
      <right style="thin">
        <color theme="0" tint="-0.14996795556505021"/>
      </right>
      <top/>
      <bottom/>
      <diagonal/>
    </border>
    <border>
      <left/>
      <right/>
      <top/>
      <bottom style="thin">
        <color auto="1"/>
      </bottom>
      <diagonal/>
    </border>
    <border>
      <left/>
      <right style="thin">
        <color theme="0" tint="-0.14996795556505021"/>
      </right>
      <top/>
      <bottom style="thin">
        <color auto="1"/>
      </bottom>
      <diagonal/>
    </border>
    <border>
      <left style="thin">
        <color theme="0" tint="-0.14996795556505021"/>
      </left>
      <right/>
      <top/>
      <bottom style="thin">
        <color auto="1"/>
      </bottom>
      <diagonal/>
    </border>
    <border>
      <left/>
      <right/>
      <top style="thin">
        <color auto="1"/>
      </top>
      <bottom/>
      <diagonal/>
    </border>
    <border>
      <left style="thin">
        <color theme="0" tint="-0.14996795556505021"/>
      </left>
      <right/>
      <top style="thin">
        <color auto="1"/>
      </top>
      <bottom/>
      <diagonal/>
    </border>
  </borders>
  <cellStyleXfs count="9">
    <xf numFmtId="0" fontId="0" fillId="0" borderId="0"/>
    <xf numFmtId="0" fontId="6" fillId="0" borderId="0" applyNumberFormat="0" applyFill="0" applyBorder="0" applyAlignment="0" applyProtection="0"/>
    <xf numFmtId="0" fontId="1" fillId="0" borderId="0"/>
    <xf numFmtId="0" fontId="11"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cellStyleXfs>
  <cellXfs count="145">
    <xf numFmtId="0" fontId="0" fillId="0" borderId="0" xfId="0"/>
    <xf numFmtId="0" fontId="7" fillId="2" borderId="0" xfId="2" applyFont="1" applyFill="1" applyAlignment="1">
      <alignment vertical="top"/>
    </xf>
    <xf numFmtId="0" fontId="8" fillId="3" borderId="0" xfId="2" applyFont="1" applyFill="1" applyAlignment="1">
      <alignment vertical="top"/>
    </xf>
    <xf numFmtId="0" fontId="7" fillId="0" borderId="0" xfId="2" applyFont="1" applyAlignment="1">
      <alignment vertical="top"/>
    </xf>
    <xf numFmtId="0" fontId="9" fillId="3" borderId="0" xfId="2" applyFont="1" applyFill="1" applyAlignment="1">
      <alignment vertical="top"/>
    </xf>
    <xf numFmtId="0" fontId="3" fillId="2" borderId="0" xfId="2" applyFont="1" applyFill="1" applyAlignment="1">
      <alignment vertical="top"/>
    </xf>
    <xf numFmtId="0" fontId="5" fillId="2" borderId="0" xfId="2" applyFont="1" applyFill="1" applyAlignment="1">
      <alignment vertical="top"/>
    </xf>
    <xf numFmtId="0" fontId="10" fillId="2" borderId="0" xfId="2" applyFont="1" applyFill="1" applyAlignment="1">
      <alignment vertical="top"/>
    </xf>
    <xf numFmtId="0" fontId="7" fillId="2" borderId="0" xfId="2" applyFont="1" applyFill="1" applyAlignment="1">
      <alignment vertical="top" wrapText="1"/>
    </xf>
    <xf numFmtId="0" fontId="6" fillId="4" borderId="3" xfId="1" applyFill="1" applyBorder="1" applyAlignment="1" applyProtection="1">
      <alignment horizontal="left" vertical="top" wrapText="1"/>
    </xf>
    <xf numFmtId="0" fontId="12" fillId="4" borderId="3" xfId="3" applyFont="1" applyFill="1" applyBorder="1" applyAlignment="1" applyProtection="1">
      <alignment horizontal="left" vertical="top" wrapText="1"/>
    </xf>
    <xf numFmtId="0" fontId="6" fillId="4" borderId="0" xfId="1" applyFill="1" applyBorder="1" applyAlignment="1" applyProtection="1">
      <alignment horizontal="left" vertical="top" wrapText="1"/>
    </xf>
    <xf numFmtId="0" fontId="12" fillId="4" borderId="0" xfId="3" applyFont="1" applyFill="1" applyBorder="1" applyAlignment="1" applyProtection="1">
      <alignment horizontal="left" vertical="top" wrapText="1"/>
    </xf>
    <xf numFmtId="0" fontId="6" fillId="4" borderId="4" xfId="1" applyFill="1" applyBorder="1" applyAlignment="1" applyProtection="1">
      <alignment horizontal="left" vertical="top" wrapText="1"/>
    </xf>
    <xf numFmtId="0" fontId="12" fillId="4" borderId="4" xfId="3" applyFont="1" applyFill="1" applyBorder="1" applyAlignment="1" applyProtection="1">
      <alignment horizontal="left" vertical="top" wrapText="1"/>
    </xf>
    <xf numFmtId="0" fontId="13" fillId="2" borderId="0" xfId="3" applyFont="1" applyFill="1" applyBorder="1" applyAlignment="1" applyProtection="1">
      <alignment horizontal="left" vertical="top"/>
    </xf>
    <xf numFmtId="0" fontId="14" fillId="0" borderId="0" xfId="0" applyFont="1" applyAlignment="1">
      <alignment vertical="center"/>
    </xf>
    <xf numFmtId="0" fontId="16" fillId="0" borderId="5" xfId="0" applyFont="1" applyBorder="1" applyAlignment="1">
      <alignment horizontal="center" vertical="center" wrapText="1"/>
    </xf>
    <xf numFmtId="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9" fontId="2" fillId="0" borderId="6" xfId="0" applyNumberFormat="1" applyFont="1" applyBorder="1" applyAlignment="1">
      <alignment horizontal="center" vertical="center" wrapText="1"/>
    </xf>
    <xf numFmtId="0" fontId="4" fillId="0" borderId="1" xfId="0" applyFont="1" applyBorder="1" applyAlignment="1">
      <alignment vertical="center"/>
    </xf>
    <xf numFmtId="0" fontId="4" fillId="0" borderId="2" xfId="0" applyFont="1" applyBorder="1" applyAlignment="1">
      <alignment vertical="center"/>
    </xf>
    <xf numFmtId="0" fontId="17"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0" fontId="2" fillId="0" borderId="1" xfId="0" applyFont="1" applyBorder="1" applyAlignment="1">
      <alignment horizontal="left" vertical="center"/>
    </xf>
    <xf numFmtId="0" fontId="15" fillId="0" borderId="0" xfId="0" applyFont="1" applyAlignment="1">
      <alignment vertical="center"/>
    </xf>
    <xf numFmtId="0" fontId="19" fillId="0" borderId="0" xfId="0" applyFont="1" applyAlignment="1">
      <alignment vertical="center"/>
    </xf>
    <xf numFmtId="164" fontId="2" fillId="0" borderId="0" xfId="0" applyNumberFormat="1" applyFont="1" applyAlignment="1">
      <alignment horizontal="right" vertical="center" indent="1"/>
    </xf>
    <xf numFmtId="3" fontId="2" fillId="0" borderId="0" xfId="0" applyNumberFormat="1" applyFont="1" applyAlignment="1">
      <alignment horizontal="right" vertical="center" indent="1"/>
    </xf>
    <xf numFmtId="164" fontId="2" fillId="0" borderId="2" xfId="0" applyNumberFormat="1" applyFont="1" applyBorder="1" applyAlignment="1">
      <alignment horizontal="right" vertical="center" indent="1"/>
    </xf>
    <xf numFmtId="3" fontId="2" fillId="0" borderId="2" xfId="0" applyNumberFormat="1" applyFont="1" applyBorder="1" applyAlignment="1">
      <alignment horizontal="right" vertical="center" indent="1"/>
    </xf>
    <xf numFmtId="0" fontId="20" fillId="0" borderId="0" xfId="0" applyFont="1" applyAlignment="1">
      <alignment vertical="center"/>
    </xf>
    <xf numFmtId="0" fontId="16" fillId="0" borderId="2" xfId="0" applyFont="1" applyBorder="1" applyAlignment="1">
      <alignment horizontal="left" vertical="center" wrapText="1"/>
    </xf>
    <xf numFmtId="0" fontId="16" fillId="0" borderId="0" xfId="0" applyFont="1" applyAlignment="1">
      <alignment horizontal="left" vertical="center" wrapText="1"/>
    </xf>
    <xf numFmtId="0" fontId="21" fillId="3" borderId="0" xfId="2" applyFont="1" applyFill="1" applyAlignment="1">
      <alignment vertical="top"/>
    </xf>
    <xf numFmtId="9" fontId="2" fillId="0" borderId="12" xfId="0" applyNumberFormat="1" applyFont="1" applyBorder="1" applyAlignment="1">
      <alignment horizontal="center" vertical="center" wrapText="1"/>
    </xf>
    <xf numFmtId="0" fontId="2" fillId="0" borderId="13" xfId="0" applyFont="1" applyBorder="1" applyAlignment="1">
      <alignment horizontal="center" vertical="center" wrapText="1"/>
    </xf>
    <xf numFmtId="3" fontId="2" fillId="0" borderId="15" xfId="0" applyNumberFormat="1" applyFont="1" applyBorder="1" applyAlignment="1">
      <alignment horizontal="right" vertical="center" indent="1"/>
    </xf>
    <xf numFmtId="3" fontId="2" fillId="0" borderId="13" xfId="0" applyNumberFormat="1" applyFont="1" applyBorder="1" applyAlignment="1">
      <alignment horizontal="right" vertical="center" indent="1"/>
    </xf>
    <xf numFmtId="164" fontId="2" fillId="0" borderId="14" xfId="0" applyNumberFormat="1" applyFont="1" applyBorder="1" applyAlignment="1">
      <alignment horizontal="right" vertical="center" indent="1"/>
    </xf>
    <xf numFmtId="164" fontId="2" fillId="0" borderId="12" xfId="0" applyNumberFormat="1" applyFont="1" applyBorder="1" applyAlignment="1">
      <alignment horizontal="right" vertical="center" indent="1"/>
    </xf>
    <xf numFmtId="0" fontId="16" fillId="0" borderId="16" xfId="0" applyFont="1" applyBorder="1" applyAlignment="1">
      <alignment horizontal="center" vertical="center" wrapText="1"/>
    </xf>
    <xf numFmtId="9" fontId="2" fillId="0" borderId="17" xfId="0" applyNumberFormat="1" applyFont="1" applyBorder="1" applyAlignment="1">
      <alignment horizontal="center" vertical="center" wrapText="1"/>
    </xf>
    <xf numFmtId="164" fontId="2" fillId="0" borderId="18" xfId="0" applyNumberFormat="1" applyFont="1" applyBorder="1" applyAlignment="1">
      <alignment horizontal="right" vertical="center" indent="2"/>
    </xf>
    <xf numFmtId="164" fontId="2" fillId="0" borderId="7" xfId="0" applyNumberFormat="1" applyFont="1" applyBorder="1" applyAlignment="1">
      <alignment horizontal="right" vertical="center" indent="2"/>
    </xf>
    <xf numFmtId="164" fontId="2" fillId="0" borderId="17" xfId="0" applyNumberFormat="1" applyFont="1" applyBorder="1" applyAlignment="1">
      <alignment horizontal="right" vertical="center" indent="2"/>
    </xf>
    <xf numFmtId="164" fontId="2" fillId="0" borderId="6" xfId="0" applyNumberFormat="1" applyFont="1" applyBorder="1" applyAlignment="1">
      <alignment horizontal="right" vertical="center" indent="2"/>
    </xf>
    <xf numFmtId="0" fontId="2" fillId="0" borderId="0" xfId="0" applyFont="1" applyAlignment="1">
      <alignment horizontal="left" vertical="center" wrapText="1"/>
    </xf>
    <xf numFmtId="0" fontId="19" fillId="0" borderId="0" xfId="0" applyFont="1" applyAlignment="1">
      <alignment horizontal="center" vertical="center"/>
    </xf>
    <xf numFmtId="0" fontId="15" fillId="0" borderId="0" xfId="0" applyFont="1" applyAlignment="1">
      <alignment horizontal="center" vertical="center"/>
    </xf>
    <xf numFmtId="0" fontId="0" fillId="0" borderId="0" xfId="0" applyAlignment="1">
      <alignment horizontal="center" vertical="center"/>
    </xf>
    <xf numFmtId="3" fontId="4" fillId="0" borderId="0" xfId="0" applyNumberFormat="1" applyFont="1" applyAlignment="1">
      <alignment horizontal="right" vertical="center" indent="2"/>
    </xf>
    <xf numFmtId="3" fontId="2" fillId="0" borderId="2" xfId="0" applyNumberFormat="1" applyFont="1" applyBorder="1" applyAlignment="1">
      <alignment horizontal="right" vertical="center" wrapText="1" indent="2"/>
    </xf>
    <xf numFmtId="165" fontId="4" fillId="0" borderId="14" xfId="0" applyNumberFormat="1" applyFont="1" applyBorder="1" applyAlignment="1">
      <alignment horizontal="center" vertical="center"/>
    </xf>
    <xf numFmtId="165" fontId="2" fillId="0" borderId="12" xfId="0" applyNumberFormat="1" applyFont="1" applyBorder="1" applyAlignment="1">
      <alignment horizontal="center" vertical="center" wrapText="1"/>
    </xf>
    <xf numFmtId="164" fontId="4" fillId="0" borderId="14" xfId="0" applyNumberFormat="1" applyFont="1" applyBorder="1" applyAlignment="1">
      <alignment horizontal="right" vertical="center" indent="1"/>
    </xf>
    <xf numFmtId="3" fontId="4" fillId="0" borderId="0" xfId="0" applyNumberFormat="1" applyFont="1" applyAlignment="1">
      <alignment horizontal="right" vertical="center" indent="1"/>
    </xf>
    <xf numFmtId="164" fontId="7" fillId="0" borderId="14" xfId="0" applyNumberFormat="1" applyFont="1" applyBorder="1" applyAlignment="1">
      <alignment horizontal="right" vertical="center" indent="1"/>
    </xf>
    <xf numFmtId="0" fontId="22" fillId="0" borderId="2" xfId="0" applyFont="1" applyBorder="1" applyAlignment="1">
      <alignment horizontal="left" vertical="center" wrapText="1"/>
    </xf>
    <xf numFmtId="164" fontId="0" fillId="0" borderId="0" xfId="0" applyNumberFormat="1" applyAlignment="1">
      <alignment vertical="center"/>
    </xf>
    <xf numFmtId="3" fontId="7" fillId="0" borderId="15" xfId="0" applyNumberFormat="1" applyFont="1" applyBorder="1" applyAlignment="1">
      <alignment horizontal="right" vertical="center" indent="1"/>
    </xf>
    <xf numFmtId="164" fontId="7" fillId="0" borderId="0" xfId="0" applyNumberFormat="1" applyFont="1" applyAlignment="1">
      <alignment horizontal="right" vertical="center" indent="1"/>
    </xf>
    <xf numFmtId="3" fontId="7" fillId="0" borderId="0" xfId="0" applyNumberFormat="1" applyFont="1" applyAlignment="1">
      <alignment horizontal="right" vertical="center" indent="1"/>
    </xf>
    <xf numFmtId="166" fontId="7" fillId="0" borderId="14" xfId="0" applyNumberFormat="1" applyFont="1" applyBorder="1" applyAlignment="1">
      <alignment horizontal="right" vertical="center" indent="1"/>
    </xf>
    <xf numFmtId="3" fontId="7" fillId="0" borderId="15" xfId="0" applyNumberFormat="1" applyFont="1" applyBorder="1" applyAlignment="1">
      <alignment horizontal="right" vertical="center" wrapText="1" indent="1"/>
    </xf>
    <xf numFmtId="166" fontId="7" fillId="0" borderId="0" xfId="0" applyNumberFormat="1" applyFont="1" applyAlignment="1">
      <alignment horizontal="right" vertical="center" wrapText="1" indent="1"/>
    </xf>
    <xf numFmtId="3" fontId="7" fillId="0" borderId="0" xfId="0" applyNumberFormat="1" applyFont="1" applyAlignment="1">
      <alignment horizontal="right" vertical="center" wrapText="1" indent="1"/>
    </xf>
    <xf numFmtId="166" fontId="23" fillId="0" borderId="12" xfId="0" applyNumberFormat="1" applyFont="1" applyBorder="1" applyAlignment="1">
      <alignment horizontal="right" vertical="center" indent="1"/>
    </xf>
    <xf numFmtId="3" fontId="23" fillId="0" borderId="13" xfId="0" applyNumberFormat="1" applyFont="1" applyBorder="1" applyAlignment="1">
      <alignment horizontal="right" vertical="center" wrapText="1" indent="1"/>
    </xf>
    <xf numFmtId="166" fontId="23" fillId="0" borderId="2" xfId="0" applyNumberFormat="1" applyFont="1" applyBorder="1" applyAlignment="1">
      <alignment horizontal="right" vertical="center" wrapText="1" indent="1"/>
    </xf>
    <xf numFmtId="3" fontId="23" fillId="0" borderId="2" xfId="0" applyNumberFormat="1" applyFont="1" applyBorder="1" applyAlignment="1">
      <alignment horizontal="right" vertical="center" wrapText="1" indent="1"/>
    </xf>
    <xf numFmtId="0" fontId="7" fillId="0" borderId="0" xfId="4" applyFont="1" applyAlignment="1">
      <alignment vertical="center"/>
    </xf>
    <xf numFmtId="0" fontId="7" fillId="0" borderId="11" xfId="4" applyFont="1" applyBorder="1" applyAlignment="1">
      <alignment vertical="center"/>
    </xf>
    <xf numFmtId="0" fontId="7" fillId="0" borderId="15" xfId="4" applyFont="1" applyBorder="1" applyAlignment="1">
      <alignment vertical="center"/>
    </xf>
    <xf numFmtId="0" fontId="24" fillId="0" borderId="0" xfId="4" applyFont="1" applyAlignment="1">
      <alignment vertical="center" wrapText="1"/>
    </xf>
    <xf numFmtId="0" fontId="24" fillId="0" borderId="19" xfId="4" applyFont="1" applyBorder="1" applyAlignment="1">
      <alignment vertical="center" wrapText="1"/>
    </xf>
    <xf numFmtId="0" fontId="23" fillId="0" borderId="20" xfId="4" applyFont="1" applyBorder="1" applyAlignment="1">
      <alignment vertical="center"/>
    </xf>
    <xf numFmtId="164" fontId="25" fillId="0" borderId="21" xfId="0" applyNumberFormat="1" applyFont="1" applyBorder="1" applyAlignment="1">
      <alignment horizontal="right" vertical="center" indent="1"/>
    </xf>
    <xf numFmtId="3" fontId="25" fillId="0" borderId="19" xfId="0" applyNumberFormat="1" applyFont="1" applyBorder="1" applyAlignment="1">
      <alignment horizontal="right" vertical="center" indent="1"/>
    </xf>
    <xf numFmtId="0" fontId="20" fillId="0" borderId="0" xfId="0" applyFont="1" applyAlignment="1">
      <alignment vertical="center" wrapText="1"/>
    </xf>
    <xf numFmtId="0" fontId="20" fillId="0" borderId="2" xfId="0" applyFont="1" applyBorder="1" applyAlignment="1">
      <alignment vertical="center" wrapText="1"/>
    </xf>
    <xf numFmtId="0" fontId="25" fillId="0" borderId="13" xfId="0" applyFont="1" applyBorder="1" applyAlignment="1">
      <alignment vertical="center"/>
    </xf>
    <xf numFmtId="0" fontId="25" fillId="0" borderId="12" xfId="0" applyFont="1" applyBorder="1" applyAlignment="1">
      <alignment horizontal="right" vertical="center" indent="1"/>
    </xf>
    <xf numFmtId="0" fontId="25" fillId="0" borderId="2" xfId="0" applyFont="1" applyBorder="1" applyAlignment="1">
      <alignment horizontal="right" vertical="center" indent="1"/>
    </xf>
    <xf numFmtId="0" fontId="7" fillId="0" borderId="0" xfId="5" applyFont="1" applyAlignment="1">
      <alignment vertical="center"/>
    </xf>
    <xf numFmtId="0" fontId="4" fillId="0" borderId="0" xfId="0" applyFont="1" applyAlignment="1">
      <alignment vertical="center"/>
    </xf>
    <xf numFmtId="0" fontId="23" fillId="0" borderId="19" xfId="4" applyFont="1" applyBorder="1" applyAlignment="1">
      <alignment vertical="center"/>
    </xf>
    <xf numFmtId="0" fontId="7" fillId="0" borderId="0" xfId="0" applyFont="1" applyAlignment="1">
      <alignment vertical="center"/>
    </xf>
    <xf numFmtId="0" fontId="25" fillId="0" borderId="2" xfId="0" applyFont="1" applyBorder="1" applyAlignment="1">
      <alignment vertical="center"/>
    </xf>
    <xf numFmtId="3" fontId="25" fillId="0" borderId="2" xfId="0" applyNumberFormat="1" applyFont="1" applyBorder="1" applyAlignment="1">
      <alignment horizontal="right" vertical="center" indent="1"/>
    </xf>
    <xf numFmtId="0" fontId="7" fillId="0" borderId="0" xfId="6" applyFont="1" applyAlignment="1">
      <alignment vertical="center"/>
    </xf>
    <xf numFmtId="0" fontId="7" fillId="0" borderId="0" xfId="7" applyFont="1" applyAlignment="1">
      <alignment vertical="center"/>
    </xf>
    <xf numFmtId="0" fontId="7" fillId="0" borderId="0" xfId="8" applyFont="1" applyAlignment="1">
      <alignment vertical="center"/>
    </xf>
    <xf numFmtId="0" fontId="24" fillId="0" borderId="0" xfId="4" applyFont="1" applyAlignment="1">
      <alignment vertical="center"/>
    </xf>
    <xf numFmtId="0" fontId="24" fillId="0" borderId="0" xfId="8" applyFont="1" applyAlignment="1">
      <alignment vertical="center"/>
    </xf>
    <xf numFmtId="0" fontId="24" fillId="0" borderId="19" xfId="4" applyFont="1" applyBorder="1" applyAlignment="1">
      <alignment vertical="center"/>
    </xf>
    <xf numFmtId="0" fontId="3" fillId="0" borderId="0" xfId="0" applyFont="1" applyAlignment="1">
      <alignment vertical="center"/>
    </xf>
    <xf numFmtId="0" fontId="7" fillId="0" borderId="0" xfId="4" applyFont="1" applyAlignment="1">
      <alignment vertical="center" wrapText="1"/>
    </xf>
    <xf numFmtId="0" fontId="4" fillId="0" borderId="0" xfId="0" applyFont="1" applyAlignment="1">
      <alignment vertical="center" wrapText="1"/>
    </xf>
    <xf numFmtId="0" fontId="20" fillId="0" borderId="19" xfId="0" applyFont="1" applyBorder="1" applyAlignment="1">
      <alignment vertical="center"/>
    </xf>
    <xf numFmtId="164" fontId="7" fillId="0" borderId="21" xfId="0" applyNumberFormat="1" applyFont="1" applyBorder="1" applyAlignment="1">
      <alignment horizontal="right" vertical="center" indent="1"/>
    </xf>
    <xf numFmtId="0" fontId="4" fillId="0" borderId="22" xfId="0" applyFont="1" applyBorder="1" applyAlignment="1">
      <alignment vertical="center" wrapText="1"/>
    </xf>
    <xf numFmtId="164" fontId="7" fillId="0" borderId="23" xfId="0" applyNumberFormat="1" applyFont="1" applyBorder="1" applyAlignment="1">
      <alignment horizontal="right" vertical="center" indent="1"/>
    </xf>
    <xf numFmtId="0" fontId="20" fillId="0" borderId="2" xfId="0" applyFont="1" applyBorder="1" applyAlignment="1">
      <alignment vertical="center"/>
    </xf>
    <xf numFmtId="164" fontId="7" fillId="0" borderId="12" xfId="0" applyNumberFormat="1" applyFont="1" applyBorder="1" applyAlignment="1">
      <alignment horizontal="right" vertical="center" indent="1"/>
    </xf>
    <xf numFmtId="3" fontId="23" fillId="0" borderId="19" xfId="0" applyNumberFormat="1" applyFont="1" applyBorder="1" applyAlignment="1">
      <alignment horizontal="right" vertical="center" indent="1"/>
    </xf>
    <xf numFmtId="3" fontId="7" fillId="0" borderId="22" xfId="0" applyNumberFormat="1" applyFont="1" applyBorder="1" applyAlignment="1">
      <alignment horizontal="right" vertical="center" indent="1"/>
    </xf>
    <xf numFmtId="3" fontId="23" fillId="0" borderId="2" xfId="0" applyNumberFormat="1" applyFont="1" applyBorder="1" applyAlignment="1">
      <alignment horizontal="right" vertical="center" indent="1"/>
    </xf>
    <xf numFmtId="0" fontId="20" fillId="0" borderId="10" xfId="0" applyFont="1" applyBorder="1" applyAlignment="1">
      <alignment horizontal="center" vertical="center"/>
    </xf>
    <xf numFmtId="0" fontId="4" fillId="0" borderId="12" xfId="0" applyFont="1" applyBorder="1" applyAlignment="1">
      <alignment horizontal="center" vertical="center"/>
    </xf>
    <xf numFmtId="164" fontId="7" fillId="0" borderId="14" xfId="0" applyNumberFormat="1" applyFont="1" applyBorder="1" applyAlignment="1">
      <alignment horizontal="right" vertical="center" indent="4"/>
    </xf>
    <xf numFmtId="0" fontId="22" fillId="0" borderId="2" xfId="0" applyFont="1" applyBorder="1" applyAlignment="1">
      <alignment vertical="center"/>
    </xf>
    <xf numFmtId="0" fontId="22" fillId="0" borderId="12" xfId="0" applyFont="1" applyBorder="1" applyAlignment="1">
      <alignment horizontal="center" vertical="center"/>
    </xf>
    <xf numFmtId="0" fontId="20" fillId="0" borderId="10" xfId="0" applyFont="1" applyBorder="1" applyAlignment="1">
      <alignment horizontal="center" vertical="center" wrapText="1"/>
    </xf>
    <xf numFmtId="0" fontId="24" fillId="0" borderId="0" xfId="8" applyFont="1" applyAlignment="1">
      <alignment horizontal="left" vertical="center" wrapText="1"/>
    </xf>
    <xf numFmtId="0" fontId="25" fillId="0" borderId="0" xfId="0" applyFont="1" applyAlignment="1">
      <alignment vertical="center"/>
    </xf>
    <xf numFmtId="0" fontId="25" fillId="0" borderId="0" xfId="0" applyFont="1" applyAlignment="1">
      <alignment horizontal="right" vertical="center" indent="1"/>
    </xf>
    <xf numFmtId="0" fontId="22" fillId="0" borderId="0" xfId="0" applyFont="1" applyAlignment="1">
      <alignment horizontal="left" vertical="center" wrapText="1"/>
    </xf>
    <xf numFmtId="166" fontId="23" fillId="0" borderId="0" xfId="0" applyNumberFormat="1" applyFont="1" applyAlignment="1">
      <alignment horizontal="right" vertical="center" indent="1"/>
    </xf>
    <xf numFmtId="3" fontId="23" fillId="0" borderId="0" xfId="0" applyNumberFormat="1" applyFont="1" applyAlignment="1">
      <alignment horizontal="right" vertical="center" wrapText="1" indent="1"/>
    </xf>
    <xf numFmtId="166" fontId="23" fillId="0" borderId="0" xfId="0" applyNumberFormat="1" applyFont="1" applyAlignment="1">
      <alignment horizontal="right" vertical="center" wrapText="1" indent="1"/>
    </xf>
    <xf numFmtId="3" fontId="25" fillId="0" borderId="0" xfId="0" applyNumberFormat="1" applyFont="1" applyAlignment="1">
      <alignment horizontal="right" vertical="center" indent="1"/>
    </xf>
    <xf numFmtId="3" fontId="23" fillId="0" borderId="0" xfId="0" applyNumberFormat="1" applyFont="1" applyAlignment="1">
      <alignment horizontal="right" vertical="center" indent="1"/>
    </xf>
    <xf numFmtId="0" fontId="22" fillId="0" borderId="0" xfId="0" applyFont="1" applyAlignment="1">
      <alignment vertical="center"/>
    </xf>
    <xf numFmtId="0" fontId="22" fillId="0" borderId="0" xfId="0" applyFont="1" applyAlignment="1">
      <alignment horizontal="center" vertical="center"/>
    </xf>
    <xf numFmtId="0" fontId="16" fillId="0" borderId="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4" fillId="0" borderId="0" xfId="0" applyFont="1" applyAlignment="1">
      <alignment horizontal="lef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4" fillId="0" borderId="1" xfId="4" applyFont="1" applyBorder="1" applyAlignment="1">
      <alignment horizontal="left" vertical="center" wrapText="1"/>
    </xf>
    <xf numFmtId="0" fontId="24" fillId="0" borderId="0" xfId="4" applyFont="1" applyAlignment="1">
      <alignment horizontal="left" vertical="center" wrapText="1"/>
    </xf>
    <xf numFmtId="0" fontId="24" fillId="0" borderId="22" xfId="4" applyFont="1" applyBorder="1" applyAlignment="1">
      <alignment horizontal="left" vertical="center" wrapText="1"/>
    </xf>
    <xf numFmtId="0" fontId="20" fillId="0" borderId="22" xfId="0" applyFont="1" applyBorder="1" applyAlignment="1">
      <alignment horizontal="left" vertical="center" wrapText="1"/>
    </xf>
    <xf numFmtId="0" fontId="20" fillId="0" borderId="0" xfId="0" applyFont="1" applyAlignment="1">
      <alignment horizontal="left" vertical="center" wrapText="1"/>
    </xf>
    <xf numFmtId="0" fontId="20" fillId="0" borderId="1" xfId="0" applyFont="1" applyBorder="1" applyAlignment="1">
      <alignment horizontal="left" vertical="center" wrapText="1"/>
    </xf>
    <xf numFmtId="0" fontId="24" fillId="0" borderId="22" xfId="8" applyFont="1" applyBorder="1" applyAlignment="1">
      <alignment horizontal="left" vertical="center" wrapText="1"/>
    </xf>
    <xf numFmtId="0" fontId="24" fillId="0" borderId="0" xfId="8" applyFont="1" applyAlignment="1">
      <alignment horizontal="left" vertical="center" wrapText="1"/>
    </xf>
    <xf numFmtId="0" fontId="24" fillId="0" borderId="2" xfId="8" applyFont="1" applyBorder="1" applyAlignment="1">
      <alignment horizontal="left" vertical="center" wrapText="1"/>
    </xf>
    <xf numFmtId="0" fontId="24" fillId="0" borderId="1" xfId="4" applyFont="1" applyBorder="1" applyAlignment="1">
      <alignment horizontal="left" vertical="top" wrapText="1"/>
    </xf>
    <xf numFmtId="0" fontId="24" fillId="0" borderId="0" xfId="4" applyFont="1" applyAlignment="1">
      <alignment horizontal="left" vertical="top" wrapText="1"/>
    </xf>
    <xf numFmtId="0" fontId="20" fillId="0" borderId="19" xfId="0" applyFont="1" applyBorder="1" applyAlignment="1">
      <alignment horizontal="left" vertical="center" wrapText="1"/>
    </xf>
  </cellXfs>
  <cellStyles count="9">
    <cellStyle name="Hipervínculo" xfId="1" builtinId="8"/>
    <cellStyle name="Hipervínculo 4" xfId="3" xr:uid="{E60D11A5-8E69-43F6-A15F-20A1A063617D}"/>
    <cellStyle name="Normal" xfId="0" builtinId="0"/>
    <cellStyle name="Normal 2 5" xfId="2" xr:uid="{041F5D03-0853-4802-9C16-63B8672B9D56}"/>
    <cellStyle name="Normal_1.12" xfId="8" xr:uid="{8E8DF392-22D0-472B-AEB1-2E48C9B069A4}"/>
    <cellStyle name="Normal_1.9" xfId="4" xr:uid="{8AAFDD16-1333-4E5D-9894-5C0F73DD76F1}"/>
    <cellStyle name="Normal_2.10_1" xfId="5" xr:uid="{C8072D00-7FDD-4B3E-97BE-3E3F7391873D}"/>
    <cellStyle name="Normal_2.12_1" xfId="7" xr:uid="{B22CEEFC-4FE0-45A5-A827-9DC4CE0BA068}"/>
    <cellStyle name="Normal_4.11" xfId="6" xr:uid="{BF8BFE8C-AC92-430C-A72B-DF0704E3F0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Personalizado 1">
      <a:dk1>
        <a:sysClr val="windowText" lastClr="000000"/>
      </a:dk1>
      <a:lt1>
        <a:sysClr val="window" lastClr="FFFFFF"/>
      </a:lt1>
      <a:dk2>
        <a:srgbClr val="44546A"/>
      </a:dk2>
      <a:lt2>
        <a:srgbClr val="E7E6E6"/>
      </a:lt2>
      <a:accent1>
        <a:srgbClr val="00B0F0"/>
      </a:accent1>
      <a:accent2>
        <a:srgbClr val="00B050"/>
      </a:accent2>
      <a:accent3>
        <a:srgbClr val="D8D8D8"/>
      </a:accent3>
      <a:accent4>
        <a:srgbClr val="2E75B5"/>
      </a:accent4>
      <a:accent5>
        <a:srgbClr val="C490AA"/>
      </a:accent5>
      <a:accent6>
        <a:srgbClr val="A8D08D"/>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6DBD0-8E2F-4C38-9E50-2CA1657D4A5C}">
  <dimension ref="A2:D17"/>
  <sheetViews>
    <sheetView showGridLines="0" tabSelected="1" workbookViewId="0">
      <selection activeCell="B2" sqref="B2"/>
    </sheetView>
  </sheetViews>
  <sheetFormatPr baseColWidth="10" defaultColWidth="11.453125" defaultRowHeight="13" x14ac:dyDescent="0.35"/>
  <cols>
    <col min="1" max="1" width="3.7265625" style="1" customWidth="1"/>
    <col min="2" max="2" width="10.453125" style="1" customWidth="1"/>
    <col min="3" max="3" width="120.7265625" style="1" customWidth="1"/>
    <col min="4" max="4" width="3.7265625" style="1" customWidth="1"/>
    <col min="5" max="16384" width="11.453125" style="1"/>
  </cols>
  <sheetData>
    <row r="2" spans="1:4" ht="21" x14ac:dyDescent="0.35">
      <c r="B2" s="2" t="s">
        <v>11</v>
      </c>
      <c r="C2" s="2"/>
    </row>
    <row r="3" spans="1:4" ht="18.5" x14ac:dyDescent="0.35">
      <c r="A3" s="3"/>
      <c r="B3" s="36" t="s">
        <v>39</v>
      </c>
      <c r="C3" s="4"/>
    </row>
    <row r="4" spans="1:4" s="5" customFormat="1" ht="14.5" x14ac:dyDescent="0.35">
      <c r="B4" s="6"/>
      <c r="C4" s="6"/>
      <c r="D4" s="6"/>
    </row>
    <row r="5" spans="1:4" ht="16" thickBot="1" x14ac:dyDescent="0.4">
      <c r="B5" s="7"/>
      <c r="C5" s="7"/>
    </row>
    <row r="6" spans="1:4" s="8" customFormat="1" ht="15" thickTop="1" x14ac:dyDescent="0.35">
      <c r="B6" s="9" t="str">
        <f>LEFT('T.8.1'!B$1,10)</f>
        <v xml:space="preserve">Tabla 8.1 </v>
      </c>
      <c r="C6" s="10" t="str">
        <f>MID('T.8.1'!B$1,11,300)</f>
        <v>Resumen de las prevalencias de los distintos tipos y combinaciones de violencia en la pareja a lo largo de la vida</v>
      </c>
    </row>
    <row r="7" spans="1:4" s="8" customFormat="1" ht="14.5" x14ac:dyDescent="0.35">
      <c r="B7" s="11" t="str">
        <f>LEFT('T.8.2'!B$1,10)</f>
        <v xml:space="preserve">Tabla 8.2 </v>
      </c>
      <c r="C7" s="12" t="str">
        <f>MID('T.8.2'!B$1,11,300)</f>
        <v>Resumen de las prevalencias de los distintos tipos y combinaciones de violencia en la pareja en los últimos 4 años</v>
      </c>
    </row>
    <row r="8" spans="1:4" s="8" customFormat="1" ht="14.5" x14ac:dyDescent="0.35">
      <c r="B8" s="11" t="str">
        <f>LEFT('T.8.3'!B$1,10)</f>
        <v xml:space="preserve">Tabla 8.3 </v>
      </c>
      <c r="C8" s="12" t="str">
        <f>MID('T.8.3'!B$1,11,300)</f>
        <v>Resumen de las prevalencias de los distintos tipos y combinaciones de violencia en la pareja en los últimos 12 meses</v>
      </c>
    </row>
    <row r="9" spans="1:4" s="8" customFormat="1" ht="14.5" x14ac:dyDescent="0.35">
      <c r="B9" s="11" t="str">
        <f>LEFT('T.8.4'!B$1,10)</f>
        <v xml:space="preserve">Tabla 8.4 </v>
      </c>
      <c r="C9" s="12" t="str">
        <f>MID('T.8.4'!B$1,11,300)</f>
        <v xml:space="preserve">Prevalencia de la violencia de alguna pareja, según la edad de la mujer </v>
      </c>
    </row>
    <row r="10" spans="1:4" s="8" customFormat="1" ht="29" x14ac:dyDescent="0.35">
      <c r="B10" s="11" t="str">
        <f>LEFT('T.8.5'!B$1,10)</f>
        <v xml:space="preserve">Tabla 8.5 </v>
      </c>
      <c r="C10" s="12" t="str">
        <f>MID('T.8.5'!B$1,11,300)</f>
        <v>Prevalencia de la violencia de alguna pareja, según el nivel de formación, el país de nacimiento y el grado de urbanización del municipio de la mujer</v>
      </c>
    </row>
    <row r="11" spans="1:4" s="8" customFormat="1" ht="14.5" x14ac:dyDescent="0.35">
      <c r="B11" s="11" t="str">
        <f>LEFT('T.8.6'!B$1,10)</f>
        <v xml:space="preserve">Tabla 8.6 </v>
      </c>
      <c r="C11" s="12" t="str">
        <f>MID('T.8.6'!B$1,11,300)</f>
        <v>Prevalencia de la violencia de alguna pareja, según la situación laboral de la mujer, sus ingresos netos y los ingresos netos del hogar</v>
      </c>
    </row>
    <row r="12" spans="1:4" s="8" customFormat="1" ht="15" customHeight="1" x14ac:dyDescent="0.35">
      <c r="B12" s="11" t="str">
        <f>LEFT('T.8.7'!B$1,10)</f>
        <v xml:space="preserve">Tabla 8.7 </v>
      </c>
      <c r="C12" s="12" t="str">
        <f>MID('T.8.7'!B$1,11,300)</f>
        <v>Prevalencia de la violencia de alguna pareja, según el grado de discapacidad y la existencia de limitaciones en la actividad de la mujer</v>
      </c>
    </row>
    <row r="13" spans="1:4" s="8" customFormat="1" ht="29" x14ac:dyDescent="0.35">
      <c r="B13" s="11" t="str">
        <f>LEFT('T.8.8'!B$1,10)</f>
        <v xml:space="preserve">Tabla 8.8 </v>
      </c>
      <c r="C13" s="12" t="str">
        <f>MID('T.8.8'!B$1,11,300)</f>
        <v>Prevalencia de la violencia de alguna pareja, según la edad a la que se casó por primera vez la mujer y la convivencia con personas menores de edad en el hogar</v>
      </c>
    </row>
    <row r="14" spans="1:4" s="8" customFormat="1" ht="30" customHeight="1" x14ac:dyDescent="0.35">
      <c r="B14" s="11" t="str">
        <f>LEFT('T.8.9'!B$1,10)</f>
        <v xml:space="preserve">Tabla 8.9 </v>
      </c>
      <c r="C14" s="12" t="str">
        <f>MID('T.8.9'!B$1,11,300)</f>
        <v>Prevalencia de la violencia de la pareja actual, según la convivencia con la pareja actual, la situación legal con la pareja actual, la autopercepción de dependencia de la pareja actual, y la toma de decisiones económicas o financieras entre la mujer y su pareja actual</v>
      </c>
    </row>
    <row r="15" spans="1:4" s="8" customFormat="1" ht="14.5" x14ac:dyDescent="0.35">
      <c r="B15" s="11" t="str">
        <f>LEFT('T.8.10'!B$1,11)</f>
        <v xml:space="preserve">Tabla 8.10 </v>
      </c>
      <c r="C15" s="12" t="str">
        <f>MID('T.8.10'!B$1,12,300)</f>
        <v>Prevalencia de la violencia de alguna pareja, según la vía de cumplimentación de la entrevista (CAWI, CASI, CAPI)</v>
      </c>
    </row>
    <row r="16" spans="1:4" s="8" customFormat="1" ht="29.5" thickBot="1" x14ac:dyDescent="0.4">
      <c r="B16" s="13" t="str">
        <f>LEFT('T.8.11'!B$1,10)</f>
        <v>Tabla 8.11</v>
      </c>
      <c r="C16" s="14" t="str">
        <f>MID('T.8.11'!B$1,12,300)</f>
        <v>Prevalencia de la violencia psicológica (emocional, control, miedo) o económica entre las mujeres que han sufrido violencia física y/o violencia sexual de la pareja actual o de parejas pasadas a lo largo de la vida</v>
      </c>
    </row>
    <row r="17" spans="2:3" ht="13.5" thickTop="1" x14ac:dyDescent="0.35">
      <c r="B17" s="15"/>
      <c r="C17" s="15"/>
    </row>
  </sheetData>
  <hyperlinks>
    <hyperlink ref="B6" location="T.8.1!B1" display="T.8.1!B1" xr:uid="{EA60BA23-0B81-4234-B0BA-012133443B78}"/>
    <hyperlink ref="B9" location="T.8.4!B1" display="T.8.4!B1" xr:uid="{86B393BE-EAB4-4988-9790-BFFCA7F57ABD}"/>
    <hyperlink ref="B10" location="T.8.5!B1" display="T.8.5!B1" xr:uid="{37DBAF98-9AC6-4F7B-A4BB-EF8238CE0C13}"/>
    <hyperlink ref="B16" location="T.1.4!B1" display="T.1.4!B1" xr:uid="{BD3349F1-E618-4605-AF85-CF39E6C4CFCE}"/>
    <hyperlink ref="B16" location="T.8.11!B1" display="T.8.11!B1" xr:uid="{EE74A2D3-C3B2-4E84-B359-8C6E5EEBD4C2}"/>
    <hyperlink ref="B7" location="T.8.2!B1" display="T.8.2!B1" xr:uid="{9673469D-071D-4690-A3A5-684EB17EE649}"/>
    <hyperlink ref="B8" location="T.8.3!B1" display="T.8.3!B1" xr:uid="{B3530042-AA19-4B10-9CF7-04DEFFE84120}"/>
    <hyperlink ref="B13" location="T.8.8!B1" display="T.8.8!B1" xr:uid="{84265557-D699-4A13-8EB0-BDEBCA333C9D}"/>
    <hyperlink ref="B15" location="T.8.10!B1" display="T.8.10!B1" xr:uid="{A4BA8989-6723-4682-8638-A2401AB142E4}"/>
    <hyperlink ref="B11" location="T.8.6!B1" display="T.8.6!B1" xr:uid="{8E6BB121-4D3C-4CCD-82F3-92F1D8EBBB1C}"/>
    <hyperlink ref="B12" location="T.8.7!B1" display="T.8.7!B1" xr:uid="{BFF21E74-107F-4A72-9300-496A6CC9FC7B}"/>
    <hyperlink ref="B14" location="T.8.9!B1" display="T.8.9!B1" xr:uid="{EBF02F74-BF0A-4793-BF28-94FFF4C6A413}"/>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99744-92BA-432C-9DE6-2BCE1880CE51}">
  <dimension ref="A1:K28"/>
  <sheetViews>
    <sheetView showGridLines="0" zoomScale="120" zoomScaleNormal="120" workbookViewId="0">
      <selection activeCell="B1" sqref="B1"/>
    </sheetView>
  </sheetViews>
  <sheetFormatPr baseColWidth="10" defaultColWidth="11.453125" defaultRowHeight="14.5" x14ac:dyDescent="0.35"/>
  <cols>
    <col min="1" max="1" width="11.453125" style="24"/>
    <col min="2" max="2" width="38.54296875" style="24" customWidth="1"/>
    <col min="3" max="3" width="30.453125" style="24" customWidth="1"/>
    <col min="4" max="4" width="6.26953125" style="98" customWidth="1"/>
    <col min="5" max="5" width="10.7265625" style="24" customWidth="1"/>
    <col min="6" max="6" width="6.26953125" style="98" customWidth="1"/>
    <col min="7" max="7" width="9.7265625" style="24" customWidth="1"/>
    <col min="8" max="8" width="6.26953125" style="98" customWidth="1"/>
    <col min="9" max="9" width="10.7265625" style="24" customWidth="1"/>
    <col min="10" max="16384" width="11.453125" style="24"/>
  </cols>
  <sheetData>
    <row r="1" spans="1:9" s="28" customFormat="1" ht="15.5" x14ac:dyDescent="0.35">
      <c r="B1" s="28" t="s">
        <v>119</v>
      </c>
    </row>
    <row r="2" spans="1:9" ht="15" thickBot="1" x14ac:dyDescent="0.4"/>
    <row r="3" spans="1:9" ht="26.25" customHeight="1" x14ac:dyDescent="0.35">
      <c r="A3" s="73"/>
      <c r="B3" s="26"/>
      <c r="C3" s="26"/>
      <c r="D3" s="128" t="s">
        <v>50</v>
      </c>
      <c r="E3" s="129"/>
      <c r="F3" s="128" t="s">
        <v>51</v>
      </c>
      <c r="G3" s="129"/>
      <c r="H3" s="127" t="s">
        <v>52</v>
      </c>
      <c r="I3" s="127"/>
    </row>
    <row r="4" spans="1:9" ht="26.5" thickBot="1" x14ac:dyDescent="0.4">
      <c r="A4" s="73"/>
      <c r="B4" s="22"/>
      <c r="C4" s="22"/>
      <c r="D4" s="37" t="s">
        <v>27</v>
      </c>
      <c r="E4" s="38" t="s">
        <v>4</v>
      </c>
      <c r="F4" s="37" t="s">
        <v>27</v>
      </c>
      <c r="G4" s="38" t="s">
        <v>4</v>
      </c>
      <c r="H4" s="37" t="s">
        <v>27</v>
      </c>
      <c r="I4" s="19" t="s">
        <v>4</v>
      </c>
    </row>
    <row r="5" spans="1:9" x14ac:dyDescent="0.35">
      <c r="B5" s="142" t="s">
        <v>94</v>
      </c>
      <c r="C5" s="99" t="s">
        <v>95</v>
      </c>
      <c r="D5" s="59">
        <v>8.9</v>
      </c>
      <c r="E5" s="64">
        <v>1043629</v>
      </c>
      <c r="F5" s="59">
        <v>8.1</v>
      </c>
      <c r="G5" s="64">
        <v>954474</v>
      </c>
      <c r="H5" s="59">
        <v>10.199999999999999</v>
      </c>
      <c r="I5" s="64">
        <v>1189302</v>
      </c>
    </row>
    <row r="6" spans="1:9" ht="26" x14ac:dyDescent="0.35">
      <c r="B6" s="143"/>
      <c r="C6" s="100" t="s">
        <v>96</v>
      </c>
      <c r="D6" s="59">
        <v>15.9</v>
      </c>
      <c r="E6" s="64">
        <v>54085</v>
      </c>
      <c r="F6" s="59">
        <v>20.5</v>
      </c>
      <c r="G6" s="64">
        <v>69789</v>
      </c>
      <c r="H6" s="59">
        <v>24</v>
      </c>
      <c r="I6" s="64">
        <v>81607</v>
      </c>
    </row>
    <row r="7" spans="1:9" x14ac:dyDescent="0.35">
      <c r="B7" s="33"/>
      <c r="C7" s="100" t="s">
        <v>97</v>
      </c>
      <c r="D7" s="59">
        <v>12</v>
      </c>
      <c r="E7" s="64">
        <v>176672</v>
      </c>
      <c r="F7" s="59">
        <v>12.2</v>
      </c>
      <c r="G7" s="64">
        <v>180504</v>
      </c>
      <c r="H7" s="59">
        <v>15.2</v>
      </c>
      <c r="I7" s="64">
        <v>225248</v>
      </c>
    </row>
    <row r="8" spans="1:9" x14ac:dyDescent="0.35">
      <c r="B8" s="101"/>
      <c r="C8" s="88" t="s">
        <v>47</v>
      </c>
      <c r="D8" s="102"/>
      <c r="E8" s="107" t="s">
        <v>49</v>
      </c>
      <c r="F8" s="102"/>
      <c r="G8" s="107" t="s">
        <v>49</v>
      </c>
      <c r="H8" s="102"/>
      <c r="I8" s="107" t="s">
        <v>49</v>
      </c>
    </row>
    <row r="9" spans="1:9" ht="15" customHeight="1" x14ac:dyDescent="0.35">
      <c r="B9" s="136" t="s">
        <v>98</v>
      </c>
      <c r="C9" s="100" t="s">
        <v>99</v>
      </c>
      <c r="D9" s="59">
        <v>8.3000000000000007</v>
      </c>
      <c r="E9" s="64">
        <v>782772</v>
      </c>
      <c r="F9" s="59">
        <v>7</v>
      </c>
      <c r="G9" s="64">
        <v>660941</v>
      </c>
      <c r="H9" s="59">
        <v>8.9</v>
      </c>
      <c r="I9" s="64">
        <v>844738</v>
      </c>
    </row>
    <row r="10" spans="1:9" x14ac:dyDescent="0.35">
      <c r="B10" s="137"/>
      <c r="C10" s="100" t="s">
        <v>100</v>
      </c>
      <c r="D10" s="59">
        <v>11.6</v>
      </c>
      <c r="E10" s="64">
        <v>59870</v>
      </c>
      <c r="F10" s="59">
        <v>12.7</v>
      </c>
      <c r="G10" s="64">
        <v>65745</v>
      </c>
      <c r="H10" s="59">
        <v>15.2</v>
      </c>
      <c r="I10" s="64">
        <v>78240</v>
      </c>
    </row>
    <row r="11" spans="1:9" x14ac:dyDescent="0.35">
      <c r="B11" s="33"/>
      <c r="C11" s="100" t="s">
        <v>101</v>
      </c>
      <c r="D11" s="59">
        <v>12.4</v>
      </c>
      <c r="E11" s="64">
        <v>443449</v>
      </c>
      <c r="F11" s="59">
        <v>13.6</v>
      </c>
      <c r="G11" s="64">
        <v>486506</v>
      </c>
      <c r="H11" s="59">
        <v>16.2</v>
      </c>
      <c r="I11" s="64">
        <v>581211</v>
      </c>
    </row>
    <row r="12" spans="1:9" x14ac:dyDescent="0.35">
      <c r="B12" s="101"/>
      <c r="C12" s="88" t="s">
        <v>47</v>
      </c>
      <c r="D12" s="102"/>
      <c r="E12" s="107" t="s">
        <v>49</v>
      </c>
      <c r="F12" s="102"/>
      <c r="G12" s="107" t="s">
        <v>49</v>
      </c>
      <c r="H12" s="102"/>
      <c r="I12" s="107" t="s">
        <v>49</v>
      </c>
    </row>
    <row r="13" spans="1:9" ht="15" customHeight="1" x14ac:dyDescent="0.35">
      <c r="B13" s="136" t="s">
        <v>102</v>
      </c>
      <c r="C13" s="103" t="s">
        <v>92</v>
      </c>
      <c r="D13" s="104">
        <v>14.7</v>
      </c>
      <c r="E13" s="108">
        <v>363566</v>
      </c>
      <c r="F13" s="104">
        <v>15.1</v>
      </c>
      <c r="G13" s="108">
        <v>373249</v>
      </c>
      <c r="H13" s="104">
        <v>17.100000000000001</v>
      </c>
      <c r="I13" s="108">
        <v>423444</v>
      </c>
    </row>
    <row r="14" spans="1:9" x14ac:dyDescent="0.35">
      <c r="B14" s="137"/>
      <c r="C14" s="100" t="s">
        <v>93</v>
      </c>
      <c r="D14" s="59">
        <v>8.3000000000000007</v>
      </c>
      <c r="E14" s="64">
        <v>923403</v>
      </c>
      <c r="F14" s="59">
        <v>7.5</v>
      </c>
      <c r="G14" s="64">
        <v>836750</v>
      </c>
      <c r="H14" s="59">
        <v>9.6999999999999993</v>
      </c>
      <c r="I14" s="64">
        <v>1079481</v>
      </c>
    </row>
    <row r="15" spans="1:9" x14ac:dyDescent="0.35">
      <c r="B15" s="144"/>
      <c r="C15" s="88" t="s">
        <v>47</v>
      </c>
      <c r="D15" s="102"/>
      <c r="E15" s="107" t="s">
        <v>49</v>
      </c>
      <c r="F15" s="102"/>
      <c r="G15" s="107" t="s">
        <v>49</v>
      </c>
      <c r="H15" s="102"/>
      <c r="I15" s="107" t="s">
        <v>49</v>
      </c>
    </row>
    <row r="16" spans="1:9" x14ac:dyDescent="0.35">
      <c r="B16" s="136" t="s">
        <v>103</v>
      </c>
      <c r="C16" s="100" t="s">
        <v>104</v>
      </c>
      <c r="D16" s="59">
        <v>11.3</v>
      </c>
      <c r="E16" s="64">
        <v>86796</v>
      </c>
      <c r="F16" s="59">
        <v>6.9</v>
      </c>
      <c r="G16" s="64">
        <v>52914</v>
      </c>
      <c r="H16" s="59">
        <v>9.4</v>
      </c>
      <c r="I16" s="64">
        <v>72413</v>
      </c>
    </row>
    <row r="17" spans="2:11" x14ac:dyDescent="0.35">
      <c r="B17" s="137"/>
      <c r="C17" s="100" t="s">
        <v>105</v>
      </c>
      <c r="D17" s="59">
        <v>38.5</v>
      </c>
      <c r="E17" s="64">
        <v>101096</v>
      </c>
      <c r="F17" s="59">
        <v>36.4</v>
      </c>
      <c r="G17" s="64">
        <v>95498</v>
      </c>
      <c r="H17" s="59">
        <v>39.700000000000003</v>
      </c>
      <c r="I17" s="64">
        <v>104295</v>
      </c>
    </row>
    <row r="18" spans="2:11" x14ac:dyDescent="0.35">
      <c r="B18" s="137"/>
      <c r="C18" s="100" t="s">
        <v>106</v>
      </c>
      <c r="D18" s="59">
        <v>7.3</v>
      </c>
      <c r="E18" s="64">
        <v>727173</v>
      </c>
      <c r="F18" s="59">
        <v>6.7</v>
      </c>
      <c r="G18" s="64">
        <v>668156</v>
      </c>
      <c r="H18" s="59">
        <v>8.5</v>
      </c>
      <c r="I18" s="64">
        <v>840785</v>
      </c>
    </row>
    <row r="19" spans="2:11" ht="26" x14ac:dyDescent="0.35">
      <c r="B19" s="33"/>
      <c r="C19" s="100" t="s">
        <v>107</v>
      </c>
      <c r="D19" s="59">
        <v>15.7</v>
      </c>
      <c r="E19" s="64">
        <v>230630</v>
      </c>
      <c r="F19" s="59">
        <v>16.399999999999999</v>
      </c>
      <c r="G19" s="64">
        <v>241350</v>
      </c>
      <c r="H19" s="59">
        <v>20.6</v>
      </c>
      <c r="I19" s="64">
        <v>302650</v>
      </c>
    </row>
    <row r="20" spans="2:11" ht="26" x14ac:dyDescent="0.35">
      <c r="B20" s="33"/>
      <c r="C20" s="100" t="s">
        <v>108</v>
      </c>
      <c r="D20" s="59">
        <v>11.9</v>
      </c>
      <c r="E20" s="64">
        <v>132678</v>
      </c>
      <c r="F20" s="59">
        <v>13</v>
      </c>
      <c r="G20" s="64">
        <v>144742</v>
      </c>
      <c r="H20" s="59">
        <v>15.4</v>
      </c>
      <c r="I20" s="64">
        <v>171827</v>
      </c>
    </row>
    <row r="21" spans="2:11" ht="15" thickBot="1" x14ac:dyDescent="0.4">
      <c r="B21" s="105"/>
      <c r="C21" s="90" t="s">
        <v>47</v>
      </c>
      <c r="D21" s="106"/>
      <c r="E21" s="109" t="s">
        <v>49</v>
      </c>
      <c r="F21" s="106"/>
      <c r="G21" s="109" t="s">
        <v>49</v>
      </c>
      <c r="H21" s="106"/>
      <c r="I21" s="109" t="s">
        <v>49</v>
      </c>
    </row>
    <row r="22" spans="2:11" x14ac:dyDescent="0.35">
      <c r="B22" s="33"/>
      <c r="C22" s="117"/>
      <c r="D22" s="63"/>
      <c r="E22" s="124"/>
      <c r="F22" s="63"/>
      <c r="G22" s="124"/>
      <c r="H22" s="63"/>
      <c r="I22" s="124"/>
    </row>
    <row r="23" spans="2:11" ht="12" customHeight="1" x14ac:dyDescent="0.35">
      <c r="B23" s="16" t="s">
        <v>125</v>
      </c>
    </row>
    <row r="24" spans="2:11" ht="24" customHeight="1" x14ac:dyDescent="0.35">
      <c r="B24" s="130" t="s">
        <v>123</v>
      </c>
      <c r="C24" s="130"/>
      <c r="D24" s="130"/>
      <c r="E24" s="130"/>
      <c r="F24" s="130"/>
      <c r="G24" s="130"/>
      <c r="H24" s="130"/>
      <c r="I24" s="130"/>
    </row>
    <row r="25" spans="2:11" ht="12" customHeight="1" x14ac:dyDescent="0.35">
      <c r="B25" s="16" t="s">
        <v>70</v>
      </c>
      <c r="C25" s="23"/>
      <c r="D25" s="23"/>
      <c r="E25" s="23"/>
      <c r="F25" s="23"/>
      <c r="G25" s="23"/>
      <c r="H25" s="23"/>
      <c r="I25" s="23"/>
      <c r="J25" s="23"/>
      <c r="K25" s="23"/>
    </row>
    <row r="28" spans="2:11" ht="15.65" customHeight="1" x14ac:dyDescent="0.35"/>
  </sheetData>
  <mergeCells count="8">
    <mergeCell ref="B24:I24"/>
    <mergeCell ref="H3:I3"/>
    <mergeCell ref="B5:B6"/>
    <mergeCell ref="B9:B10"/>
    <mergeCell ref="B13:B15"/>
    <mergeCell ref="B16:B18"/>
    <mergeCell ref="F3:G3"/>
    <mergeCell ref="D3:E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F0A93-9144-4D7D-A906-B611BEC847BE}">
  <dimension ref="B1:E11"/>
  <sheetViews>
    <sheetView showGridLines="0" zoomScale="120" zoomScaleNormal="120" workbookViewId="0">
      <selection activeCell="B1" sqref="B1"/>
    </sheetView>
  </sheetViews>
  <sheetFormatPr baseColWidth="10" defaultColWidth="11.453125" defaultRowHeight="14.5" x14ac:dyDescent="0.35"/>
  <cols>
    <col min="1" max="1" width="11.453125" style="24"/>
    <col min="2" max="2" width="26.453125" style="24" customWidth="1"/>
    <col min="3" max="5" width="14.7265625" style="24" customWidth="1"/>
    <col min="6" max="16384" width="11.453125" style="24"/>
  </cols>
  <sheetData>
    <row r="1" spans="2:5" s="28" customFormat="1" ht="15.5" x14ac:dyDescent="0.35">
      <c r="B1" s="28" t="s">
        <v>112</v>
      </c>
    </row>
    <row r="2" spans="2:5" ht="15" thickBot="1" x14ac:dyDescent="0.4"/>
    <row r="3" spans="2:5" ht="26.25" customHeight="1" x14ac:dyDescent="0.35">
      <c r="B3" s="21"/>
      <c r="C3" s="110" t="s">
        <v>50</v>
      </c>
      <c r="D3" s="115" t="s">
        <v>51</v>
      </c>
      <c r="E3" s="110" t="s">
        <v>52</v>
      </c>
    </row>
    <row r="4" spans="2:5" ht="15" thickBot="1" x14ac:dyDescent="0.4">
      <c r="B4" s="22"/>
      <c r="C4" s="111" t="s">
        <v>27</v>
      </c>
      <c r="D4" s="111" t="s">
        <v>27</v>
      </c>
      <c r="E4" s="111" t="s">
        <v>27</v>
      </c>
    </row>
    <row r="5" spans="2:5" x14ac:dyDescent="0.35">
      <c r="B5" s="33" t="s">
        <v>109</v>
      </c>
      <c r="C5" s="112">
        <v>38</v>
      </c>
      <c r="D5" s="112">
        <v>22.2</v>
      </c>
      <c r="E5" s="112">
        <v>28</v>
      </c>
    </row>
    <row r="6" spans="2:5" ht="15.65" customHeight="1" x14ac:dyDescent="0.35">
      <c r="B6" s="33" t="s">
        <v>110</v>
      </c>
      <c r="C6" s="112">
        <v>27.6</v>
      </c>
      <c r="D6" s="112">
        <v>14.7</v>
      </c>
      <c r="E6" s="112">
        <v>20.399999999999999</v>
      </c>
    </row>
    <row r="7" spans="2:5" x14ac:dyDescent="0.35">
      <c r="B7" s="33" t="s">
        <v>111</v>
      </c>
      <c r="C7" s="112">
        <v>16.600000000000001</v>
      </c>
      <c r="D7" s="112">
        <v>6.3</v>
      </c>
      <c r="E7" s="112">
        <v>7.5</v>
      </c>
    </row>
    <row r="8" spans="2:5" ht="15" thickBot="1" x14ac:dyDescent="0.4">
      <c r="B8" s="113" t="s">
        <v>47</v>
      </c>
      <c r="C8" s="114" t="s">
        <v>49</v>
      </c>
      <c r="D8" s="114" t="s">
        <v>49</v>
      </c>
      <c r="E8" s="114" t="s">
        <v>49</v>
      </c>
    </row>
    <row r="9" spans="2:5" x14ac:dyDescent="0.35">
      <c r="B9" s="125"/>
      <c r="C9" s="126"/>
      <c r="D9" s="126"/>
      <c r="E9" s="126"/>
    </row>
    <row r="10" spans="2:5" ht="12" customHeight="1" x14ac:dyDescent="0.35">
      <c r="B10" s="16" t="s">
        <v>126</v>
      </c>
    </row>
    <row r="11" spans="2:5" ht="36" customHeight="1" x14ac:dyDescent="0.35">
      <c r="B11" s="130" t="s">
        <v>123</v>
      </c>
      <c r="C11" s="130"/>
      <c r="D11" s="130"/>
      <c r="E11" s="130"/>
    </row>
  </sheetData>
  <mergeCells count="1">
    <mergeCell ref="B11:E1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29CAA-B347-4EC9-9516-B646C5B4CD42}">
  <dimension ref="B1:D13"/>
  <sheetViews>
    <sheetView showGridLines="0" zoomScale="120" zoomScaleNormal="120" workbookViewId="0">
      <selection activeCell="B1" sqref="B1"/>
    </sheetView>
  </sheetViews>
  <sheetFormatPr baseColWidth="10" defaultColWidth="11.453125" defaultRowHeight="14.5" x14ac:dyDescent="0.35"/>
  <cols>
    <col min="1" max="1" width="11.453125" style="24"/>
    <col min="2" max="2" width="38" style="24" customWidth="1"/>
    <col min="3" max="3" width="8.54296875" style="52" customWidth="1"/>
    <col min="4" max="4" width="13.54296875" style="24" customWidth="1"/>
    <col min="5" max="16384" width="11.453125" style="24"/>
  </cols>
  <sheetData>
    <row r="1" spans="2:4" s="28" customFormat="1" ht="15.75" customHeight="1" x14ac:dyDescent="0.35">
      <c r="B1" s="28" t="s">
        <v>40</v>
      </c>
      <c r="C1" s="50"/>
    </row>
    <row r="2" spans="2:4" s="27" customFormat="1" ht="15.75" customHeight="1" thickBot="1" x14ac:dyDescent="0.4">
      <c r="C2" s="51"/>
    </row>
    <row r="3" spans="2:4" ht="42" customHeight="1" x14ac:dyDescent="0.35">
      <c r="B3" s="26"/>
      <c r="C3" s="128" t="s">
        <v>28</v>
      </c>
      <c r="D3" s="127"/>
    </row>
    <row r="4" spans="2:4" ht="26.5" thickBot="1" x14ac:dyDescent="0.4">
      <c r="B4" s="22"/>
      <c r="C4" s="37" t="s">
        <v>27</v>
      </c>
      <c r="D4" s="19" t="s">
        <v>4</v>
      </c>
    </row>
    <row r="5" spans="2:4" x14ac:dyDescent="0.35">
      <c r="B5" s="33" t="s">
        <v>29</v>
      </c>
      <c r="C5" s="55" t="s">
        <v>35</v>
      </c>
      <c r="D5" s="53">
        <v>356280</v>
      </c>
    </row>
    <row r="6" spans="2:4" x14ac:dyDescent="0.35">
      <c r="B6" s="33" t="s">
        <v>30</v>
      </c>
      <c r="C6" s="55" t="s">
        <v>34</v>
      </c>
      <c r="D6" s="53">
        <v>2280452</v>
      </c>
    </row>
    <row r="7" spans="2:4" ht="15" thickBot="1" x14ac:dyDescent="0.4">
      <c r="B7" s="34" t="s">
        <v>31</v>
      </c>
      <c r="C7" s="56" t="s">
        <v>33</v>
      </c>
      <c r="D7" s="54">
        <v>2575272</v>
      </c>
    </row>
    <row r="9" spans="2:4" ht="72" customHeight="1" x14ac:dyDescent="0.35">
      <c r="B9" s="130" t="s">
        <v>32</v>
      </c>
      <c r="C9" s="130"/>
      <c r="D9" s="130"/>
    </row>
    <row r="13" spans="2:4" ht="15.65" customHeight="1" x14ac:dyDescent="0.35"/>
  </sheetData>
  <mergeCells count="2">
    <mergeCell ref="C3:D3"/>
    <mergeCell ref="B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78BF3-A94B-4445-A8FC-410ACDFB9ECA}">
  <dimension ref="B1:I21"/>
  <sheetViews>
    <sheetView showGridLines="0" zoomScale="120" zoomScaleNormal="120" workbookViewId="0">
      <selection activeCell="B1" sqref="B1"/>
    </sheetView>
  </sheetViews>
  <sheetFormatPr baseColWidth="10" defaultColWidth="11.453125" defaultRowHeight="14.5" x14ac:dyDescent="0.35"/>
  <cols>
    <col min="1" max="1" width="11.453125" style="24"/>
    <col min="2" max="2" width="33.1796875" style="24" customWidth="1"/>
    <col min="3" max="3" width="6.453125" style="24" customWidth="1"/>
    <col min="4" max="4" width="10.81640625" style="24" customWidth="1"/>
    <col min="5" max="5" width="6.453125" style="24" customWidth="1"/>
    <col min="6" max="6" width="10.81640625" style="24" customWidth="1"/>
    <col min="7" max="8" width="8.81640625" style="24" customWidth="1"/>
    <col min="9" max="9" width="10.81640625" style="24" customWidth="1"/>
    <col min="10" max="16384" width="11.453125" style="24"/>
  </cols>
  <sheetData>
    <row r="1" spans="2:9" s="28" customFormat="1" ht="15.75" customHeight="1" x14ac:dyDescent="0.35">
      <c r="B1" s="25" t="s">
        <v>36</v>
      </c>
    </row>
    <row r="2" spans="2:9" s="27" customFormat="1" ht="15.75" customHeight="1" thickBot="1" x14ac:dyDescent="0.4"/>
    <row r="3" spans="2:9" ht="26" x14ac:dyDescent="0.35">
      <c r="B3" s="21"/>
      <c r="C3" s="128" t="s">
        <v>0</v>
      </c>
      <c r="D3" s="129"/>
      <c r="E3" s="127" t="s">
        <v>1</v>
      </c>
      <c r="F3" s="127"/>
      <c r="G3" s="43" t="s">
        <v>2</v>
      </c>
      <c r="H3" s="17" t="s">
        <v>3</v>
      </c>
      <c r="I3" s="131" t="s">
        <v>4</v>
      </c>
    </row>
    <row r="4" spans="2:9" ht="26.5" thickBot="1" x14ac:dyDescent="0.4">
      <c r="B4" s="22"/>
      <c r="C4" s="37" t="s">
        <v>7</v>
      </c>
      <c r="D4" s="38" t="s">
        <v>4</v>
      </c>
      <c r="E4" s="18" t="s">
        <v>8</v>
      </c>
      <c r="F4" s="19" t="s">
        <v>4</v>
      </c>
      <c r="G4" s="44" t="s">
        <v>9</v>
      </c>
      <c r="H4" s="20" t="s">
        <v>10</v>
      </c>
      <c r="I4" s="132"/>
    </row>
    <row r="5" spans="2:9" x14ac:dyDescent="0.35">
      <c r="B5" s="49" t="s">
        <v>12</v>
      </c>
      <c r="C5" s="41">
        <v>1.5</v>
      </c>
      <c r="D5" s="39">
        <v>204262</v>
      </c>
      <c r="E5" s="29">
        <v>14.5</v>
      </c>
      <c r="F5" s="30">
        <v>1793385</v>
      </c>
      <c r="G5" s="45">
        <v>10</v>
      </c>
      <c r="H5" s="46">
        <v>9.1999999999999993</v>
      </c>
      <c r="I5" s="30">
        <v>1956514</v>
      </c>
    </row>
    <row r="6" spans="2:9" x14ac:dyDescent="0.35">
      <c r="B6" s="49" t="s">
        <v>13</v>
      </c>
      <c r="C6" s="41">
        <v>2.1</v>
      </c>
      <c r="D6" s="39">
        <v>289426</v>
      </c>
      <c r="E6" s="29">
        <v>11.4</v>
      </c>
      <c r="F6" s="30">
        <v>1412768</v>
      </c>
      <c r="G6" s="45">
        <v>8.4</v>
      </c>
      <c r="H6" s="46">
        <v>7.7</v>
      </c>
      <c r="I6" s="30">
        <v>1643746</v>
      </c>
    </row>
    <row r="7" spans="2:9" x14ac:dyDescent="0.35">
      <c r="B7" s="35" t="s">
        <v>14</v>
      </c>
      <c r="C7" s="41">
        <v>3</v>
      </c>
      <c r="D7" s="39">
        <v>411456</v>
      </c>
      <c r="E7" s="29">
        <v>19.2</v>
      </c>
      <c r="F7" s="30">
        <v>2377412</v>
      </c>
      <c r="G7" s="45">
        <v>13.8</v>
      </c>
      <c r="H7" s="46">
        <v>12.7</v>
      </c>
      <c r="I7" s="30">
        <v>2692564</v>
      </c>
    </row>
    <row r="8" spans="2:9" x14ac:dyDescent="0.35">
      <c r="B8" s="49" t="s">
        <v>19</v>
      </c>
      <c r="C8" s="41">
        <v>8.3000000000000007</v>
      </c>
      <c r="D8" s="39">
        <v>1132100</v>
      </c>
      <c r="E8" s="29">
        <v>29.7</v>
      </c>
      <c r="F8" s="30">
        <v>3674256</v>
      </c>
      <c r="G8" s="45">
        <v>22.8</v>
      </c>
      <c r="H8" s="46">
        <v>20.9</v>
      </c>
      <c r="I8" s="30">
        <v>4454473</v>
      </c>
    </row>
    <row r="9" spans="2:9" x14ac:dyDescent="0.35">
      <c r="B9" s="49" t="s">
        <v>20</v>
      </c>
      <c r="C9" s="41">
        <v>12.9</v>
      </c>
      <c r="D9" s="39">
        <v>1768274</v>
      </c>
      <c r="E9" s="29">
        <v>33.799999999999997</v>
      </c>
      <c r="F9" s="30">
        <v>4180648</v>
      </c>
      <c r="G9" s="45">
        <v>27.3</v>
      </c>
      <c r="H9" s="46">
        <v>25.1</v>
      </c>
      <c r="I9" s="30">
        <v>5333578</v>
      </c>
    </row>
    <row r="10" spans="2:9" x14ac:dyDescent="0.35">
      <c r="B10" s="49" t="s">
        <v>21</v>
      </c>
      <c r="C10" s="41">
        <v>5</v>
      </c>
      <c r="D10" s="39">
        <v>679881</v>
      </c>
      <c r="E10" s="29">
        <v>15.6</v>
      </c>
      <c r="F10" s="30">
        <v>1926247</v>
      </c>
      <c r="G10" s="45">
        <v>12.8</v>
      </c>
      <c r="H10" s="46">
        <v>11.7</v>
      </c>
      <c r="I10" s="30">
        <v>2488962</v>
      </c>
    </row>
    <row r="11" spans="2:9" ht="26" x14ac:dyDescent="0.35">
      <c r="B11" s="49" t="s">
        <v>15</v>
      </c>
      <c r="C11" s="41" t="s">
        <v>16</v>
      </c>
      <c r="D11" s="39" t="s">
        <v>16</v>
      </c>
      <c r="E11" s="29">
        <v>18.7</v>
      </c>
      <c r="F11" s="30">
        <v>2316464</v>
      </c>
      <c r="G11" s="45">
        <v>14.7</v>
      </c>
      <c r="H11" s="46">
        <v>13.5</v>
      </c>
      <c r="I11" s="30">
        <v>2874809</v>
      </c>
    </row>
    <row r="12" spans="2:9" x14ac:dyDescent="0.35">
      <c r="B12" s="49" t="s">
        <v>22</v>
      </c>
      <c r="C12" s="41">
        <v>2.7</v>
      </c>
      <c r="D12" s="39">
        <v>372052</v>
      </c>
      <c r="E12" s="29">
        <v>17.399999999999999</v>
      </c>
      <c r="F12" s="30">
        <v>2158392</v>
      </c>
      <c r="G12" s="45">
        <v>12.6</v>
      </c>
      <c r="H12" s="46">
        <v>11.6</v>
      </c>
      <c r="I12" s="30">
        <v>2461701</v>
      </c>
    </row>
    <row r="13" spans="2:9" x14ac:dyDescent="0.35">
      <c r="B13" s="35" t="s">
        <v>24</v>
      </c>
      <c r="C13" s="41">
        <v>16.8</v>
      </c>
      <c r="D13" s="39">
        <v>2301208</v>
      </c>
      <c r="E13" s="29">
        <v>39.6</v>
      </c>
      <c r="F13" s="30">
        <v>4901252</v>
      </c>
      <c r="G13" s="45">
        <v>32.4</v>
      </c>
      <c r="H13" s="46">
        <v>29.7</v>
      </c>
      <c r="I13" s="30">
        <v>6328009</v>
      </c>
    </row>
    <row r="14" spans="2:9" ht="39" x14ac:dyDescent="0.35">
      <c r="B14" s="49" t="s">
        <v>17</v>
      </c>
      <c r="C14" s="41" t="s">
        <v>16</v>
      </c>
      <c r="D14" s="39" t="s">
        <v>16</v>
      </c>
      <c r="E14" s="29">
        <v>41.1</v>
      </c>
      <c r="F14" s="30">
        <v>5090730</v>
      </c>
      <c r="G14" s="45">
        <v>33.4</v>
      </c>
      <c r="H14" s="46">
        <v>30.6</v>
      </c>
      <c r="I14" s="30">
        <v>6512763</v>
      </c>
    </row>
    <row r="15" spans="2:9" x14ac:dyDescent="0.35">
      <c r="B15" s="35" t="s">
        <v>25</v>
      </c>
      <c r="C15" s="41">
        <v>17.2</v>
      </c>
      <c r="D15" s="39">
        <v>2356385</v>
      </c>
      <c r="E15" s="29">
        <v>40.4</v>
      </c>
      <c r="F15" s="30">
        <v>4998211</v>
      </c>
      <c r="G15" s="45">
        <v>33</v>
      </c>
      <c r="H15" s="46">
        <v>30.3</v>
      </c>
      <c r="I15" s="30">
        <v>6445301</v>
      </c>
    </row>
    <row r="16" spans="2:9" ht="26" x14ac:dyDescent="0.35">
      <c r="B16" s="49" t="s">
        <v>18</v>
      </c>
      <c r="C16" s="41" t="s">
        <v>16</v>
      </c>
      <c r="D16" s="39" t="s">
        <v>16</v>
      </c>
      <c r="E16" s="29">
        <v>41.9</v>
      </c>
      <c r="F16" s="30">
        <v>5184955</v>
      </c>
      <c r="G16" s="45">
        <v>34</v>
      </c>
      <c r="H16" s="46">
        <v>31.1</v>
      </c>
      <c r="I16" s="30">
        <v>6627321</v>
      </c>
    </row>
    <row r="17" spans="2:9" ht="15" thickBot="1" x14ac:dyDescent="0.4">
      <c r="B17" s="34" t="s">
        <v>121</v>
      </c>
      <c r="C17" s="42">
        <v>9.5</v>
      </c>
      <c r="D17" s="40">
        <v>1300438</v>
      </c>
      <c r="E17" s="31">
        <v>32.6</v>
      </c>
      <c r="F17" s="32">
        <v>4034609</v>
      </c>
      <c r="G17" s="47">
        <v>25.1</v>
      </c>
      <c r="H17" s="48">
        <v>23</v>
      </c>
      <c r="I17" s="32">
        <v>4904421</v>
      </c>
    </row>
    <row r="19" spans="2:9" ht="24" customHeight="1" x14ac:dyDescent="0.35">
      <c r="B19" s="130" t="s">
        <v>5</v>
      </c>
      <c r="C19" s="130"/>
      <c r="D19" s="130"/>
      <c r="E19" s="130"/>
      <c r="F19" s="130"/>
      <c r="G19" s="130"/>
      <c r="H19" s="130"/>
      <c r="I19" s="130"/>
    </row>
    <row r="20" spans="2:9" ht="12" customHeight="1" x14ac:dyDescent="0.35">
      <c r="B20" s="16" t="s">
        <v>120</v>
      </c>
      <c r="C20" s="23"/>
      <c r="D20" s="23"/>
      <c r="E20" s="23"/>
      <c r="F20" s="23"/>
      <c r="G20" s="23"/>
      <c r="H20" s="23"/>
      <c r="I20" s="23"/>
    </row>
    <row r="21" spans="2:9" ht="72" customHeight="1" x14ac:dyDescent="0.35">
      <c r="B21" s="130" t="s">
        <v>122</v>
      </c>
      <c r="C21" s="130"/>
      <c r="D21" s="130"/>
      <c r="E21" s="130"/>
      <c r="F21" s="130"/>
      <c r="G21" s="130"/>
      <c r="H21" s="130"/>
      <c r="I21" s="130"/>
    </row>
  </sheetData>
  <mergeCells count="5">
    <mergeCell ref="E3:F3"/>
    <mergeCell ref="C3:D3"/>
    <mergeCell ref="B19:I19"/>
    <mergeCell ref="I3:I4"/>
    <mergeCell ref="B21:I2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C3E80-AE5E-4C20-A8A1-4F50750D280C}">
  <dimension ref="B1:I15"/>
  <sheetViews>
    <sheetView showGridLines="0" zoomScale="120" zoomScaleNormal="120" workbookViewId="0">
      <selection activeCell="B1" sqref="B1"/>
    </sheetView>
  </sheetViews>
  <sheetFormatPr baseColWidth="10" defaultColWidth="11.453125" defaultRowHeight="14.5" x14ac:dyDescent="0.35"/>
  <cols>
    <col min="1" max="1" width="11.453125" style="24"/>
    <col min="2" max="2" width="33.1796875" style="24" customWidth="1"/>
    <col min="3" max="3" width="6.453125" style="24" customWidth="1"/>
    <col min="4" max="4" width="10.81640625" style="24" customWidth="1"/>
    <col min="5" max="5" width="6.453125" style="24" customWidth="1"/>
    <col min="6" max="6" width="10.81640625" style="24" customWidth="1"/>
    <col min="7" max="8" width="8.81640625" style="24" customWidth="1"/>
    <col min="9" max="9" width="10.81640625" style="24" customWidth="1"/>
    <col min="10" max="16384" width="11.453125" style="24"/>
  </cols>
  <sheetData>
    <row r="1" spans="2:9" s="28" customFormat="1" ht="15.75" customHeight="1" x14ac:dyDescent="0.35">
      <c r="B1" s="25" t="s">
        <v>37</v>
      </c>
    </row>
    <row r="2" spans="2:9" s="27" customFormat="1" ht="15.75" customHeight="1" thickBot="1" x14ac:dyDescent="0.4"/>
    <row r="3" spans="2:9" ht="26" x14ac:dyDescent="0.35">
      <c r="B3" s="21"/>
      <c r="C3" s="128" t="s">
        <v>0</v>
      </c>
      <c r="D3" s="129"/>
      <c r="E3" s="127" t="s">
        <v>1</v>
      </c>
      <c r="F3" s="127"/>
      <c r="G3" s="43" t="s">
        <v>2</v>
      </c>
      <c r="H3" s="17" t="s">
        <v>3</v>
      </c>
      <c r="I3" s="131" t="s">
        <v>4</v>
      </c>
    </row>
    <row r="4" spans="2:9" ht="26.5" thickBot="1" x14ac:dyDescent="0.4">
      <c r="B4" s="22"/>
      <c r="C4" s="37" t="s">
        <v>7</v>
      </c>
      <c r="D4" s="38" t="s">
        <v>4</v>
      </c>
      <c r="E4" s="18" t="s">
        <v>8</v>
      </c>
      <c r="F4" s="19" t="s">
        <v>4</v>
      </c>
      <c r="G4" s="44" t="s">
        <v>9</v>
      </c>
      <c r="H4" s="20" t="s">
        <v>10</v>
      </c>
      <c r="I4" s="132"/>
    </row>
    <row r="5" spans="2:9" x14ac:dyDescent="0.35">
      <c r="B5" s="49" t="s">
        <v>12</v>
      </c>
      <c r="C5" s="41">
        <v>0.9</v>
      </c>
      <c r="D5" s="39">
        <v>119799</v>
      </c>
      <c r="E5" s="29">
        <v>4.2</v>
      </c>
      <c r="F5" s="30">
        <v>520163</v>
      </c>
      <c r="G5" s="45">
        <v>3.2</v>
      </c>
      <c r="H5" s="46">
        <v>3</v>
      </c>
      <c r="I5" s="30">
        <v>629994</v>
      </c>
    </row>
    <row r="6" spans="2:9" x14ac:dyDescent="0.35">
      <c r="B6" s="49" t="s">
        <v>13</v>
      </c>
      <c r="C6" s="41">
        <v>1.3</v>
      </c>
      <c r="D6" s="39">
        <v>184210</v>
      </c>
      <c r="E6" s="29">
        <v>4.0999999999999996</v>
      </c>
      <c r="F6" s="30">
        <v>505019</v>
      </c>
      <c r="G6" s="45">
        <v>3.4</v>
      </c>
      <c r="H6" s="46">
        <v>3.2</v>
      </c>
      <c r="I6" s="30">
        <v>671260</v>
      </c>
    </row>
    <row r="7" spans="2:9" x14ac:dyDescent="0.35">
      <c r="B7" s="35" t="s">
        <v>14</v>
      </c>
      <c r="C7" s="41">
        <v>1.9</v>
      </c>
      <c r="D7" s="39">
        <v>266512</v>
      </c>
      <c r="E7" s="29">
        <v>6.4</v>
      </c>
      <c r="F7" s="30">
        <v>794968</v>
      </c>
      <c r="G7" s="45">
        <v>5.3</v>
      </c>
      <c r="H7" s="46">
        <v>4.9000000000000004</v>
      </c>
      <c r="I7" s="30">
        <v>1037399</v>
      </c>
    </row>
    <row r="8" spans="2:9" x14ac:dyDescent="0.35">
      <c r="B8" s="49" t="s">
        <v>19</v>
      </c>
      <c r="C8" s="41">
        <v>6.5</v>
      </c>
      <c r="D8" s="39">
        <v>886847</v>
      </c>
      <c r="E8" s="29">
        <v>10.9</v>
      </c>
      <c r="F8" s="30">
        <v>1344162</v>
      </c>
      <c r="G8" s="45">
        <v>10.9</v>
      </c>
      <c r="H8" s="46">
        <v>10</v>
      </c>
      <c r="I8" s="30">
        <v>2124977</v>
      </c>
    </row>
    <row r="9" spans="2:9" x14ac:dyDescent="0.35">
      <c r="B9" s="49" t="s">
        <v>20</v>
      </c>
      <c r="C9" s="41">
        <v>7.2</v>
      </c>
      <c r="D9" s="39">
        <v>983291</v>
      </c>
      <c r="E9" s="29">
        <v>9.1</v>
      </c>
      <c r="F9" s="30">
        <v>1125260</v>
      </c>
      <c r="G9" s="45">
        <v>10.3</v>
      </c>
      <c r="H9" s="46">
        <v>9.5</v>
      </c>
      <c r="I9" s="30">
        <v>2015114</v>
      </c>
    </row>
    <row r="10" spans="2:9" x14ac:dyDescent="0.35">
      <c r="B10" s="49" t="s">
        <v>21</v>
      </c>
      <c r="C10" s="41">
        <v>2.9</v>
      </c>
      <c r="D10" s="39">
        <v>398249</v>
      </c>
      <c r="E10" s="29">
        <v>4</v>
      </c>
      <c r="F10" s="30">
        <v>494504</v>
      </c>
      <c r="G10" s="45">
        <v>4.4000000000000004</v>
      </c>
      <c r="H10" s="46">
        <v>4</v>
      </c>
      <c r="I10" s="30">
        <v>858019</v>
      </c>
    </row>
    <row r="11" spans="2:9" x14ac:dyDescent="0.35">
      <c r="B11" s="35" t="s">
        <v>23</v>
      </c>
      <c r="C11" s="41">
        <v>10.8</v>
      </c>
      <c r="D11" s="39">
        <v>1477663</v>
      </c>
      <c r="E11" s="29">
        <v>13.6</v>
      </c>
      <c r="F11" s="30">
        <v>1680843</v>
      </c>
      <c r="G11" s="45">
        <v>15.1</v>
      </c>
      <c r="H11" s="46">
        <v>13.9</v>
      </c>
      <c r="I11" s="30">
        <v>2954909</v>
      </c>
    </row>
    <row r="12" spans="2:9" ht="15" thickBot="1" x14ac:dyDescent="0.4">
      <c r="B12" s="34" t="s">
        <v>26</v>
      </c>
      <c r="C12" s="42">
        <v>11.1</v>
      </c>
      <c r="D12" s="40">
        <v>1518825</v>
      </c>
      <c r="E12" s="31">
        <v>14.6</v>
      </c>
      <c r="F12" s="32">
        <v>1808532</v>
      </c>
      <c r="G12" s="47">
        <v>15.9</v>
      </c>
      <c r="H12" s="48">
        <v>14.6</v>
      </c>
      <c r="I12" s="32">
        <v>3101527</v>
      </c>
    </row>
    <row r="14" spans="2:9" ht="24" customHeight="1" x14ac:dyDescent="0.35">
      <c r="B14" s="130" t="s">
        <v>5</v>
      </c>
      <c r="C14" s="130"/>
      <c r="D14" s="130"/>
      <c r="E14" s="130"/>
      <c r="F14" s="130"/>
      <c r="G14" s="130"/>
      <c r="H14" s="130"/>
      <c r="I14" s="130"/>
    </row>
    <row r="15" spans="2:9" ht="12" customHeight="1" x14ac:dyDescent="0.35">
      <c r="B15" s="16" t="s">
        <v>6</v>
      </c>
      <c r="C15" s="23"/>
      <c r="D15" s="23"/>
      <c r="E15" s="23"/>
      <c r="F15" s="23"/>
      <c r="G15" s="23"/>
      <c r="H15" s="23"/>
      <c r="I15" s="23"/>
    </row>
  </sheetData>
  <mergeCells count="4">
    <mergeCell ref="C3:D3"/>
    <mergeCell ref="E3:F3"/>
    <mergeCell ref="I3:I4"/>
    <mergeCell ref="B14:I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9AD49-15A4-4E6B-937A-F7332509FAF7}">
  <dimension ref="B1:I16"/>
  <sheetViews>
    <sheetView showGridLines="0" zoomScale="120" zoomScaleNormal="120" workbookViewId="0">
      <selection activeCell="B1" sqref="B1"/>
    </sheetView>
  </sheetViews>
  <sheetFormatPr baseColWidth="10" defaultColWidth="11.453125" defaultRowHeight="14.5" x14ac:dyDescent="0.35"/>
  <cols>
    <col min="1" max="1" width="11.453125" style="24"/>
    <col min="2" max="2" width="33.1796875" style="24" customWidth="1"/>
    <col min="3" max="3" width="6.453125" style="24" customWidth="1"/>
    <col min="4" max="4" width="10.81640625" style="24" customWidth="1"/>
    <col min="5" max="5" width="6.453125" style="24" customWidth="1"/>
    <col min="6" max="6" width="10.81640625" style="24" customWidth="1"/>
    <col min="7" max="8" width="8.81640625" style="24" customWidth="1"/>
    <col min="9" max="9" width="10.81640625" style="24" customWidth="1"/>
    <col min="10" max="16384" width="11.453125" style="24"/>
  </cols>
  <sheetData>
    <row r="1" spans="2:9" s="28" customFormat="1" ht="15.75" customHeight="1" x14ac:dyDescent="0.35">
      <c r="B1" s="25" t="s">
        <v>38</v>
      </c>
    </row>
    <row r="2" spans="2:9" s="27" customFormat="1" ht="15.75" customHeight="1" thickBot="1" x14ac:dyDescent="0.4"/>
    <row r="3" spans="2:9" ht="26" x14ac:dyDescent="0.35">
      <c r="B3" s="21"/>
      <c r="C3" s="128" t="s">
        <v>0</v>
      </c>
      <c r="D3" s="129"/>
      <c r="E3" s="127" t="s">
        <v>1</v>
      </c>
      <c r="F3" s="127"/>
      <c r="G3" s="43" t="s">
        <v>2</v>
      </c>
      <c r="H3" s="17" t="s">
        <v>3</v>
      </c>
      <c r="I3" s="131" t="s">
        <v>4</v>
      </c>
    </row>
    <row r="4" spans="2:9" ht="26.5" thickBot="1" x14ac:dyDescent="0.4">
      <c r="B4" s="22"/>
      <c r="C4" s="37" t="s">
        <v>7</v>
      </c>
      <c r="D4" s="38" t="s">
        <v>4</v>
      </c>
      <c r="E4" s="18" t="s">
        <v>8</v>
      </c>
      <c r="F4" s="19" t="s">
        <v>4</v>
      </c>
      <c r="G4" s="44" t="s">
        <v>9</v>
      </c>
      <c r="H4" s="20" t="s">
        <v>10</v>
      </c>
      <c r="I4" s="132"/>
    </row>
    <row r="5" spans="2:9" x14ac:dyDescent="0.35">
      <c r="B5" s="49" t="s">
        <v>12</v>
      </c>
      <c r="C5" s="41">
        <v>0.5</v>
      </c>
      <c r="D5" s="39">
        <v>74281</v>
      </c>
      <c r="E5" s="29">
        <v>2.1</v>
      </c>
      <c r="F5" s="30">
        <v>255779</v>
      </c>
      <c r="G5" s="45">
        <v>1.7</v>
      </c>
      <c r="H5" s="46">
        <v>1.5</v>
      </c>
      <c r="I5" s="30">
        <v>326298</v>
      </c>
    </row>
    <row r="6" spans="2:9" x14ac:dyDescent="0.35">
      <c r="B6" s="49" t="s">
        <v>13</v>
      </c>
      <c r="C6" s="41">
        <v>1.1000000000000001</v>
      </c>
      <c r="D6" s="39">
        <v>152399</v>
      </c>
      <c r="E6" s="29">
        <v>1.9</v>
      </c>
      <c r="F6" s="30">
        <v>231434</v>
      </c>
      <c r="G6" s="45">
        <v>1.9</v>
      </c>
      <c r="H6" s="46">
        <v>1.8</v>
      </c>
      <c r="I6" s="30">
        <v>378907</v>
      </c>
    </row>
    <row r="7" spans="2:9" x14ac:dyDescent="0.35">
      <c r="B7" s="35" t="s">
        <v>14</v>
      </c>
      <c r="C7" s="41">
        <v>1.4</v>
      </c>
      <c r="D7" s="39">
        <v>197951</v>
      </c>
      <c r="E7" s="29">
        <v>3.3</v>
      </c>
      <c r="F7" s="30">
        <v>403420</v>
      </c>
      <c r="G7" s="45">
        <v>3.1</v>
      </c>
      <c r="H7" s="46">
        <v>2.8</v>
      </c>
      <c r="I7" s="30">
        <v>595318</v>
      </c>
    </row>
    <row r="8" spans="2:9" x14ac:dyDescent="0.35">
      <c r="B8" s="49" t="s">
        <v>19</v>
      </c>
      <c r="C8" s="41">
        <v>5.4</v>
      </c>
      <c r="D8" s="39">
        <v>734896</v>
      </c>
      <c r="E8" s="29">
        <v>6.2</v>
      </c>
      <c r="F8" s="30">
        <v>773076</v>
      </c>
      <c r="G8" s="45">
        <v>7.4</v>
      </c>
      <c r="H8" s="46">
        <v>6.8</v>
      </c>
      <c r="I8" s="30">
        <v>1445891</v>
      </c>
    </row>
    <row r="9" spans="2:9" x14ac:dyDescent="0.35">
      <c r="B9" s="49" t="s">
        <v>20</v>
      </c>
      <c r="C9" s="41">
        <v>5.3</v>
      </c>
      <c r="D9" s="39">
        <v>720605</v>
      </c>
      <c r="E9" s="29">
        <v>2.6</v>
      </c>
      <c r="F9" s="30">
        <v>327061</v>
      </c>
      <c r="G9" s="45">
        <v>5.2</v>
      </c>
      <c r="H9" s="46">
        <v>4.8</v>
      </c>
      <c r="I9" s="30">
        <v>1021747</v>
      </c>
    </row>
    <row r="10" spans="2:9" x14ac:dyDescent="0.35">
      <c r="B10" s="49" t="s">
        <v>21</v>
      </c>
      <c r="C10" s="41">
        <v>2.2999999999999998</v>
      </c>
      <c r="D10" s="39">
        <v>319005</v>
      </c>
      <c r="E10" s="29">
        <v>1</v>
      </c>
      <c r="F10" s="30">
        <v>125171</v>
      </c>
      <c r="G10" s="45">
        <v>2.2000000000000002</v>
      </c>
      <c r="H10" s="46">
        <v>2</v>
      </c>
      <c r="I10" s="30">
        <v>428938</v>
      </c>
    </row>
    <row r="11" spans="2:9" x14ac:dyDescent="0.35">
      <c r="B11" s="49" t="s">
        <v>22</v>
      </c>
      <c r="C11" s="41">
        <v>1.5</v>
      </c>
      <c r="D11" s="39">
        <v>202134</v>
      </c>
      <c r="E11" s="29">
        <v>5.2</v>
      </c>
      <c r="F11" s="30">
        <v>638829</v>
      </c>
      <c r="G11" s="45">
        <v>4.2</v>
      </c>
      <c r="H11" s="46">
        <v>3.9</v>
      </c>
      <c r="I11" s="30">
        <v>821247</v>
      </c>
    </row>
    <row r="12" spans="2:9" x14ac:dyDescent="0.35">
      <c r="B12" s="35" t="s">
        <v>24</v>
      </c>
      <c r="C12" s="41">
        <v>8.6999999999999993</v>
      </c>
      <c r="D12" s="39">
        <v>1188066</v>
      </c>
      <c r="E12" s="29">
        <v>10.4</v>
      </c>
      <c r="F12" s="30">
        <v>1282024</v>
      </c>
      <c r="G12" s="45">
        <v>12</v>
      </c>
      <c r="H12" s="46">
        <v>11</v>
      </c>
      <c r="I12" s="30">
        <v>2333833</v>
      </c>
    </row>
    <row r="13" spans="2:9" ht="15" thickBot="1" x14ac:dyDescent="0.4">
      <c r="B13" s="34" t="s">
        <v>25</v>
      </c>
      <c r="C13" s="42">
        <v>9</v>
      </c>
      <c r="D13" s="40">
        <v>1226575</v>
      </c>
      <c r="E13" s="31">
        <v>11.2</v>
      </c>
      <c r="F13" s="32">
        <v>1386197</v>
      </c>
      <c r="G13" s="47">
        <v>12.6</v>
      </c>
      <c r="H13" s="48">
        <v>11.6</v>
      </c>
      <c r="I13" s="32">
        <v>2467366</v>
      </c>
    </row>
    <row r="15" spans="2:9" ht="24" customHeight="1" x14ac:dyDescent="0.35">
      <c r="B15" s="130" t="s">
        <v>5</v>
      </c>
      <c r="C15" s="130"/>
      <c r="D15" s="130"/>
      <c r="E15" s="130"/>
      <c r="F15" s="130"/>
      <c r="G15" s="130"/>
      <c r="H15" s="130"/>
      <c r="I15" s="130"/>
    </row>
    <row r="16" spans="2:9" ht="12" customHeight="1" x14ac:dyDescent="0.35">
      <c r="B16" s="16" t="s">
        <v>6</v>
      </c>
      <c r="C16" s="23"/>
      <c r="D16" s="23"/>
      <c r="E16" s="23"/>
      <c r="F16" s="23"/>
      <c r="G16" s="23"/>
      <c r="H16" s="23"/>
      <c r="I16" s="23"/>
    </row>
  </sheetData>
  <mergeCells count="4">
    <mergeCell ref="C3:D3"/>
    <mergeCell ref="E3:F3"/>
    <mergeCell ref="I3:I4"/>
    <mergeCell ref="B15:I1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EBEB8-4E54-46C7-9266-FC0498392457}">
  <dimension ref="B1:H22"/>
  <sheetViews>
    <sheetView showGridLines="0" zoomScale="120" zoomScaleNormal="120" workbookViewId="0">
      <selection activeCell="B1" sqref="B1"/>
    </sheetView>
  </sheetViews>
  <sheetFormatPr baseColWidth="10" defaultColWidth="11.453125" defaultRowHeight="14.5" x14ac:dyDescent="0.35"/>
  <cols>
    <col min="1" max="1" width="11.453125" style="24"/>
    <col min="2" max="2" width="25.81640625" style="24" customWidth="1"/>
    <col min="3" max="3" width="6.81640625" style="24" customWidth="1"/>
    <col min="4" max="4" width="11.1796875" style="24" customWidth="1"/>
    <col min="5" max="5" width="6.81640625" style="24" customWidth="1"/>
    <col min="6" max="6" width="11.1796875" style="24" customWidth="1"/>
    <col min="7" max="7" width="6.81640625" style="24" customWidth="1"/>
    <col min="8" max="8" width="11.1796875" style="24" customWidth="1"/>
    <col min="9" max="16384" width="11.453125" style="24"/>
  </cols>
  <sheetData>
    <row r="1" spans="2:8" s="28" customFormat="1" ht="15.5" x14ac:dyDescent="0.35">
      <c r="B1" s="28" t="s">
        <v>113</v>
      </c>
    </row>
    <row r="2" spans="2:8" s="27" customFormat="1" ht="16" thickBot="1" x14ac:dyDescent="0.4"/>
    <row r="3" spans="2:8" ht="26.25" customHeight="1" x14ac:dyDescent="0.35">
      <c r="B3" s="26"/>
      <c r="C3" s="128" t="s">
        <v>50</v>
      </c>
      <c r="D3" s="129"/>
      <c r="E3" s="128" t="s">
        <v>51</v>
      </c>
      <c r="F3" s="129"/>
      <c r="G3" s="127" t="s">
        <v>52</v>
      </c>
      <c r="H3" s="127"/>
    </row>
    <row r="4" spans="2:8" ht="26.5" thickBot="1" x14ac:dyDescent="0.4">
      <c r="B4" s="22"/>
      <c r="C4" s="37" t="s">
        <v>27</v>
      </c>
      <c r="D4" s="38" t="s">
        <v>4</v>
      </c>
      <c r="E4" s="37" t="s">
        <v>27</v>
      </c>
      <c r="F4" s="38" t="s">
        <v>4</v>
      </c>
      <c r="G4" s="37" t="s">
        <v>27</v>
      </c>
      <c r="H4" s="19" t="s">
        <v>4</v>
      </c>
    </row>
    <row r="5" spans="2:8" ht="15.65" customHeight="1" x14ac:dyDescent="0.35">
      <c r="B5" s="33" t="s">
        <v>53</v>
      </c>
      <c r="C5" s="59">
        <v>24.5</v>
      </c>
      <c r="D5" s="62">
        <v>42182</v>
      </c>
      <c r="E5" s="59">
        <v>25.6</v>
      </c>
      <c r="F5" s="62">
        <v>44198</v>
      </c>
      <c r="G5" s="63">
        <v>32.700000000000003</v>
      </c>
      <c r="H5" s="64">
        <v>56390</v>
      </c>
    </row>
    <row r="6" spans="2:8" x14ac:dyDescent="0.35">
      <c r="B6" s="33" t="s">
        <v>54</v>
      </c>
      <c r="C6" s="59">
        <v>34.9</v>
      </c>
      <c r="D6" s="62">
        <v>426217</v>
      </c>
      <c r="E6" s="59">
        <v>23.6</v>
      </c>
      <c r="F6" s="62">
        <v>288698</v>
      </c>
      <c r="G6" s="63">
        <v>36.700000000000003</v>
      </c>
      <c r="H6" s="64">
        <v>448203</v>
      </c>
    </row>
    <row r="7" spans="2:8" x14ac:dyDescent="0.35">
      <c r="B7" s="33" t="s">
        <v>41</v>
      </c>
      <c r="C7" s="59">
        <v>36.1</v>
      </c>
      <c r="D7" s="62">
        <v>874691</v>
      </c>
      <c r="E7" s="59">
        <v>18.600000000000001</v>
      </c>
      <c r="F7" s="62">
        <v>450754</v>
      </c>
      <c r="G7" s="63">
        <v>25.7</v>
      </c>
      <c r="H7" s="64">
        <v>624090</v>
      </c>
    </row>
    <row r="8" spans="2:8" x14ac:dyDescent="0.35">
      <c r="B8" s="33" t="s">
        <v>42</v>
      </c>
      <c r="C8" s="59">
        <v>33.6</v>
      </c>
      <c r="D8" s="62">
        <v>1059187</v>
      </c>
      <c r="E8" s="59">
        <v>18.8</v>
      </c>
      <c r="F8" s="62">
        <v>593569</v>
      </c>
      <c r="G8" s="63">
        <v>22.2</v>
      </c>
      <c r="H8" s="64">
        <v>700819</v>
      </c>
    </row>
    <row r="9" spans="2:8" x14ac:dyDescent="0.35">
      <c r="B9" s="33" t="s">
        <v>43</v>
      </c>
      <c r="C9" s="59">
        <v>28.1</v>
      </c>
      <c r="D9" s="62">
        <v>1064584</v>
      </c>
      <c r="E9" s="59">
        <v>13.8</v>
      </c>
      <c r="F9" s="62">
        <v>523126</v>
      </c>
      <c r="G9" s="63">
        <v>16.899999999999999</v>
      </c>
      <c r="H9" s="64">
        <v>637871</v>
      </c>
    </row>
    <row r="10" spans="2:8" x14ac:dyDescent="0.35">
      <c r="B10" s="33" t="s">
        <v>44</v>
      </c>
      <c r="C10" s="59">
        <v>22.2</v>
      </c>
      <c r="D10" s="62">
        <v>743121</v>
      </c>
      <c r="E10" s="59">
        <v>9.1</v>
      </c>
      <c r="F10" s="62">
        <v>304507</v>
      </c>
      <c r="G10" s="63">
        <v>10.6</v>
      </c>
      <c r="H10" s="64">
        <v>353785</v>
      </c>
    </row>
    <row r="11" spans="2:8" x14ac:dyDescent="0.35">
      <c r="B11" s="33" t="s">
        <v>45</v>
      </c>
      <c r="C11" s="59">
        <v>14.9</v>
      </c>
      <c r="D11" s="62">
        <v>384132</v>
      </c>
      <c r="E11" s="59">
        <v>5.9</v>
      </c>
      <c r="F11" s="62">
        <v>152235</v>
      </c>
      <c r="G11" s="63">
        <v>6.2</v>
      </c>
      <c r="H11" s="64">
        <v>159385</v>
      </c>
    </row>
    <row r="12" spans="2:8" x14ac:dyDescent="0.35">
      <c r="B12" s="35" t="s">
        <v>46</v>
      </c>
      <c r="C12" s="65">
        <v>11</v>
      </c>
      <c r="D12" s="66">
        <v>310308</v>
      </c>
      <c r="E12" s="65">
        <v>3.9</v>
      </c>
      <c r="F12" s="66">
        <v>110279</v>
      </c>
      <c r="G12" s="67">
        <v>4.3</v>
      </c>
      <c r="H12" s="68">
        <v>120984</v>
      </c>
    </row>
    <row r="13" spans="2:8" ht="15" thickBot="1" x14ac:dyDescent="0.4">
      <c r="B13" s="60" t="s">
        <v>47</v>
      </c>
      <c r="C13" s="69"/>
      <c r="D13" s="70" t="s">
        <v>49</v>
      </c>
      <c r="E13" s="69"/>
      <c r="F13" s="70" t="s">
        <v>49</v>
      </c>
      <c r="G13" s="71"/>
      <c r="H13" s="72" t="s">
        <v>49</v>
      </c>
    </row>
    <row r="14" spans="2:8" x14ac:dyDescent="0.35">
      <c r="B14" s="119"/>
      <c r="C14" s="120"/>
      <c r="D14" s="121"/>
      <c r="E14" s="120"/>
      <c r="F14" s="121"/>
      <c r="G14" s="122"/>
      <c r="H14" s="121"/>
    </row>
    <row r="15" spans="2:8" ht="12" customHeight="1" x14ac:dyDescent="0.35">
      <c r="B15" s="16" t="s">
        <v>124</v>
      </c>
      <c r="C15" s="61"/>
      <c r="E15" s="61"/>
    </row>
    <row r="16" spans="2:8" ht="36" customHeight="1" x14ac:dyDescent="0.35">
      <c r="B16" s="130" t="s">
        <v>123</v>
      </c>
      <c r="C16" s="130"/>
      <c r="D16" s="130"/>
      <c r="E16" s="130"/>
      <c r="F16" s="130"/>
      <c r="G16" s="130"/>
      <c r="H16" s="130"/>
    </row>
    <row r="19" ht="15.65" customHeight="1" x14ac:dyDescent="0.35"/>
    <row r="22" ht="15.65" customHeight="1" x14ac:dyDescent="0.35"/>
  </sheetData>
  <mergeCells count="4">
    <mergeCell ref="C3:D3"/>
    <mergeCell ref="E3:F3"/>
    <mergeCell ref="G3:H3"/>
    <mergeCell ref="B16:H1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40E03-BD56-4EEE-A800-DB1F5F1532E3}">
  <dimension ref="A1:K26"/>
  <sheetViews>
    <sheetView showGridLines="0" zoomScale="120" zoomScaleNormal="120" workbookViewId="0">
      <selection activeCell="B1" sqref="B1"/>
    </sheetView>
  </sheetViews>
  <sheetFormatPr baseColWidth="10" defaultColWidth="11.453125" defaultRowHeight="14.5" x14ac:dyDescent="0.35"/>
  <cols>
    <col min="1" max="1" width="11.453125" style="24"/>
    <col min="2" max="2" width="11.81640625" style="24" customWidth="1"/>
    <col min="3" max="3" width="27.1796875" style="24" customWidth="1"/>
    <col min="4" max="4" width="7.1796875" style="24" customWidth="1"/>
    <col min="5" max="5" width="10.453125" style="24" customWidth="1"/>
    <col min="6" max="6" width="7.1796875" style="24" customWidth="1"/>
    <col min="7" max="7" width="10.453125" style="24" customWidth="1"/>
    <col min="8" max="8" width="7.1796875" style="24" customWidth="1"/>
    <col min="9" max="9" width="10.453125" style="24" customWidth="1"/>
    <col min="10" max="16384" width="11.453125" style="24"/>
  </cols>
  <sheetData>
    <row r="1" spans="1:9" s="28" customFormat="1" ht="15.5" x14ac:dyDescent="0.35">
      <c r="B1" s="28" t="s">
        <v>114</v>
      </c>
    </row>
    <row r="2" spans="1:9" ht="15" thickBot="1" x14ac:dyDescent="0.4">
      <c r="A2" s="73"/>
      <c r="B2" s="73"/>
    </row>
    <row r="3" spans="1:9" ht="26.25" customHeight="1" x14ac:dyDescent="0.35">
      <c r="A3" s="73"/>
      <c r="B3" s="26"/>
      <c r="C3" s="26"/>
      <c r="D3" s="128" t="s">
        <v>50</v>
      </c>
      <c r="E3" s="129"/>
      <c r="F3" s="128" t="s">
        <v>51</v>
      </c>
      <c r="G3" s="129"/>
      <c r="H3" s="127" t="s">
        <v>52</v>
      </c>
      <c r="I3" s="127"/>
    </row>
    <row r="4" spans="1:9" ht="26.5" thickBot="1" x14ac:dyDescent="0.4">
      <c r="A4" s="73"/>
      <c r="B4" s="22"/>
      <c r="C4" s="22"/>
      <c r="D4" s="37" t="s">
        <v>27</v>
      </c>
      <c r="E4" s="38" t="s">
        <v>4</v>
      </c>
      <c r="F4" s="37" t="s">
        <v>27</v>
      </c>
      <c r="G4" s="38" t="s">
        <v>4</v>
      </c>
      <c r="H4" s="37" t="s">
        <v>27</v>
      </c>
      <c r="I4" s="19" t="s">
        <v>4</v>
      </c>
    </row>
    <row r="5" spans="1:9" x14ac:dyDescent="0.35">
      <c r="B5" s="133" t="s">
        <v>55</v>
      </c>
      <c r="C5" s="74" t="s">
        <v>56</v>
      </c>
      <c r="D5" s="57">
        <v>17.5</v>
      </c>
      <c r="E5" s="58">
        <v>469999</v>
      </c>
      <c r="F5" s="57">
        <v>6.4</v>
      </c>
      <c r="G5" s="58">
        <v>172387</v>
      </c>
      <c r="H5" s="57">
        <v>7.4</v>
      </c>
      <c r="I5" s="58">
        <v>199283</v>
      </c>
    </row>
    <row r="6" spans="1:9" x14ac:dyDescent="0.35">
      <c r="A6" s="73"/>
      <c r="B6" s="134"/>
      <c r="C6" s="75" t="s">
        <v>57</v>
      </c>
      <c r="D6" s="57">
        <v>20.9</v>
      </c>
      <c r="E6" s="58">
        <v>1080067</v>
      </c>
      <c r="F6" s="57">
        <v>10.8</v>
      </c>
      <c r="G6" s="58">
        <v>556730</v>
      </c>
      <c r="H6" s="57">
        <v>12.8</v>
      </c>
      <c r="I6" s="58">
        <v>660725</v>
      </c>
    </row>
    <row r="7" spans="1:9" x14ac:dyDescent="0.35">
      <c r="A7" s="73"/>
      <c r="B7" s="76"/>
      <c r="C7" s="75" t="s">
        <v>58</v>
      </c>
      <c r="D7" s="57">
        <v>28.1</v>
      </c>
      <c r="E7" s="58">
        <v>1053990</v>
      </c>
      <c r="F7" s="57">
        <v>13.9</v>
      </c>
      <c r="G7" s="58">
        <v>523837</v>
      </c>
      <c r="H7" s="57">
        <v>17.5</v>
      </c>
      <c r="I7" s="58">
        <v>656027</v>
      </c>
    </row>
    <row r="8" spans="1:9" x14ac:dyDescent="0.35">
      <c r="A8" s="73"/>
      <c r="B8" s="76"/>
      <c r="C8" s="75" t="s">
        <v>59</v>
      </c>
      <c r="D8" s="57">
        <v>27.2</v>
      </c>
      <c r="E8" s="58">
        <v>568965</v>
      </c>
      <c r="F8" s="57">
        <v>16.100000000000001</v>
      </c>
      <c r="G8" s="58">
        <v>336719</v>
      </c>
      <c r="H8" s="57">
        <v>18.600000000000001</v>
      </c>
      <c r="I8" s="58">
        <v>389256</v>
      </c>
    </row>
    <row r="9" spans="1:9" x14ac:dyDescent="0.35">
      <c r="A9" s="73"/>
      <c r="B9" s="76"/>
      <c r="C9" s="75" t="s">
        <v>60</v>
      </c>
      <c r="D9" s="57">
        <v>29.9</v>
      </c>
      <c r="E9" s="58">
        <v>1612941</v>
      </c>
      <c r="F9" s="57">
        <v>15.1</v>
      </c>
      <c r="G9" s="58">
        <v>817366</v>
      </c>
      <c r="H9" s="57">
        <v>20.6</v>
      </c>
      <c r="I9" s="58">
        <v>1113871</v>
      </c>
    </row>
    <row r="10" spans="1:9" ht="15.65" customHeight="1" x14ac:dyDescent="0.35">
      <c r="A10" s="73"/>
      <c r="B10" s="77"/>
      <c r="C10" s="78" t="s">
        <v>47</v>
      </c>
      <c r="D10" s="79"/>
      <c r="E10" s="80" t="s">
        <v>49</v>
      </c>
      <c r="F10" s="79"/>
      <c r="G10" s="80" t="s">
        <v>49</v>
      </c>
      <c r="H10" s="79"/>
      <c r="I10" s="80" t="s">
        <v>49</v>
      </c>
    </row>
    <row r="11" spans="1:9" x14ac:dyDescent="0.35">
      <c r="A11" s="73"/>
      <c r="B11" s="135" t="s">
        <v>63</v>
      </c>
      <c r="C11" s="75" t="s">
        <v>64</v>
      </c>
      <c r="D11" s="57">
        <v>24</v>
      </c>
      <c r="E11" s="58">
        <v>3755135</v>
      </c>
      <c r="F11" s="57">
        <v>11.9</v>
      </c>
      <c r="G11" s="58">
        <v>1857023</v>
      </c>
      <c r="H11" s="57">
        <v>15.2</v>
      </c>
      <c r="I11" s="58">
        <v>2380886</v>
      </c>
    </row>
    <row r="12" spans="1:9" ht="15.65" customHeight="1" x14ac:dyDescent="0.35">
      <c r="A12" s="73"/>
      <c r="B12" s="134"/>
      <c r="C12" s="75" t="s">
        <v>65</v>
      </c>
      <c r="D12" s="57">
        <v>29.5</v>
      </c>
      <c r="E12" s="58">
        <v>1149286</v>
      </c>
      <c r="F12" s="57">
        <v>15.7</v>
      </c>
      <c r="G12" s="58">
        <v>610343</v>
      </c>
      <c r="H12" s="57">
        <v>18.5</v>
      </c>
      <c r="I12" s="58">
        <v>720641</v>
      </c>
    </row>
    <row r="13" spans="1:9" x14ac:dyDescent="0.35">
      <c r="A13" s="73"/>
      <c r="B13" s="77"/>
      <c r="C13" s="78" t="s">
        <v>47</v>
      </c>
      <c r="D13" s="79"/>
      <c r="E13" s="80" t="s">
        <v>49</v>
      </c>
      <c r="F13" s="79"/>
      <c r="G13" s="80" t="s">
        <v>49</v>
      </c>
      <c r="H13" s="79"/>
      <c r="I13" s="80" t="s">
        <v>49</v>
      </c>
    </row>
    <row r="14" spans="1:9" x14ac:dyDescent="0.35">
      <c r="A14" s="73"/>
      <c r="B14" s="135" t="s">
        <v>66</v>
      </c>
      <c r="C14" s="75" t="s">
        <v>67</v>
      </c>
      <c r="D14" s="57">
        <v>27.6</v>
      </c>
      <c r="E14" s="58">
        <v>2967236</v>
      </c>
      <c r="F14" s="57">
        <v>13.3</v>
      </c>
      <c r="G14" s="58">
        <v>1431592</v>
      </c>
      <c r="H14" s="57">
        <v>16.899999999999999</v>
      </c>
      <c r="I14" s="58">
        <v>1821273</v>
      </c>
    </row>
    <row r="15" spans="1:9" x14ac:dyDescent="0.35">
      <c r="B15" s="134"/>
      <c r="C15" s="75" t="s">
        <v>68</v>
      </c>
      <c r="D15" s="57">
        <v>22.7</v>
      </c>
      <c r="E15" s="58">
        <v>1417564</v>
      </c>
      <c r="F15" s="57">
        <v>12</v>
      </c>
      <c r="G15" s="58">
        <v>749565</v>
      </c>
      <c r="H15" s="57">
        <v>14.5</v>
      </c>
      <c r="I15" s="58">
        <v>907920</v>
      </c>
    </row>
    <row r="16" spans="1:9" x14ac:dyDescent="0.35">
      <c r="B16" s="81"/>
      <c r="C16" s="75" t="s">
        <v>69</v>
      </c>
      <c r="D16" s="57">
        <v>20.7</v>
      </c>
      <c r="E16" s="58">
        <v>519621</v>
      </c>
      <c r="F16" s="57">
        <v>11.4</v>
      </c>
      <c r="G16" s="58">
        <v>286208</v>
      </c>
      <c r="H16" s="57">
        <v>14.8</v>
      </c>
      <c r="I16" s="58">
        <v>372334</v>
      </c>
    </row>
    <row r="17" spans="1:11" ht="15" thickBot="1" x14ac:dyDescent="0.4">
      <c r="B17" s="82"/>
      <c r="C17" s="83" t="s">
        <v>47</v>
      </c>
      <c r="D17" s="84"/>
      <c r="E17" s="85" t="s">
        <v>49</v>
      </c>
      <c r="F17" s="84"/>
      <c r="G17" s="85" t="s">
        <v>61</v>
      </c>
      <c r="H17" s="84"/>
      <c r="I17" s="85" t="s">
        <v>48</v>
      </c>
    </row>
    <row r="18" spans="1:11" x14ac:dyDescent="0.35">
      <c r="B18" s="81"/>
      <c r="C18" s="117"/>
      <c r="D18" s="118"/>
      <c r="E18" s="118"/>
      <c r="F18" s="118"/>
      <c r="G18" s="118"/>
      <c r="H18" s="118"/>
      <c r="I18" s="118"/>
    </row>
    <row r="19" spans="1:11" ht="12" customHeight="1" x14ac:dyDescent="0.35">
      <c r="A19" s="73"/>
      <c r="B19" s="16" t="s">
        <v>125</v>
      </c>
    </row>
    <row r="20" spans="1:11" ht="36" customHeight="1" x14ac:dyDescent="0.35">
      <c r="B20" s="130" t="s">
        <v>123</v>
      </c>
      <c r="C20" s="130"/>
      <c r="D20" s="130"/>
      <c r="E20" s="130"/>
      <c r="F20" s="130"/>
      <c r="G20" s="130"/>
      <c r="H20" s="130"/>
      <c r="I20" s="130"/>
    </row>
    <row r="21" spans="1:11" ht="12" customHeight="1" x14ac:dyDescent="0.35">
      <c r="B21" s="16" t="s">
        <v>70</v>
      </c>
      <c r="C21" s="23"/>
      <c r="D21" s="23"/>
      <c r="E21" s="23"/>
      <c r="F21" s="23"/>
      <c r="G21" s="23"/>
      <c r="H21" s="23"/>
      <c r="I21" s="23"/>
      <c r="J21" s="23"/>
      <c r="K21" s="23"/>
    </row>
    <row r="22" spans="1:11" ht="15.65" customHeight="1" x14ac:dyDescent="0.35">
      <c r="A22" s="73"/>
      <c r="B22" s="73"/>
    </row>
    <row r="23" spans="1:11" x14ac:dyDescent="0.35">
      <c r="A23" s="73"/>
      <c r="B23" s="73"/>
    </row>
    <row r="24" spans="1:11" x14ac:dyDescent="0.35">
      <c r="A24" s="73"/>
      <c r="B24" s="73"/>
    </row>
    <row r="25" spans="1:11" x14ac:dyDescent="0.35">
      <c r="A25" s="73"/>
      <c r="B25" s="73"/>
    </row>
    <row r="26" spans="1:11" x14ac:dyDescent="0.35">
      <c r="A26" s="73"/>
      <c r="B26" s="73"/>
    </row>
  </sheetData>
  <mergeCells count="7">
    <mergeCell ref="B20:I20"/>
    <mergeCell ref="D3:E3"/>
    <mergeCell ref="F3:G3"/>
    <mergeCell ref="H3:I3"/>
    <mergeCell ref="B5:B6"/>
    <mergeCell ref="B11:B12"/>
    <mergeCell ref="B14:B1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C7414-B40A-4451-9BAB-DCD77C72DA83}">
  <dimension ref="A1:K22"/>
  <sheetViews>
    <sheetView showGridLines="0" zoomScale="120" zoomScaleNormal="120" workbookViewId="0">
      <selection activeCell="B1" sqref="B1"/>
    </sheetView>
  </sheetViews>
  <sheetFormatPr baseColWidth="10" defaultColWidth="11.453125" defaultRowHeight="14.5" x14ac:dyDescent="0.35"/>
  <cols>
    <col min="1" max="1" width="11.453125" style="24"/>
    <col min="2" max="2" width="9.26953125" style="24" customWidth="1"/>
    <col min="3" max="3" width="39.26953125" style="24" customWidth="1"/>
    <col min="4" max="4" width="6.7265625" style="24" customWidth="1"/>
    <col min="5" max="5" width="11" style="24" customWidth="1"/>
    <col min="6" max="6" width="6.7265625" style="24" customWidth="1"/>
    <col min="7" max="7" width="11" style="24" customWidth="1"/>
    <col min="8" max="8" width="6.7265625" style="24" customWidth="1"/>
    <col min="9" max="9" width="11" style="24" customWidth="1"/>
    <col min="10" max="16384" width="11.453125" style="24"/>
  </cols>
  <sheetData>
    <row r="1" spans="1:9" s="28" customFormat="1" ht="15.5" x14ac:dyDescent="0.35">
      <c r="B1" s="28" t="s">
        <v>115</v>
      </c>
    </row>
    <row r="2" spans="1:9" ht="15" thickBot="1" x14ac:dyDescent="0.4">
      <c r="A2" s="86"/>
    </row>
    <row r="3" spans="1:9" ht="26.25" customHeight="1" x14ac:dyDescent="0.35">
      <c r="A3" s="73"/>
      <c r="B3" s="26"/>
      <c r="C3" s="26"/>
      <c r="D3" s="128" t="s">
        <v>50</v>
      </c>
      <c r="E3" s="129"/>
      <c r="F3" s="128" t="s">
        <v>51</v>
      </c>
      <c r="G3" s="129"/>
      <c r="H3" s="127" t="s">
        <v>52</v>
      </c>
      <c r="I3" s="127"/>
    </row>
    <row r="4" spans="1:9" ht="26.5" thickBot="1" x14ac:dyDescent="0.4">
      <c r="A4" s="73"/>
      <c r="B4" s="22"/>
      <c r="C4" s="22"/>
      <c r="D4" s="37" t="s">
        <v>27</v>
      </c>
      <c r="E4" s="38" t="s">
        <v>4</v>
      </c>
      <c r="F4" s="37" t="s">
        <v>27</v>
      </c>
      <c r="G4" s="38" t="s">
        <v>4</v>
      </c>
      <c r="H4" s="37" t="s">
        <v>27</v>
      </c>
      <c r="I4" s="19" t="s">
        <v>4</v>
      </c>
    </row>
    <row r="5" spans="1:9" ht="15" customHeight="1" x14ac:dyDescent="0.35">
      <c r="A5" s="86"/>
      <c r="B5" s="138" t="s">
        <v>71</v>
      </c>
      <c r="C5" s="87" t="s">
        <v>72</v>
      </c>
      <c r="D5" s="57">
        <v>29.5</v>
      </c>
      <c r="E5" s="58">
        <v>2507140</v>
      </c>
      <c r="F5" s="57">
        <v>14.6</v>
      </c>
      <c r="G5" s="58">
        <v>1239237</v>
      </c>
      <c r="H5" s="57">
        <v>18.899999999999999</v>
      </c>
      <c r="I5" s="58">
        <v>1605516</v>
      </c>
    </row>
    <row r="6" spans="1:9" x14ac:dyDescent="0.35">
      <c r="A6" s="86"/>
      <c r="B6" s="137"/>
      <c r="C6" s="87" t="s">
        <v>73</v>
      </c>
      <c r="D6" s="57">
        <v>30.1</v>
      </c>
      <c r="E6" s="58">
        <v>317783</v>
      </c>
      <c r="F6" s="57">
        <v>13.3</v>
      </c>
      <c r="G6" s="58">
        <v>140665</v>
      </c>
      <c r="H6" s="57">
        <v>16.8</v>
      </c>
      <c r="I6" s="58">
        <v>176814</v>
      </c>
    </row>
    <row r="7" spans="1:9" x14ac:dyDescent="0.35">
      <c r="A7" s="86"/>
      <c r="B7" s="137"/>
      <c r="C7" s="87" t="s">
        <v>74</v>
      </c>
      <c r="D7" s="57">
        <v>32.1</v>
      </c>
      <c r="E7" s="58">
        <v>510151</v>
      </c>
      <c r="F7" s="57">
        <v>17.899999999999999</v>
      </c>
      <c r="G7" s="58">
        <v>284882</v>
      </c>
      <c r="H7" s="57">
        <v>20.7</v>
      </c>
      <c r="I7" s="58">
        <v>329303</v>
      </c>
    </row>
    <row r="8" spans="1:9" x14ac:dyDescent="0.35">
      <c r="A8" s="86"/>
      <c r="B8" s="81"/>
      <c r="C8" s="87" t="s">
        <v>75</v>
      </c>
      <c r="D8" s="57">
        <v>12.9</v>
      </c>
      <c r="E8" s="58">
        <v>454918</v>
      </c>
      <c r="F8" s="57">
        <v>4.9000000000000004</v>
      </c>
      <c r="G8" s="58">
        <v>173078</v>
      </c>
      <c r="H8" s="57">
        <v>5.5</v>
      </c>
      <c r="I8" s="58">
        <v>193550</v>
      </c>
    </row>
    <row r="9" spans="1:9" x14ac:dyDescent="0.35">
      <c r="A9" s="86"/>
      <c r="B9" s="81"/>
      <c r="C9" s="87" t="s">
        <v>76</v>
      </c>
      <c r="D9" s="57">
        <v>18.7</v>
      </c>
      <c r="E9" s="58">
        <v>237744</v>
      </c>
      <c r="F9" s="57">
        <v>7.4</v>
      </c>
      <c r="G9" s="58">
        <v>94178</v>
      </c>
      <c r="H9" s="57">
        <v>7.5</v>
      </c>
      <c r="I9" s="58">
        <v>95816</v>
      </c>
    </row>
    <row r="10" spans="1:9" x14ac:dyDescent="0.35">
      <c r="A10" s="86"/>
      <c r="B10" s="81"/>
      <c r="C10" s="87" t="s">
        <v>77</v>
      </c>
      <c r="D10" s="57">
        <v>32.700000000000003</v>
      </c>
      <c r="E10" s="58">
        <v>321233</v>
      </c>
      <c r="F10" s="57">
        <v>23.1</v>
      </c>
      <c r="G10" s="58">
        <v>226770</v>
      </c>
      <c r="H10" s="57">
        <v>36.299999999999997</v>
      </c>
      <c r="I10" s="58">
        <v>356761</v>
      </c>
    </row>
    <row r="11" spans="1:9" x14ac:dyDescent="0.35">
      <c r="A11" s="86"/>
      <c r="B11" s="81"/>
      <c r="C11" s="87" t="s">
        <v>78</v>
      </c>
      <c r="D11" s="57">
        <v>16.399999999999999</v>
      </c>
      <c r="E11" s="58">
        <v>328058</v>
      </c>
      <c r="F11" s="57">
        <v>9.3000000000000007</v>
      </c>
      <c r="G11" s="58">
        <v>184996</v>
      </c>
      <c r="H11" s="57">
        <v>9.9</v>
      </c>
      <c r="I11" s="58">
        <v>198548</v>
      </c>
    </row>
    <row r="12" spans="1:9" x14ac:dyDescent="0.35">
      <c r="A12" s="73"/>
      <c r="B12" s="77"/>
      <c r="C12" s="88" t="s">
        <v>47</v>
      </c>
      <c r="D12" s="79"/>
      <c r="E12" s="80" t="s">
        <v>49</v>
      </c>
      <c r="F12" s="79"/>
      <c r="G12" s="80" t="s">
        <v>49</v>
      </c>
      <c r="H12" s="79"/>
      <c r="I12" s="80" t="s">
        <v>49</v>
      </c>
    </row>
    <row r="13" spans="1:9" ht="15" customHeight="1" x14ac:dyDescent="0.35">
      <c r="A13" s="86"/>
      <c r="B13" s="136" t="s">
        <v>82</v>
      </c>
      <c r="C13" s="87" t="s">
        <v>79</v>
      </c>
      <c r="D13" s="57">
        <v>36.5</v>
      </c>
      <c r="E13" s="58">
        <v>518477</v>
      </c>
      <c r="F13" s="57">
        <v>17</v>
      </c>
      <c r="G13" s="58">
        <v>241977</v>
      </c>
      <c r="H13" s="57">
        <v>20.3</v>
      </c>
      <c r="I13" s="58">
        <v>288818</v>
      </c>
    </row>
    <row r="14" spans="1:9" x14ac:dyDescent="0.35">
      <c r="A14" s="86"/>
      <c r="B14" s="137"/>
      <c r="C14" s="87" t="s">
        <v>80</v>
      </c>
      <c r="D14" s="57">
        <v>27.8</v>
      </c>
      <c r="E14" s="58">
        <v>2400383</v>
      </c>
      <c r="F14" s="57">
        <v>14.3</v>
      </c>
      <c r="G14" s="58">
        <v>1232258</v>
      </c>
      <c r="H14" s="57">
        <v>18</v>
      </c>
      <c r="I14" s="58">
        <v>1551736</v>
      </c>
    </row>
    <row r="15" spans="1:9" x14ac:dyDescent="0.35">
      <c r="A15" s="86"/>
      <c r="B15" s="137"/>
      <c r="C15" s="89" t="s">
        <v>81</v>
      </c>
      <c r="D15" s="57">
        <v>26.8</v>
      </c>
      <c r="E15" s="58">
        <v>795715</v>
      </c>
      <c r="F15" s="57">
        <v>14.7</v>
      </c>
      <c r="G15" s="58">
        <v>437014</v>
      </c>
      <c r="H15" s="57">
        <v>18.399999999999999</v>
      </c>
      <c r="I15" s="58">
        <v>546297</v>
      </c>
    </row>
    <row r="16" spans="1:9" ht="15" thickBot="1" x14ac:dyDescent="0.4">
      <c r="A16" s="73"/>
      <c r="B16" s="82"/>
      <c r="C16" s="90" t="s">
        <v>47</v>
      </c>
      <c r="D16" s="84"/>
      <c r="E16" s="91" t="s">
        <v>49</v>
      </c>
      <c r="F16" s="84"/>
      <c r="G16" s="91" t="s">
        <v>61</v>
      </c>
      <c r="H16" s="84"/>
      <c r="I16" s="91" t="s">
        <v>61</v>
      </c>
    </row>
    <row r="17" spans="1:11" x14ac:dyDescent="0.35">
      <c r="A17" s="73"/>
      <c r="B17" s="81"/>
      <c r="C17" s="117"/>
      <c r="D17" s="118"/>
      <c r="E17" s="123"/>
      <c r="F17" s="118"/>
      <c r="G17" s="123"/>
      <c r="H17" s="118"/>
      <c r="I17" s="123"/>
    </row>
    <row r="18" spans="1:11" ht="12" customHeight="1" x14ac:dyDescent="0.35">
      <c r="B18" s="16" t="s">
        <v>125</v>
      </c>
    </row>
    <row r="19" spans="1:11" ht="36" customHeight="1" x14ac:dyDescent="0.35">
      <c r="B19" s="130" t="s">
        <v>123</v>
      </c>
      <c r="C19" s="130"/>
      <c r="D19" s="130"/>
      <c r="E19" s="130"/>
      <c r="F19" s="130"/>
      <c r="G19" s="130"/>
      <c r="H19" s="130"/>
      <c r="I19" s="130"/>
    </row>
    <row r="20" spans="1:11" ht="12" customHeight="1" x14ac:dyDescent="0.35">
      <c r="B20" s="16" t="s">
        <v>70</v>
      </c>
      <c r="C20" s="23"/>
      <c r="D20" s="23"/>
      <c r="E20" s="23"/>
      <c r="F20" s="23"/>
      <c r="G20" s="23"/>
      <c r="H20" s="23"/>
      <c r="I20" s="23"/>
      <c r="J20" s="23"/>
      <c r="K20" s="23"/>
    </row>
    <row r="21" spans="1:11" x14ac:dyDescent="0.35">
      <c r="A21" s="86"/>
    </row>
    <row r="22" spans="1:11" x14ac:dyDescent="0.35">
      <c r="A22" s="86"/>
    </row>
  </sheetData>
  <mergeCells count="6">
    <mergeCell ref="F3:G3"/>
    <mergeCell ref="H3:I3"/>
    <mergeCell ref="B19:I19"/>
    <mergeCell ref="D3:E3"/>
    <mergeCell ref="B13:B15"/>
    <mergeCell ref="B5:B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D3ABD-2471-4BE5-A2A2-B3DAD91CEAE1}">
  <dimension ref="A1:K13"/>
  <sheetViews>
    <sheetView showGridLines="0" zoomScale="120" zoomScaleNormal="120" workbookViewId="0">
      <selection activeCell="B1" sqref="B1"/>
    </sheetView>
  </sheetViews>
  <sheetFormatPr baseColWidth="10" defaultColWidth="11.453125" defaultRowHeight="14.5" x14ac:dyDescent="0.35"/>
  <cols>
    <col min="1" max="1" width="11.453125" style="24"/>
    <col min="2" max="2" width="13.453125" style="24" customWidth="1"/>
    <col min="3" max="3" width="25.54296875" style="24" customWidth="1"/>
    <col min="4" max="4" width="6.7265625" style="24" customWidth="1"/>
    <col min="5" max="5" width="11.1796875" style="24" customWidth="1"/>
    <col min="6" max="6" width="6.7265625" style="24" customWidth="1"/>
    <col min="7" max="7" width="11.1796875" style="24" customWidth="1"/>
    <col min="8" max="8" width="6.7265625" style="24" customWidth="1"/>
    <col min="9" max="9" width="11.1796875" style="24" customWidth="1"/>
    <col min="10" max="16384" width="11.453125" style="24"/>
  </cols>
  <sheetData>
    <row r="1" spans="1:11" s="28" customFormat="1" ht="15.5" x14ac:dyDescent="0.35">
      <c r="B1" s="28" t="s">
        <v>116</v>
      </c>
    </row>
    <row r="2" spans="1:11" ht="15" thickBot="1" x14ac:dyDescent="0.4">
      <c r="A2" s="92"/>
    </row>
    <row r="3" spans="1:11" ht="26.25" customHeight="1" x14ac:dyDescent="0.35">
      <c r="A3" s="73"/>
      <c r="B3" s="26"/>
      <c r="C3" s="26"/>
      <c r="D3" s="128" t="s">
        <v>50</v>
      </c>
      <c r="E3" s="129"/>
      <c r="F3" s="128" t="s">
        <v>51</v>
      </c>
      <c r="G3" s="129"/>
      <c r="H3" s="127" t="s">
        <v>52</v>
      </c>
      <c r="I3" s="127"/>
    </row>
    <row r="4" spans="1:11" ht="26.5" thickBot="1" x14ac:dyDescent="0.4">
      <c r="A4" s="73"/>
      <c r="B4" s="22"/>
      <c r="C4" s="22"/>
      <c r="D4" s="37" t="s">
        <v>27</v>
      </c>
      <c r="E4" s="38" t="s">
        <v>4</v>
      </c>
      <c r="F4" s="37" t="s">
        <v>27</v>
      </c>
      <c r="G4" s="38" t="s">
        <v>4</v>
      </c>
      <c r="H4" s="37" t="s">
        <v>27</v>
      </c>
      <c r="I4" s="19" t="s">
        <v>4</v>
      </c>
    </row>
    <row r="5" spans="1:11" x14ac:dyDescent="0.35">
      <c r="A5" s="92"/>
      <c r="B5" s="136" t="s">
        <v>83</v>
      </c>
      <c r="C5" s="87" t="s">
        <v>84</v>
      </c>
      <c r="D5" s="57">
        <v>24.2</v>
      </c>
      <c r="E5" s="58">
        <v>3689859</v>
      </c>
      <c r="F5" s="57">
        <v>12.2</v>
      </c>
      <c r="G5" s="58">
        <v>1851089</v>
      </c>
      <c r="H5" s="57">
        <v>15.9</v>
      </c>
      <c r="I5" s="58">
        <v>2421917</v>
      </c>
    </row>
    <row r="6" spans="1:11" x14ac:dyDescent="0.35">
      <c r="A6" s="92"/>
      <c r="B6" s="137"/>
      <c r="C6" s="87" t="s">
        <v>85</v>
      </c>
      <c r="D6" s="57">
        <v>26.6</v>
      </c>
      <c r="E6" s="58">
        <v>510607</v>
      </c>
      <c r="F6" s="57">
        <v>13.1</v>
      </c>
      <c r="G6" s="58">
        <v>250846</v>
      </c>
      <c r="H6" s="57">
        <v>15.1</v>
      </c>
      <c r="I6" s="58">
        <v>289048</v>
      </c>
    </row>
    <row r="7" spans="1:11" x14ac:dyDescent="0.35">
      <c r="A7" s="92"/>
      <c r="B7" s="81"/>
      <c r="C7" s="87" t="s">
        <v>86</v>
      </c>
      <c r="D7" s="57">
        <v>29.2</v>
      </c>
      <c r="E7" s="58">
        <v>459465</v>
      </c>
      <c r="F7" s="57">
        <v>14.7</v>
      </c>
      <c r="G7" s="58">
        <v>232000</v>
      </c>
      <c r="H7" s="57">
        <v>16.100000000000001</v>
      </c>
      <c r="I7" s="58">
        <v>254303</v>
      </c>
    </row>
    <row r="8" spans="1:11" x14ac:dyDescent="0.35">
      <c r="A8" s="92"/>
      <c r="B8" s="81"/>
      <c r="C8" s="87" t="s">
        <v>87</v>
      </c>
      <c r="D8" s="57">
        <v>32.200000000000003</v>
      </c>
      <c r="E8" s="58">
        <v>200131</v>
      </c>
      <c r="F8" s="57">
        <v>16.899999999999999</v>
      </c>
      <c r="G8" s="58">
        <v>105041</v>
      </c>
      <c r="H8" s="57">
        <v>17.100000000000001</v>
      </c>
      <c r="I8" s="58">
        <v>106420</v>
      </c>
    </row>
    <row r="9" spans="1:11" ht="15" thickBot="1" x14ac:dyDescent="0.4">
      <c r="A9" s="73"/>
      <c r="B9" s="82"/>
      <c r="C9" s="90" t="s">
        <v>47</v>
      </c>
      <c r="D9" s="84"/>
      <c r="E9" s="85" t="s">
        <v>49</v>
      </c>
      <c r="F9" s="84"/>
      <c r="G9" s="85" t="s">
        <v>62</v>
      </c>
      <c r="H9" s="84"/>
      <c r="I9" s="85" t="s">
        <v>61</v>
      </c>
    </row>
    <row r="10" spans="1:11" x14ac:dyDescent="0.35">
      <c r="A10" s="73"/>
      <c r="B10" s="81"/>
      <c r="C10" s="117"/>
      <c r="D10" s="118"/>
      <c r="E10" s="118"/>
      <c r="F10" s="118"/>
      <c r="G10" s="118"/>
      <c r="H10" s="118"/>
      <c r="I10" s="118"/>
    </row>
    <row r="11" spans="1:11" ht="12" customHeight="1" x14ac:dyDescent="0.35">
      <c r="B11" s="16" t="s">
        <v>126</v>
      </c>
    </row>
    <row r="12" spans="1:11" ht="36" customHeight="1" x14ac:dyDescent="0.35">
      <c r="B12" s="130" t="s">
        <v>123</v>
      </c>
      <c r="C12" s="130"/>
      <c r="D12" s="130"/>
      <c r="E12" s="130"/>
      <c r="F12" s="130"/>
      <c r="G12" s="130"/>
      <c r="H12" s="130"/>
      <c r="I12" s="130"/>
    </row>
    <row r="13" spans="1:11" ht="12" customHeight="1" x14ac:dyDescent="0.35">
      <c r="B13" s="16" t="s">
        <v>70</v>
      </c>
      <c r="C13" s="23"/>
      <c r="D13" s="23"/>
      <c r="E13" s="23"/>
      <c r="F13" s="23"/>
      <c r="G13" s="23"/>
      <c r="H13" s="23"/>
      <c r="I13" s="23"/>
      <c r="J13" s="23"/>
      <c r="K13" s="23"/>
    </row>
  </sheetData>
  <mergeCells count="5">
    <mergeCell ref="F3:G3"/>
    <mergeCell ref="H3:I3"/>
    <mergeCell ref="B5:B6"/>
    <mergeCell ref="B12:I12"/>
    <mergeCell ref="D3:E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C2639-2A35-495F-9B8E-2536B3FCD693}">
  <dimension ref="A1:K16"/>
  <sheetViews>
    <sheetView showGridLines="0" zoomScale="120" zoomScaleNormal="120" workbookViewId="0">
      <selection activeCell="B1" sqref="B1"/>
    </sheetView>
  </sheetViews>
  <sheetFormatPr baseColWidth="10" defaultColWidth="11.453125" defaultRowHeight="14.5" x14ac:dyDescent="0.35"/>
  <cols>
    <col min="1" max="1" width="11.453125" style="24"/>
    <col min="2" max="2" width="27.54296875" style="24" customWidth="1"/>
    <col min="3" max="3" width="25.54296875" style="24" customWidth="1"/>
    <col min="4" max="4" width="6.7265625" style="24" customWidth="1"/>
    <col min="5" max="5" width="11.1796875" style="24" customWidth="1"/>
    <col min="6" max="6" width="6.7265625" style="24" customWidth="1"/>
    <col min="7" max="7" width="11.1796875" style="24" customWidth="1"/>
    <col min="8" max="8" width="6.7265625" style="24" customWidth="1"/>
    <col min="9" max="9" width="11.1796875" style="24" customWidth="1"/>
    <col min="10" max="16384" width="11.453125" style="24"/>
  </cols>
  <sheetData>
    <row r="1" spans="1:11" s="28" customFormat="1" ht="15.5" x14ac:dyDescent="0.35">
      <c r="B1" s="28" t="s">
        <v>117</v>
      </c>
    </row>
    <row r="2" spans="1:11" ht="15" thickBot="1" x14ac:dyDescent="0.4">
      <c r="A2" s="93"/>
      <c r="B2" s="94"/>
    </row>
    <row r="3" spans="1:11" ht="26.25" customHeight="1" x14ac:dyDescent="0.35">
      <c r="A3" s="73"/>
      <c r="B3" s="26"/>
      <c r="C3" s="26"/>
      <c r="D3" s="128" t="s">
        <v>50</v>
      </c>
      <c r="E3" s="129"/>
      <c r="F3" s="128" t="s">
        <v>51</v>
      </c>
      <c r="G3" s="129"/>
      <c r="H3" s="127" t="s">
        <v>52</v>
      </c>
      <c r="I3" s="127"/>
    </row>
    <row r="4" spans="1:11" ht="26.5" thickBot="1" x14ac:dyDescent="0.4">
      <c r="A4" s="73"/>
      <c r="B4" s="22"/>
      <c r="C4" s="22"/>
      <c r="D4" s="37" t="s">
        <v>27</v>
      </c>
      <c r="E4" s="38" t="s">
        <v>4</v>
      </c>
      <c r="F4" s="37" t="s">
        <v>27</v>
      </c>
      <c r="G4" s="38" t="s">
        <v>4</v>
      </c>
      <c r="H4" s="37" t="s">
        <v>27</v>
      </c>
      <c r="I4" s="19" t="s">
        <v>4</v>
      </c>
    </row>
    <row r="5" spans="1:11" x14ac:dyDescent="0.35">
      <c r="A5" s="93"/>
      <c r="B5" s="95" t="s">
        <v>88</v>
      </c>
      <c r="C5" s="73" t="s">
        <v>89</v>
      </c>
      <c r="D5" s="57">
        <v>35.799999999999997</v>
      </c>
      <c r="E5" s="58">
        <v>2053090</v>
      </c>
      <c r="F5" s="57">
        <v>19.100000000000001</v>
      </c>
      <c r="G5" s="58">
        <v>1093779</v>
      </c>
      <c r="H5" s="57">
        <v>27</v>
      </c>
      <c r="I5" s="58">
        <v>1548232</v>
      </c>
    </row>
    <row r="6" spans="1:11" x14ac:dyDescent="0.35">
      <c r="A6" s="93"/>
      <c r="B6" s="95"/>
      <c r="C6" s="73" t="s">
        <v>90</v>
      </c>
      <c r="D6" s="57">
        <v>38.9</v>
      </c>
      <c r="E6" s="58">
        <v>168165</v>
      </c>
      <c r="F6" s="57">
        <v>13.7</v>
      </c>
      <c r="G6" s="58">
        <v>59027</v>
      </c>
      <c r="H6" s="57">
        <v>12.4</v>
      </c>
      <c r="I6" s="58">
        <v>53728</v>
      </c>
    </row>
    <row r="7" spans="1:11" x14ac:dyDescent="0.35">
      <c r="A7" s="93"/>
      <c r="B7" s="96"/>
      <c r="C7" s="94" t="s">
        <v>54</v>
      </c>
      <c r="D7" s="57">
        <v>17.899999999999999</v>
      </c>
      <c r="E7" s="58">
        <v>1121949</v>
      </c>
      <c r="F7" s="57">
        <v>8.3000000000000007</v>
      </c>
      <c r="G7" s="58">
        <v>520491</v>
      </c>
      <c r="H7" s="57">
        <v>9</v>
      </c>
      <c r="I7" s="58">
        <v>565670</v>
      </c>
    </row>
    <row r="8" spans="1:11" x14ac:dyDescent="0.35">
      <c r="A8" s="93"/>
      <c r="B8" s="96"/>
      <c r="C8" s="94" t="s">
        <v>91</v>
      </c>
      <c r="D8" s="57">
        <v>22.1</v>
      </c>
      <c r="E8" s="58">
        <v>1552669</v>
      </c>
      <c r="F8" s="57">
        <v>11.3</v>
      </c>
      <c r="G8" s="58">
        <v>790564</v>
      </c>
      <c r="H8" s="57">
        <v>13.2</v>
      </c>
      <c r="I8" s="58">
        <v>928240</v>
      </c>
    </row>
    <row r="9" spans="1:11" ht="15.65" customHeight="1" x14ac:dyDescent="0.35">
      <c r="A9" s="73"/>
      <c r="B9" s="97"/>
      <c r="C9" s="88" t="s">
        <v>47</v>
      </c>
      <c r="D9" s="79"/>
      <c r="E9" s="80" t="s">
        <v>49</v>
      </c>
      <c r="F9" s="79"/>
      <c r="G9" s="80" t="s">
        <v>49</v>
      </c>
      <c r="H9" s="79"/>
      <c r="I9" s="80" t="s">
        <v>49</v>
      </c>
    </row>
    <row r="10" spans="1:11" ht="15.65" customHeight="1" x14ac:dyDescent="0.35">
      <c r="A10" s="93"/>
      <c r="B10" s="139" t="s">
        <v>118</v>
      </c>
      <c r="C10" s="94" t="s">
        <v>92</v>
      </c>
      <c r="D10" s="57">
        <v>29.5</v>
      </c>
      <c r="E10" s="58">
        <v>1667691</v>
      </c>
      <c r="F10" s="57">
        <v>17.8</v>
      </c>
      <c r="G10" s="58">
        <v>1004386</v>
      </c>
      <c r="H10" s="57">
        <v>21.1</v>
      </c>
      <c r="I10" s="58">
        <v>1193429</v>
      </c>
    </row>
    <row r="11" spans="1:11" x14ac:dyDescent="0.35">
      <c r="A11" s="93"/>
      <c r="B11" s="140"/>
      <c r="C11" s="94" t="s">
        <v>93</v>
      </c>
      <c r="D11" s="57">
        <v>23.4</v>
      </c>
      <c r="E11" s="58">
        <v>3195613</v>
      </c>
      <c r="F11" s="57">
        <v>10.5</v>
      </c>
      <c r="G11" s="58">
        <v>1436202</v>
      </c>
      <c r="H11" s="57">
        <v>13.7</v>
      </c>
      <c r="I11" s="58">
        <v>1876818</v>
      </c>
    </row>
    <row r="12" spans="1:11" ht="15" thickBot="1" x14ac:dyDescent="0.4">
      <c r="A12" s="73"/>
      <c r="B12" s="141"/>
      <c r="C12" s="90" t="s">
        <v>47</v>
      </c>
      <c r="D12" s="84"/>
      <c r="E12" s="91" t="s">
        <v>49</v>
      </c>
      <c r="F12" s="84"/>
      <c r="G12" s="91" t="s">
        <v>49</v>
      </c>
      <c r="H12" s="84"/>
      <c r="I12" s="91" t="s">
        <v>49</v>
      </c>
    </row>
    <row r="13" spans="1:11" x14ac:dyDescent="0.35">
      <c r="A13" s="73"/>
      <c r="B13" s="116"/>
      <c r="C13" s="117"/>
      <c r="D13" s="118"/>
      <c r="E13" s="123"/>
      <c r="F13" s="118"/>
      <c r="G13" s="123"/>
      <c r="H13" s="118"/>
      <c r="I13" s="123"/>
    </row>
    <row r="14" spans="1:11" ht="12" customHeight="1" x14ac:dyDescent="0.35">
      <c r="B14" s="16" t="s">
        <v>125</v>
      </c>
    </row>
    <row r="15" spans="1:11" ht="24" customHeight="1" x14ac:dyDescent="0.35">
      <c r="B15" s="130" t="s">
        <v>123</v>
      </c>
      <c r="C15" s="130"/>
      <c r="D15" s="130"/>
      <c r="E15" s="130"/>
      <c r="F15" s="130"/>
      <c r="G15" s="130"/>
      <c r="H15" s="130"/>
      <c r="I15" s="130"/>
    </row>
    <row r="16" spans="1:11" ht="12" customHeight="1" x14ac:dyDescent="0.35">
      <c r="B16" s="16" t="s">
        <v>70</v>
      </c>
      <c r="C16" s="23"/>
      <c r="D16" s="23"/>
      <c r="E16" s="23"/>
      <c r="F16" s="23"/>
      <c r="G16" s="23"/>
      <c r="H16" s="23"/>
      <c r="I16" s="23"/>
      <c r="J16" s="23"/>
      <c r="K16" s="23"/>
    </row>
  </sheetData>
  <mergeCells count="5">
    <mergeCell ref="F3:G3"/>
    <mergeCell ref="H3:I3"/>
    <mergeCell ref="B10:B12"/>
    <mergeCell ref="B15:I15"/>
    <mergeCell ref="D3:E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Índice</vt:lpstr>
      <vt:lpstr>T.8.1</vt:lpstr>
      <vt:lpstr>T.8.2</vt:lpstr>
      <vt:lpstr>T.8.3</vt:lpstr>
      <vt:lpstr>T.8.4</vt:lpstr>
      <vt:lpstr>T.8.5</vt:lpstr>
      <vt:lpstr>T.8.6</vt:lpstr>
      <vt:lpstr>T.8.7</vt:lpstr>
      <vt:lpstr>T.8.8</vt:lpstr>
      <vt:lpstr>T.8.9</vt:lpstr>
      <vt:lpstr>T.8.10</vt:lpstr>
      <vt:lpstr>T.8.11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2025-12-02T06:54:06Z</dcterms:created>
  <dcterms:modified xsi:type="dcterms:W3CDTF">2025-12-02T06:54:10Z</dcterms:modified>
</cp:coreProperties>
</file>