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CB72DF4-38DB-4B3B-9D36-9399510ABBD4}" xr6:coauthVersionLast="47" xr6:coauthVersionMax="47" xr10:uidLastSave="{00000000-0000-0000-0000-000000000000}"/>
  <bookViews>
    <workbookView xWindow="-110" yWindow="-110" windowWidth="19420" windowHeight="10420" tabRatio="829" xr2:uid="{F5D989CA-6499-4C84-8BEC-E1F90E663863}"/>
  </bookViews>
  <sheets>
    <sheet name="Índice" sheetId="26" r:id="rId1"/>
    <sheet name="T.18.1" sheetId="2" r:id="rId2"/>
    <sheet name="T.18.2" sheetId="98" r:id="rId3"/>
    <sheet name="T.18.3" sheetId="4" r:id="rId4"/>
    <sheet name="T.18.4" sheetId="57" r:id="rId5"/>
    <sheet name="T.18.5" sheetId="11" r:id="rId6"/>
    <sheet name="T.18.6" sheetId="12" r:id="rId7"/>
    <sheet name="T.18.7" sheetId="15" r:id="rId8"/>
    <sheet name="T.18.8" sheetId="13" r:id="rId9"/>
    <sheet name="T.18.9" sheetId="25" r:id="rId10"/>
    <sheet name="T.18.10" sheetId="60" r:id="rId11"/>
    <sheet name="T.18.11" sheetId="107" r:id="rId12"/>
    <sheet name="T.18.12" sheetId="160" r:id="rId13"/>
    <sheet name="T.18.13" sheetId="161" r:id="rId14"/>
    <sheet name="T.18.14" sheetId="173" r:id="rId15"/>
    <sheet name="T.18.15" sheetId="64" r:id="rId16"/>
    <sheet name="T.18.16" sheetId="65" r:id="rId17"/>
    <sheet name="T.18.17" sheetId="162" r:id="rId18"/>
    <sheet name="T.18.18" sheetId="163" r:id="rId19"/>
    <sheet name="T.18.19" sheetId="164" r:id="rId20"/>
    <sheet name="T.18.20" sheetId="172" r:id="rId21"/>
    <sheet name="T.18.21" sheetId="165" r:id="rId22"/>
    <sheet name="T.18.22" sheetId="166" r:id="rId23"/>
    <sheet name="T.18.23" sheetId="123" r:id="rId24"/>
    <sheet name="T.18.24" sheetId="74" r:id="rId25"/>
    <sheet name="T.18.25" sheetId="167" r:id="rId26"/>
    <sheet name="T.18.26" sheetId="76" r:id="rId27"/>
    <sheet name="T.18.27" sheetId="168" r:id="rId28"/>
    <sheet name="T.18.28" sheetId="169" r:id="rId29"/>
    <sheet name="T.18.29" sheetId="171" r:id="rId30"/>
  </sheets>
  <definedNames>
    <definedName name="_Hlk213952523" localSheetId="5">'T.18.5'!#REF!</definedName>
    <definedName name="_Hlk213952653" localSheetId="5">'T.18.5'!$B$16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6" l="1"/>
  <c r="B35" i="26"/>
  <c r="B34" i="26"/>
  <c r="B33" i="26"/>
  <c r="B32" i="26"/>
  <c r="B31" i="26"/>
  <c r="B30" i="26"/>
  <c r="B29" i="26"/>
  <c r="B28" i="26"/>
  <c r="B27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C35" i="26"/>
  <c r="C26" i="26"/>
  <c r="C25" i="26"/>
  <c r="C24" i="26"/>
  <c r="C20" i="26"/>
  <c r="C15" i="26" l="1"/>
  <c r="C14" i="26"/>
  <c r="C13" i="26"/>
  <c r="C34" i="26"/>
  <c r="C33" i="26"/>
  <c r="C31" i="26"/>
  <c r="C28" i="26"/>
  <c r="C27" i="26"/>
  <c r="C23" i="26"/>
  <c r="C19" i="26"/>
  <c r="C18" i="26"/>
  <c r="C32" i="26" l="1"/>
  <c r="C30" i="26"/>
  <c r="C29" i="26"/>
  <c r="C22" i="26"/>
  <c r="C21" i="26"/>
  <c r="C17" i="26"/>
  <c r="C16" i="26"/>
  <c r="B8" i="26"/>
  <c r="C12" i="26"/>
  <c r="C11" i="26"/>
  <c r="C10" i="26"/>
  <c r="C9" i="26"/>
  <c r="C8" i="26"/>
  <c r="C7" i="26" l="1"/>
  <c r="B7" i="26"/>
</calcChain>
</file>

<file path=xl/sharedStrings.xml><?xml version="1.0" encoding="utf-8"?>
<sst xmlns="http://schemas.openxmlformats.org/spreadsheetml/2006/main" count="536" uniqueCount="280">
  <si>
    <t>Sí</t>
  </si>
  <si>
    <t>No</t>
  </si>
  <si>
    <t>NC</t>
  </si>
  <si>
    <t>Total</t>
  </si>
  <si>
    <t>Número de mujeres</t>
  </si>
  <si>
    <t>18-24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</si>
  <si>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</si>
  <si>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</si>
  <si>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</si>
  <si>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</si>
  <si>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</si>
  <si>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</si>
  <si>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</si>
  <si>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</si>
  <si>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</si>
  <si>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Situación laboral actual</t>
  </si>
  <si>
    <t>Trabaja por cuenta ajena</t>
  </si>
  <si>
    <t>Parada</t>
  </si>
  <si>
    <t>Jubilada</t>
  </si>
  <si>
    <t>Pensionista</t>
  </si>
  <si>
    <t>Estudiante</t>
  </si>
  <si>
    <t>No tiene limitaciones</t>
  </si>
  <si>
    <t>Ligeramente limitada</t>
  </si>
  <si>
    <t>Gravemente limitada</t>
  </si>
  <si>
    <t>Trabaja por cuenta propia o en negocio familiar</t>
  </si>
  <si>
    <t>Trabajo doméstico no remunerado</t>
  </si>
  <si>
    <t>901-3.000 €</t>
  </si>
  <si>
    <t>Más de 3.000 €</t>
  </si>
  <si>
    <t>CAWI</t>
  </si>
  <si>
    <t>CAPI</t>
  </si>
  <si>
    <t>Diferencias significativas (X2)</t>
  </si>
  <si>
    <t>p&lt;0,001</t>
  </si>
  <si>
    <t>IC= Intervalo de confianza</t>
  </si>
  <si>
    <t>%¹</t>
  </si>
  <si>
    <t>%²</t>
  </si>
  <si>
    <t>%³</t>
  </si>
  <si>
    <t>Nivel de formación</t>
  </si>
  <si>
    <t>Estudios secundarios (1.ª etapa)</t>
  </si>
  <si>
    <t>Estudios secundarios (2.ª etapa)</t>
  </si>
  <si>
    <t>p&lt;0,05</t>
  </si>
  <si>
    <t>ns</t>
  </si>
  <si>
    <t>ns= no significativo</t>
  </si>
  <si>
    <t>IC 95%</t>
  </si>
  <si>
    <t>Limitaciones en la actividad</t>
  </si>
  <si>
    <t>Moderadamente limitada</t>
  </si>
  <si>
    <t>Hasta 900 €</t>
  </si>
  <si>
    <t>1.</t>
  </si>
  <si>
    <t>2.</t>
  </si>
  <si>
    <t>3.</t>
  </si>
  <si>
    <t>4.</t>
  </si>
  <si>
    <t>5.</t>
  </si>
  <si>
    <t>6.</t>
  </si>
  <si>
    <t>7.</t>
  </si>
  <si>
    <t>8.</t>
  </si>
  <si>
    <t>Ingresos netos del hogar</t>
  </si>
  <si>
    <t>* Pregunta de respuesta múltiple.</t>
  </si>
  <si>
    <t>Secuelas físicas</t>
  </si>
  <si>
    <t>Secuelas psicológicas</t>
  </si>
  <si>
    <t>Secuelas físicas y psicológicas</t>
  </si>
  <si>
    <t>MACROENCUESTA DE VIOLENCIA CONTRA LA MUJER 2024</t>
  </si>
  <si>
    <t>A lo largo de la vida</t>
  </si>
  <si>
    <t>Últimos 4 años</t>
  </si>
  <si>
    <t>Últimos 12 meses</t>
  </si>
  <si>
    <t>Infancia</t>
  </si>
  <si>
    <t>Antes de los 15 años</t>
  </si>
  <si>
    <t>Antes y después de los 15 años</t>
  </si>
  <si>
    <t>Después de los 15 años</t>
  </si>
  <si>
    <t>16-17</t>
  </si>
  <si>
    <t>Área densamente poblada</t>
  </si>
  <si>
    <t>Área poblada nivel intermedio</t>
  </si>
  <si>
    <t>Área poco poblada</t>
  </si>
  <si>
    <t xml:space="preserve">Grado de urbanización </t>
  </si>
  <si>
    <t>Discapacidad reconocida</t>
  </si>
  <si>
    <t>Una vez</t>
  </si>
  <si>
    <t>Más de una vez</t>
  </si>
  <si>
    <t>Diariamente (todos los días o casi todos los días)</t>
  </si>
  <si>
    <t>Semanalmente (al menos una o más veces por semana)</t>
  </si>
  <si>
    <t>Mensualmente (al menos una o más veces al mes)</t>
  </si>
  <si>
    <t>Anualmente (al menos una o más veces al año)</t>
  </si>
  <si>
    <t>Menos de una vez al año, rara vez, de forma aislada</t>
  </si>
  <si>
    <t>Solo en períodos particulares (navidades, vacaciones de verano, curso escolar, etc.)</t>
  </si>
  <si>
    <t>Solo hombres</t>
  </si>
  <si>
    <t>Solo mujeres</t>
  </si>
  <si>
    <t>Tanto hombres como mujeres</t>
  </si>
  <si>
    <t>9.</t>
  </si>
  <si>
    <t>11.</t>
  </si>
  <si>
    <t>12.</t>
  </si>
  <si>
    <t>10.</t>
  </si>
  <si>
    <t>Relación esporádica/puntual de tipo afectivo-sexual (hombre)</t>
  </si>
  <si>
    <t>Compañero de clase</t>
  </si>
  <si>
    <t>Profesor/maestro</t>
  </si>
  <si>
    <t>Vecino</t>
  </si>
  <si>
    <t>Amiga</t>
  </si>
  <si>
    <t>Relación esporádica/puntual de tipo afectivo-sexual (mujer)</t>
  </si>
  <si>
    <t>Profesora</t>
  </si>
  <si>
    <t>Vecina</t>
  </si>
  <si>
    <t>Mujer desconocida</t>
  </si>
  <si>
    <t>Desconocido (hombre)</t>
  </si>
  <si>
    <t>Desconocida (mujer)</t>
  </si>
  <si>
    <t>Ayuda formal</t>
  </si>
  <si>
    <t>Ayuda informal</t>
  </si>
  <si>
    <t>Servicios sociales</t>
  </si>
  <si>
    <t>Consecuencias psicológicas</t>
  </si>
  <si>
    <t>Depresión</t>
  </si>
  <si>
    <t>Pérdida de autoestima</t>
  </si>
  <si>
    <t>Ansiedad/fobias/ataques de pánico</t>
  </si>
  <si>
    <t>Desesperación, sensación de impotencia</t>
  </si>
  <si>
    <t>Problemas de concentración, falta de memoria</t>
  </si>
  <si>
    <t>Problemas de sueño o alimentación</t>
  </si>
  <si>
    <t>Dolor recurrente en algunas partes de su cuerpo</t>
  </si>
  <si>
    <t>Autolesionarse/pensamientos o intentos de suicidio</t>
  </si>
  <si>
    <t>En los últimos 4 años</t>
  </si>
  <si>
    <t>En los últimos 12 meses</t>
  </si>
  <si>
    <t>1. Porcentaje sobre el total de mujeres residentes en España de 16 o más años.</t>
  </si>
  <si>
    <t>1. Porcentaje sobre el total de mujeres en cada grupo de edad.</t>
  </si>
  <si>
    <t>1. Porcentaje sobre el total de mujeres en cada categoría de cada variable.</t>
  </si>
  <si>
    <t>1. Porcentaje sobre el total de mujeres en cada categoría.</t>
  </si>
  <si>
    <t>Hace más de 15 años</t>
  </si>
  <si>
    <t>País de nacimiento</t>
  </si>
  <si>
    <t>España</t>
  </si>
  <si>
    <t>Otro país</t>
  </si>
  <si>
    <t>Amigo</t>
  </si>
  <si>
    <t>Hace más de 1 año y hasta 4 años</t>
  </si>
  <si>
    <t>13.</t>
  </si>
  <si>
    <t>16-24</t>
  </si>
  <si>
    <t>Denuncia</t>
  </si>
  <si>
    <t>No tiene grado de discapacidad</t>
  </si>
  <si>
    <t>Inferior a 33%</t>
  </si>
  <si>
    <t>33%-64%</t>
  </si>
  <si>
    <t>65% o más</t>
  </si>
  <si>
    <t>Más de un año</t>
  </si>
  <si>
    <t>Prefiero no contestar</t>
  </si>
  <si>
    <t>Más de 3 meses y hasta 6 meses</t>
  </si>
  <si>
    <t>Más de un mes y hasta 3 meses</t>
  </si>
  <si>
    <t>Hasta 2 semanas</t>
  </si>
  <si>
    <t>Unas pocas semanas (más de 2 y hasta 1 mes)</t>
  </si>
  <si>
    <t>Más de 6 meses y hasta 1 año</t>
  </si>
  <si>
    <t>Pareja actual/pareja pasada (hombre)</t>
  </si>
  <si>
    <t>Familiar masculino</t>
  </si>
  <si>
    <t>Compañero de trabajo</t>
  </si>
  <si>
    <t xml:space="preserve"> Jefe o supervisor</t>
  </si>
  <si>
    <t>Otro hombre del trabajo</t>
  </si>
  <si>
    <t>Otro hombre conocido, hombre a quien conocía de vista</t>
  </si>
  <si>
    <t>Hombre desconocido</t>
  </si>
  <si>
    <t>Pareja actual/pareja pasada (mujer)</t>
  </si>
  <si>
    <t>Familiar femenino</t>
  </si>
  <si>
    <t>Compañera de trabajo</t>
  </si>
  <si>
    <t>Jefa o supervisora</t>
  </si>
  <si>
    <t>Otra mujer del trabajo</t>
  </si>
  <si>
    <t xml:space="preserve"> Compañera de clase</t>
  </si>
  <si>
    <t>Otra mujer conocida, mujer a quien conocía de vista</t>
  </si>
  <si>
    <t>Pareja, expareja o relación afectivo-sexual puntual (hombre)</t>
  </si>
  <si>
    <t>Pareja, expareja o relación afectivo-sexual puntual (mujer)</t>
  </si>
  <si>
    <t>Alguien del trabajo (hombre)</t>
  </si>
  <si>
    <t>Alguien del trabajo (mujer)</t>
  </si>
  <si>
    <t xml:space="preserve">Familiar o conocido (hombre) excluyendo parejas o relaciones afectivo-sexuales puntuales o agresores del ámbito laboral </t>
  </si>
  <si>
    <t>Familiar o conocida (mujer) excluyendo parejas o relaciones afectivo-sexuales puntuales o agresores del ámbito laboral</t>
  </si>
  <si>
    <t>No, ninguno de los episodios sucedió online</t>
  </si>
  <si>
    <t xml:space="preserve">     Sí, todos sucedieron online</t>
  </si>
  <si>
    <t xml:space="preserve">     Sí, algunos sucedieron online</t>
  </si>
  <si>
    <t>65+</t>
  </si>
  <si>
    <t>Algunos o todos los episodios sucedieron tras haber conocido o interactuado online de forma previa con la persona agresora</t>
  </si>
  <si>
    <t>Sí, algunos (pero no todos) de los episodios sucedieron online</t>
  </si>
  <si>
    <t>Denuncia, ayuda formal o informal</t>
  </si>
  <si>
    <t xml:space="preserve">Servicios médicos o psicológicos </t>
  </si>
  <si>
    <t>Abogado/a</t>
  </si>
  <si>
    <t>Otra institución</t>
  </si>
  <si>
    <t>Pareja o expareja</t>
  </si>
  <si>
    <t>Miembro de la familia, o pariente</t>
  </si>
  <si>
    <t>Amigo/a</t>
  </si>
  <si>
    <t>Alguien del trabajo (jefe/a, compañero/a, empleado/a, sindicato, unidad de igualdad, unidad de prevención de riesgos laborales, director o jefe de estudios, etc.)</t>
  </si>
  <si>
    <t>Otra persona conocida (vecino, profesor, etc.)</t>
  </si>
  <si>
    <t>Teléfono de ayuda, organización o servicio de apoyo a víctimas</t>
  </si>
  <si>
    <t>Lesiones físicas</t>
  </si>
  <si>
    <t>Capítulo 18. Otras formas de acoso sin connotaciones sexuales</t>
  </si>
  <si>
    <t>(15,7 - 17,2)</t>
  </si>
  <si>
    <t>(7,2 - 8,2)</t>
  </si>
  <si>
    <t>(3,2 - 3,9)</t>
  </si>
  <si>
    <t>(4,1 - 4,9)</t>
  </si>
  <si>
    <t>Hace más de 4 años y hasta 15 años</t>
  </si>
  <si>
    <t>1. Porcentaje sobre el total de mujeres que han sufrido acoso no sexual.</t>
  </si>
  <si>
    <t>Tabla 18.2 Distribución de las mujeres víctimas de acoso no sexual, según la última vez que ocurrió</t>
  </si>
  <si>
    <t>Tabla 18.3 Prevalencia de cada tipo de acto de acoso no sexual a lo largo de la vida, en los últimos 4 años y en los últimos 12 meses</t>
  </si>
  <si>
    <t>Tabla 18.4 Acoso no sexual, según si ocurrió antes o después de los 15 años*</t>
  </si>
  <si>
    <t>*  Algunas pequeñas diferencias en las sumas de estas categorías con el total mostrado en la Tabla 18.1 son debidas a la existencia de casos de no respuesta en las preguntas sobre si los distintos ítems ocurrieron antes o después de los 15 años.</t>
  </si>
  <si>
    <r>
      <t>1. Porcentaje sobre el total de mujeres que han sufrido acoso no sexual;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</si>
  <si>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 xml:space="preserve">p&lt;0,05 </t>
  </si>
  <si>
    <t>p&lt;0,01</t>
  </si>
  <si>
    <t>Tabla 18.9 Prevalencia del acoso no sexual a lo largo de la vida y en los 4 años previos a las entrevistas, según la vía de cumplimentación de la entrevista (CAWI, CASI, CAPI)</t>
  </si>
  <si>
    <t>Tabla 18.10 Distribución de las mujeres víctimas de acoso no sexual, según si ha sucedido una vez o más de una vez</t>
  </si>
  <si>
    <t>1. Porcentaje sobre el total de mujeres que han sufrido acoso no sexual a lo largo de la vida.</t>
  </si>
  <si>
    <t>Tabla 18.11 Distribución de las mujeres que han sufrido en más de una ocasión acoso no sexual, según la frecuencia de ocurrencia</t>
  </si>
  <si>
    <t>Tabla 18.12 Distribución de las mujeres que han sufrido en más de una ocasión acoso no sexual, según su duración temporal</t>
  </si>
  <si>
    <t>1. Porcentaje sobre el total de mujeres que han sufrido acoso no sexual a lo largo de la vida más de una vez.</t>
  </si>
  <si>
    <t>1. Porcentaje sobre el total de mujeres que han sufrido acoso no sexual a lo largo de la vida y han tenido lesiones físicas o consecuencias psicológicas tras los episodios de acoso no sexual; 2. Porcentaje sobre el total de mujeres residentes en España de 16 o más años.</t>
  </si>
  <si>
    <t>1. Porcentaje sobre el total de mujeres que han sufrido acoso no sexual a lo largo de la vida; 2. Porcentaje sobre el total de mujeres residentes en España de 16 o más años.</t>
  </si>
  <si>
    <t>1. Porcentaje sobre mujeres que han sufrido acoso no sexual y han dicho que algunos (pero no todos) de los episodios sucedieron online; 2. Porcentaje sobre mujeres que han sufrido acoso no sexual y han dicho que ninguno de los episodios sucedió online.</t>
  </si>
  <si>
    <t>1. Porcentaje sobre el total de mujeres que han sufrido acoso no sexual a lo largo de la vida; 2. Porcentaje sobre el total de mujeres residentes en España de 16 o más años</t>
  </si>
  <si>
    <t>1. Porcentaje sobre mujeres que han sufrido acoso no sexual a lo largo de la vida y han respondido a la pregunta sobre el sexo de la persona agresora; 2. Porcentaje sobre el total de mujeres residentes en España de 16 o más años.</t>
  </si>
  <si>
    <t>1. Porcentaje sobre el total de mujeres que han sufrido acoso no sexual más de una vez; 2. Porcentaje sobre el total de mujeres que han sufrido acoso no sexual a lo largo de la vida; 3. Porcentaje sobre el total de mujeres residentes en España de 16 o más años.</t>
  </si>
  <si>
    <t>Tabla 18.1 Prevalencia del acoso no  sexual a lo largo de la vida, en los últimos 4 años, en los últimos 12 meses y en la infancia</t>
  </si>
  <si>
    <t>Tabla 18.13 Prevalencia del acoso no sexual reiterado a lo largo de la vida</t>
  </si>
  <si>
    <t>Tabla 18.15 Distribución de las mujeres víctimas de acoso no sexual a lo largo de la vida, según el sexo de la persona agresora</t>
  </si>
  <si>
    <t>Acoso no sexual reiterado a lo largo de la vida</t>
  </si>
  <si>
    <t>(75,6 - 80,1)</t>
  </si>
  <si>
    <t>(56,2 - 60,9)</t>
  </si>
  <si>
    <t>(9,1 - 10,2)</t>
  </si>
  <si>
    <t>(36,5 - 42,7)</t>
  </si>
  <si>
    <t>(3,3 - 4,0)</t>
  </si>
  <si>
    <t>(53,1 - 57,8)</t>
  </si>
  <si>
    <t>(8,6 - 9,7)</t>
  </si>
  <si>
    <t>(2,6 - 4,3)</t>
  </si>
  <si>
    <t>(0,4 - 0,7)</t>
  </si>
  <si>
    <t>(7,5 - 10,2)</t>
  </si>
  <si>
    <t>(13,2 - 16,6)</t>
  </si>
  <si>
    <t>(70,9 - 75,1)</t>
  </si>
  <si>
    <t>(72,8 - 76,9)</t>
  </si>
  <si>
    <t>52,2¹</t>
  </si>
  <si>
    <t>2,9²</t>
  </si>
  <si>
    <t>Acoso digital a lo largo de la vida</t>
  </si>
  <si>
    <t>Tabla 18.29 Secuelas físicas y/o psicológicas en la actualidad como consecuencia del acoso no sexual, desagregado por tipo de secuela</t>
  </si>
  <si>
    <t>Tabla 18.28 Secuelas físicas y/o psicológicas en la actualidad como consecuencia del acoso no sexual</t>
  </si>
  <si>
    <t>Tabla 18.23 Denuncia, búsqueda de ayuda formal o informal como consecuencia del acoso no sexual a lo largo de la vida</t>
  </si>
  <si>
    <t>Tabla 18.24 Contacto con servicios de ayuda formal o personas del entorno como consecuencia del acoso no sexual a lo largo de la vida, por tipo de servicio contactado o persona del entorno con la que se ha hablado</t>
  </si>
  <si>
    <t xml:space="preserve">Tabla 18.25 Lesiones físicas como consecuencia del acoso no sexual </t>
  </si>
  <si>
    <t>Tabla 18.26 Consecuencias psicológicas de los episodios de acoso no sexual</t>
  </si>
  <si>
    <t>Tabla 18.27 Consecuencias psicológicas de los episodios de acoso no sexual, por tipo de consecuencia*</t>
  </si>
  <si>
    <t>Tabla 18.22 Distribución de las mujeres víctimas de acoso no sexual a lo largo de la vida, según si alguna de las agresiones tuvo lugar tras haber conocido o interactuado online de forma previa con la persona o personas que lo hicieron</t>
  </si>
  <si>
    <t>Tabla 18.20 Prevalencia del acoso digital (sexual o sin connotaciones sexuales) a lo largo de la vida</t>
  </si>
  <si>
    <t>(11,6 - 12,9)</t>
  </si>
  <si>
    <t>1. Porcentaje sobre el total de mujeres que han sufrido acoso no sexual a lo largo de la vida en cada grupo de edad; 2. Porcentaje sobre el total de mujeres en cada grupo de edad.</t>
  </si>
  <si>
    <t>(65,4 - 69,8)</t>
  </si>
  <si>
    <t>(7,7 - 10,4)</t>
  </si>
  <si>
    <t>(14,5 - 18,0)</t>
  </si>
  <si>
    <t>(4,2 - 6,3)</t>
  </si>
  <si>
    <t>Desconoce el sexo de la persona agresora</t>
  </si>
  <si>
    <r>
      <t>1. Porcentaje sobre el total de mujeres que han sufrido acoso no sexual a lo largo de la vida;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</si>
  <si>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>Tabla 18.14 Prevalencia del acoso reiterado (sexual o sin connotaciones sexuales) a lo largo de la vida</t>
  </si>
  <si>
    <t>Acoso reiterado a lo largo de la vida</t>
  </si>
  <si>
    <t>(13,2 - 14,6)</t>
  </si>
  <si>
    <t>Acoso no sexual</t>
  </si>
  <si>
    <t>Le ha enviado mensajes no deseados (incluyendo mensajes en redes sociales), emails, cartas o regalos, de forma que le causó miedo, ansiedad o angustia</t>
  </si>
  <si>
    <t>Le ha enviado mensajes a través de Internet o de teléfono móvil en los que la insultaba, amenazaba, ofendía o asustaba, de forma que le causó miedo, ansiedad o angustia</t>
  </si>
  <si>
    <t>Le ha hecho llamadas telefónicas amenazantes, molestas o silenciosas, de forma que le causó miedo, ansiedad o angustia</t>
  </si>
  <si>
    <t xml:space="preserve"> Ha intentado estar en contacto con usted de forma insistente, la ha esperado o ha estado merodeando fuera de su casa, colegio o trabajo, de forma que le causó miedo, ansiedad o angustia</t>
  </si>
  <si>
    <t>Ha dañado intencionadamente cosas suyas (coche, moto, buzón, etc.) o las propiedades de personas que le importan, o ha hecho daño a sus animales, de forma que le causó miedo, ansiedad o angustia</t>
  </si>
  <si>
    <t>Ha hecho comentarios ofensivos o embarazosos sobre su cuerpo o su vida privada en privado o públicamente (incluyendo redes sociales) que le hayan hecho sentirse ofendida, humillada, o intimidada</t>
  </si>
  <si>
    <t>Ha difundido mensajes o insultos contra usted por Internet o por teléfono móvil sin su permiso</t>
  </si>
  <si>
    <t>Ha publicado o difundido fotos, vídeos o información muy personal de tipo NO sexual sobre Ud. (como su nombre, dirección o número de teléfono) en internet o en cualquier otro lugar físico (vecindario, escuela, trabajo) o virtual, sin su consentimiento</t>
  </si>
  <si>
    <t>Ha difundido comentarios sobre usted que eran falsos, de una manera que pretendía causarle daño</t>
  </si>
  <si>
    <t>Hombre con cierta autoridad: entrenador/monitor/ religioso/policía/militar/médico/cuidador</t>
  </si>
  <si>
    <t>Mujer con cierta autoridad: entrenadora/monitora/ religiosa/policía/militar/médico/cuidadora</t>
  </si>
  <si>
    <t>La ha seguido, espiado, o intentado rastrear sus movimientos</t>
  </si>
  <si>
    <t xml:space="preserve">Sí, algunos o todos los episodios sucedieron online </t>
  </si>
  <si>
    <t>Tabla 18.18 Distribución de las mujeres víctimas de acoso no sexual a lo largo de la vida, según si algunos o todos los episodios sucedieron por medio de las tecnologías digitales</t>
  </si>
  <si>
    <t xml:space="preserve">El símbolo '.' debe interpretarse como dato que no se proporciona por muestra insuficiente (inferior a 6). </t>
  </si>
  <si>
    <t>El símbolo '¨' debe interpretarse como “dato con un número de observaciones muestrales de entre 6 y 19” por lo que ha de ser tomado con precaución, ya que puede estar afectado de un elevado error de muestreo.</t>
  </si>
  <si>
    <t>1. Porcentaje sobre el total de mujeres que han sufrido acoso no sexual a lo largo de la vida y afirman tener secuelas de los episodios de acoso no sexual.</t>
  </si>
  <si>
    <t>¨1,2</t>
  </si>
  <si>
    <t>¨14,6</t>
  </si>
  <si>
    <t>¨8,0</t>
  </si>
  <si>
    <t>¨0,6</t>
  </si>
  <si>
    <t>.</t>
  </si>
  <si>
    <t>¨0,8</t>
  </si>
  <si>
    <t>¨0,5</t>
  </si>
  <si>
    <t>¨0,4</t>
  </si>
  <si>
    <t>¨11,0</t>
  </si>
  <si>
    <t>¨1,1</t>
  </si>
  <si>
    <t>¨0,3</t>
  </si>
  <si>
    <t>¨2,9</t>
  </si>
  <si>
    <t xml:space="preserve">Tabla 18.5 Prevalencia del acoso no sexual a lo largo de la vida y en los 4 años previos a las entrevistas, según la edad de la mujer </t>
  </si>
  <si>
    <t>Tabla 18.6 Prevalencia del acoso no sexual a lo largo de la vida y en los 4 años previos a las entrevistas, según el nivel de formación, el país de nacimiento y el grado de urbanización del municipio de la mujer</t>
  </si>
  <si>
    <t>Tabla 18.7 Prevalencia del acoso no sexual a lo largo de la vida y en los 4 años previos a las entrevistas, según la situación laboral de la mujer, sus ingresos netos y los ingresos netos del hogar</t>
  </si>
  <si>
    <t>Ingresos netos de la mujer</t>
  </si>
  <si>
    <t xml:space="preserve">Tabla 18.8 Prevalencia del acoso no sexual a lo largo de la vida, según el grado de discapacidad y la existencia de limitaciones en la actividad de la mujer </t>
  </si>
  <si>
    <t xml:space="preserve">Tabla 18.19 Prevalencia del acoso no sexual por medio de las tecnologías digitales (algunos o todos los episodios de acoso no sexual sucedieron online), según la edad de la mujer </t>
  </si>
  <si>
    <t>Tabla 18.16 Mujeres víctimas de acoso no sexual a lo largo de la vida, según el vínculo que las une con la persona agresora (I)*</t>
  </si>
  <si>
    <t>Tabla 18.17 Mujeres víctimas de acoso no sexual a lo largo de la vida, según el vínculo que las une con la persona agresora (II)*</t>
  </si>
  <si>
    <t>Acoso no sexual digital</t>
  </si>
  <si>
    <t>Tabla 18.21 Prevalencia del acoso digital (sexual o sin connotaciones sexuales) a lo largo de la vida, según la edad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</si>
</sst>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ptos Narrow"/>
      <family val="2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/>
      <bottom/>
      <diagonal/>
    </border>
    <border>
      <left style="thin">
        <color theme="0" tint="-0.14996795556505021"/>
      </left>
      <right style="dashed">
        <color theme="0" tint="-0.24994659260841701"/>
      </right>
      <top/>
      <bottom style="medium">
        <color indexed="64"/>
      </bottom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ashed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dashed">
        <color theme="0" tint="-0.24994659260841701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8" fillId="2" borderId="0" xfId="5" applyFont="1" applyFill="1" applyAlignment="1">
      <alignment vertical="top"/>
    </xf>
    <xf numFmtId="0" fontId="9" fillId="3" borderId="0" xfId="5" applyFont="1" applyFill="1" applyAlignment="1">
      <alignment vertical="top"/>
    </xf>
    <xf numFmtId="0" fontId="8" fillId="0" borderId="0" xfId="5" applyFont="1" applyAlignment="1">
      <alignment vertical="top"/>
    </xf>
    <xf numFmtId="0" fontId="10" fillId="3" borderId="0" xfId="5" applyFont="1" applyFill="1" applyAlignment="1">
      <alignment vertical="top"/>
    </xf>
    <xf numFmtId="0" fontId="4" fillId="2" borderId="0" xfId="5" applyFont="1" applyFill="1" applyAlignment="1">
      <alignment vertical="top"/>
    </xf>
    <xf numFmtId="0" fontId="6" fillId="2" borderId="0" xfId="5" applyFont="1" applyFill="1" applyAlignment="1">
      <alignment vertical="top"/>
    </xf>
    <xf numFmtId="0" fontId="11" fillId="2" borderId="0" xfId="5" quotePrefix="1" applyFont="1" applyFill="1" applyAlignment="1">
      <alignment vertical="top"/>
    </xf>
    <xf numFmtId="0" fontId="12" fillId="2" borderId="0" xfId="5" quotePrefix="1" applyFont="1" applyFill="1" applyAlignment="1">
      <alignment vertical="top"/>
    </xf>
    <xf numFmtId="0" fontId="13" fillId="2" borderId="0" xfId="5" applyFont="1" applyFill="1" applyAlignment="1">
      <alignment vertical="top"/>
    </xf>
    <xf numFmtId="0" fontId="8" fillId="2" borderId="0" xfId="5" applyFont="1" applyFill="1" applyAlignment="1">
      <alignment vertical="top" wrapText="1"/>
    </xf>
    <xf numFmtId="0" fontId="7" fillId="4" borderId="3" xfId="4" applyFill="1" applyBorder="1" applyAlignment="1" applyProtection="1">
      <alignment horizontal="left" vertical="top" wrapText="1"/>
    </xf>
    <xf numFmtId="0" fontId="15" fillId="4" borderId="3" xfId="6" applyFont="1" applyFill="1" applyBorder="1" applyAlignment="1" applyProtection="1">
      <alignment horizontal="left" vertical="top" wrapText="1"/>
    </xf>
    <xf numFmtId="0" fontId="7" fillId="4" borderId="0" xfId="4" applyFill="1" applyBorder="1" applyAlignment="1" applyProtection="1">
      <alignment horizontal="left" vertical="top" wrapText="1"/>
    </xf>
    <xf numFmtId="0" fontId="15" fillId="4" borderId="0" xfId="6" applyFont="1" applyFill="1" applyBorder="1" applyAlignment="1" applyProtection="1">
      <alignment horizontal="left" vertical="top" wrapText="1"/>
    </xf>
    <xf numFmtId="0" fontId="7" fillId="4" borderId="4" xfId="4" applyFill="1" applyBorder="1" applyAlignment="1" applyProtection="1">
      <alignment horizontal="left" vertical="top" wrapText="1"/>
    </xf>
    <xf numFmtId="0" fontId="15" fillId="4" borderId="4" xfId="6" applyFont="1" applyFill="1" applyBorder="1" applyAlignment="1" applyProtection="1">
      <alignment horizontal="left" vertical="top" wrapText="1"/>
    </xf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 indent="1"/>
    </xf>
    <xf numFmtId="165" fontId="22" fillId="0" borderId="2" xfId="0" applyNumberFormat="1" applyFont="1" applyBorder="1" applyAlignment="1">
      <alignment horizontal="right" vertical="center" wrapText="1" indent="1"/>
    </xf>
    <xf numFmtId="0" fontId="23" fillId="0" borderId="10" xfId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6" fillId="0" borderId="0" xfId="1" applyFont="1" applyAlignment="1">
      <alignment vertical="center"/>
    </xf>
    <xf numFmtId="0" fontId="26" fillId="0" borderId="10" xfId="1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8" fillId="3" borderId="0" xfId="5" applyFont="1" applyFill="1" applyAlignment="1">
      <alignment vertical="top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indent="1"/>
    </xf>
    <xf numFmtId="3" fontId="5" fillId="0" borderId="17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wrapText="1" indent="1"/>
    </xf>
    <xf numFmtId="165" fontId="22" fillId="0" borderId="14" xfId="0" applyNumberFormat="1" applyFont="1" applyBorder="1" applyAlignment="1">
      <alignment horizontal="right" vertical="center" indent="1"/>
    </xf>
    <xf numFmtId="3" fontId="22" fillId="0" borderId="15" xfId="0" applyNumberFormat="1" applyFont="1" applyBorder="1" applyAlignment="1">
      <alignment horizontal="right" vertical="center" wrapText="1" indent="1"/>
    </xf>
    <xf numFmtId="165" fontId="3" fillId="0" borderId="14" xfId="0" applyNumberFormat="1" applyFont="1" applyBorder="1" applyAlignment="1">
      <alignment horizontal="right" vertical="center" indent="1"/>
    </xf>
    <xf numFmtId="0" fontId="2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26" fillId="0" borderId="10" xfId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9" fontId="3" fillId="0" borderId="2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right" vertical="center" indent="1"/>
    </xf>
    <xf numFmtId="165" fontId="8" fillId="0" borderId="22" xfId="0" applyNumberFormat="1" applyFont="1" applyBorder="1" applyAlignment="1">
      <alignment horizontal="right" vertical="center" indent="1"/>
    </xf>
    <xf numFmtId="165" fontId="8" fillId="0" borderId="16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29" fillId="2" borderId="0" xfId="5" quotePrefix="1" applyFont="1" applyFill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26" fillId="0" borderId="0" xfId="1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4" fontId="26" fillId="0" borderId="16" xfId="0" applyNumberFormat="1" applyFont="1" applyBorder="1" applyAlignment="1">
      <alignment horizontal="right" vertical="center" indent="1"/>
    </xf>
    <xf numFmtId="0" fontId="26" fillId="0" borderId="16" xfId="0" applyFont="1" applyBorder="1" applyAlignment="1">
      <alignment horizontal="right" vertical="center" indent="1"/>
    </xf>
    <xf numFmtId="164" fontId="8" fillId="0" borderId="14" xfId="0" applyNumberFormat="1" applyFont="1" applyBorder="1" applyAlignment="1">
      <alignment horizontal="right" vertical="center" indent="1"/>
    </xf>
    <xf numFmtId="3" fontId="8" fillId="0" borderId="19" xfId="0" applyNumberFormat="1" applyFont="1" applyBorder="1" applyAlignment="1">
      <alignment horizontal="right" vertical="center" wrapText="1" indent="1"/>
    </xf>
    <xf numFmtId="3" fontId="8" fillId="0" borderId="7" xfId="0" applyNumberFormat="1" applyFont="1" applyBorder="1" applyAlignment="1">
      <alignment horizontal="right" vertical="center" wrapText="1" indent="1"/>
    </xf>
    <xf numFmtId="3" fontId="8" fillId="0" borderId="21" xfId="0" applyNumberFormat="1" applyFont="1" applyBorder="1" applyAlignment="1">
      <alignment horizontal="right" vertical="center" wrapText="1" indent="1"/>
    </xf>
    <xf numFmtId="3" fontId="8" fillId="0" borderId="8" xfId="0" applyNumberFormat="1" applyFont="1" applyBorder="1" applyAlignment="1">
      <alignment horizontal="right" vertical="center" wrapText="1" indent="1"/>
    </xf>
    <xf numFmtId="3" fontId="8" fillId="0" borderId="23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64" fontId="5" fillId="0" borderId="30" xfId="0" applyNumberFormat="1" applyFont="1" applyBorder="1" applyAlignment="1">
      <alignment horizontal="right" vertical="center" indent="1"/>
    </xf>
    <xf numFmtId="164" fontId="5" fillId="0" borderId="31" xfId="0" applyNumberFormat="1" applyFont="1" applyBorder="1" applyAlignment="1">
      <alignment horizontal="right" vertical="center" indent="1"/>
    </xf>
    <xf numFmtId="0" fontId="2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32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8" fillId="0" borderId="12" xfId="0" applyNumberFormat="1" applyFont="1" applyBorder="1" applyAlignment="1">
      <alignment horizontal="right" vertical="center" indent="1"/>
    </xf>
    <xf numFmtId="165" fontId="8" fillId="0" borderId="28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wrapText="1" indent="1"/>
    </xf>
    <xf numFmtId="3" fontId="8" fillId="0" borderId="32" xfId="0" applyNumberFormat="1" applyFont="1" applyBorder="1" applyAlignment="1">
      <alignment horizontal="right" vertical="center" wrapText="1" indent="1"/>
    </xf>
    <xf numFmtId="3" fontId="8" fillId="0" borderId="33" xfId="0" applyNumberFormat="1" applyFont="1" applyBorder="1" applyAlignment="1">
      <alignment horizontal="right" vertical="center" wrapText="1" indent="1"/>
    </xf>
    <xf numFmtId="3" fontId="8" fillId="0" borderId="34" xfId="0" applyNumberFormat="1" applyFont="1" applyBorder="1" applyAlignment="1">
      <alignment horizontal="right" vertical="center" wrapText="1" indent="1"/>
    </xf>
    <xf numFmtId="3" fontId="8" fillId="0" borderId="6" xfId="0" applyNumberFormat="1" applyFont="1" applyBorder="1" applyAlignment="1">
      <alignment horizontal="right" vertical="center" wrapText="1" indent="1"/>
    </xf>
    <xf numFmtId="164" fontId="26" fillId="0" borderId="12" xfId="0" applyNumberFormat="1" applyFont="1" applyBorder="1" applyAlignment="1">
      <alignment horizontal="right" vertical="center" indent="1"/>
    </xf>
    <xf numFmtId="3" fontId="26" fillId="0" borderId="5" xfId="0" applyNumberFormat="1" applyFont="1" applyBorder="1" applyAlignment="1">
      <alignment horizontal="right" vertical="center" indent="1"/>
    </xf>
    <xf numFmtId="0" fontId="26" fillId="0" borderId="32" xfId="0" applyFont="1" applyBorder="1" applyAlignment="1">
      <alignment horizontal="right" vertical="center" indent="1"/>
    </xf>
    <xf numFmtId="3" fontId="8" fillId="0" borderId="32" xfId="0" applyNumberFormat="1" applyFont="1" applyBorder="1" applyAlignment="1">
      <alignment horizontal="right" vertical="center" indent="1"/>
    </xf>
    <xf numFmtId="3" fontId="8" fillId="0" borderId="6" xfId="0" applyNumberFormat="1" applyFont="1" applyBorder="1" applyAlignment="1">
      <alignment horizontal="right" vertical="center" indent="1"/>
    </xf>
    <xf numFmtId="0" fontId="25" fillId="0" borderId="2" xfId="0" applyFont="1" applyBorder="1" applyAlignment="1">
      <alignment horizontal="left" vertical="center" wrapText="1"/>
    </xf>
    <xf numFmtId="165" fontId="8" fillId="0" borderId="18" xfId="0" applyNumberFormat="1" applyFont="1" applyBorder="1" applyAlignment="1">
      <alignment horizontal="right" vertical="center" indent="1"/>
    </xf>
    <xf numFmtId="165" fontId="8" fillId="0" borderId="8" xfId="0" applyNumberFormat="1" applyFont="1" applyBorder="1" applyAlignment="1">
      <alignment horizontal="right" vertical="center" wrapText="1" indent="1"/>
    </xf>
    <xf numFmtId="164" fontId="8" fillId="0" borderId="16" xfId="0" applyNumberFormat="1" applyFont="1" applyBorder="1" applyAlignment="1">
      <alignment horizontal="right" vertical="center" indent="3"/>
    </xf>
    <xf numFmtId="3" fontId="5" fillId="0" borderId="16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8" fillId="0" borderId="7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9" fontId="3" fillId="0" borderId="31" xfId="0" applyNumberFormat="1" applyFont="1" applyBorder="1" applyAlignment="1">
      <alignment horizontal="center" vertical="center" wrapText="1"/>
    </xf>
    <xf numFmtId="164" fontId="23" fillId="0" borderId="28" xfId="0" applyNumberFormat="1" applyFont="1" applyBorder="1" applyAlignment="1">
      <alignment horizontal="right" vertical="center" indent="1"/>
    </xf>
    <xf numFmtId="3" fontId="23" fillId="0" borderId="10" xfId="0" applyNumberFormat="1" applyFont="1" applyBorder="1" applyAlignment="1">
      <alignment horizontal="right" vertical="center" indent="1"/>
    </xf>
    <xf numFmtId="0" fontId="23" fillId="0" borderId="14" xfId="0" applyFont="1" applyBorder="1" applyAlignment="1">
      <alignment horizontal="right" vertical="center" indent="1"/>
    </xf>
    <xf numFmtId="0" fontId="23" fillId="0" borderId="2" xfId="0" applyFont="1" applyBorder="1" applyAlignment="1">
      <alignment horizontal="right" vertical="center" indent="1"/>
    </xf>
    <xf numFmtId="0" fontId="8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5" fillId="0" borderId="0" xfId="0" quotePrefix="1" applyFont="1" applyAlignment="1">
      <alignment vertical="center"/>
    </xf>
    <xf numFmtId="164" fontId="8" fillId="0" borderId="16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26" fillId="0" borderId="16" xfId="0" applyNumberFormat="1" applyFont="1" applyBorder="1" applyAlignment="1">
      <alignment horizontal="right" vertical="center"/>
    </xf>
    <xf numFmtId="164" fontId="26" fillId="0" borderId="26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26" fillId="0" borderId="17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164" fontId="2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5" fontId="8" fillId="0" borderId="24" xfId="0" applyNumberFormat="1" applyFont="1" applyBorder="1" applyAlignment="1">
      <alignment horizontal="right" vertical="center" indent="1"/>
    </xf>
    <xf numFmtId="165" fontId="8" fillId="0" borderId="7" xfId="0" applyNumberFormat="1" applyFont="1" applyBorder="1" applyAlignment="1">
      <alignment horizontal="right" vertical="center" wrapText="1" indent="1"/>
    </xf>
    <xf numFmtId="165" fontId="8" fillId="0" borderId="9" xfId="0" applyNumberFormat="1" applyFont="1" applyBorder="1" applyAlignment="1">
      <alignment horizontal="right" vertical="center" wrapText="1" indent="1"/>
    </xf>
    <xf numFmtId="0" fontId="5" fillId="0" borderId="29" xfId="0" applyFont="1" applyBorder="1" applyAlignment="1">
      <alignment vertical="center"/>
    </xf>
    <xf numFmtId="9" fontId="3" fillId="0" borderId="36" xfId="0" applyNumberFormat="1" applyFont="1" applyBorder="1" applyAlignment="1">
      <alignment horizontal="center" vertical="center" wrapText="1"/>
    </xf>
    <xf numFmtId="9" fontId="3" fillId="0" borderId="3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0" fillId="0" borderId="0" xfId="0" applyAlignment="1">
      <alignment horizontal="right" vertical="center" indent="1"/>
    </xf>
    <xf numFmtId="3" fontId="26" fillId="0" borderId="32" xfId="0" applyNumberFormat="1" applyFont="1" applyBorder="1" applyAlignment="1">
      <alignment horizontal="right" vertical="center"/>
    </xf>
    <xf numFmtId="0" fontId="26" fillId="0" borderId="32" xfId="0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vertical="center"/>
    </xf>
    <xf numFmtId="3" fontId="8" fillId="0" borderId="38" xfId="0" applyNumberFormat="1" applyFont="1" applyBorder="1" applyAlignment="1">
      <alignment horizontal="right" vertical="center" wrapText="1" indent="1"/>
    </xf>
    <xf numFmtId="3" fontId="23" fillId="0" borderId="6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3" fontId="8" fillId="0" borderId="2" xfId="0" applyNumberFormat="1" applyFont="1" applyBorder="1" applyAlignment="1">
      <alignment horizontal="right" vertical="center" wrapText="1" indent="1"/>
    </xf>
    <xf numFmtId="0" fontId="3" fillId="0" borderId="14" xfId="0" applyFont="1" applyBorder="1" applyAlignment="1">
      <alignment horizontal="right" vertical="center" indent="1"/>
    </xf>
    <xf numFmtId="0" fontId="18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3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indent="1"/>
    </xf>
    <xf numFmtId="0" fontId="30" fillId="0" borderId="0" xfId="0" applyFont="1" applyAlignment="1">
      <alignment vertical="center"/>
    </xf>
    <xf numFmtId="3" fontId="26" fillId="0" borderId="1" xfId="0" applyNumberFormat="1" applyFont="1" applyBorder="1" applyAlignment="1">
      <alignment horizontal="right" vertical="center" indent="1"/>
    </xf>
    <xf numFmtId="0" fontId="26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</cellXfs>
  <cellStyles count="7">
    <cellStyle name="Hipervínculo" xfId="4" builtinId="8"/>
    <cellStyle name="Hipervínculo 4" xfId="6" xr:uid="{E60D11A5-8E69-43F6-A15F-20A1A063617D}"/>
    <cellStyle name="Normal" xfId="0" builtinId="0"/>
    <cellStyle name="Normal 2 5" xfId="5" xr:uid="{041F5D03-0853-4802-9C16-63B8672B9D56}"/>
    <cellStyle name="Normal_1.9" xfId="1" xr:uid="{62F13DD5-ADBB-4C69-8825-DC0494A5C6F7}"/>
    <cellStyle name="Normal_2.10_1" xfId="2" xr:uid="{E62C9EE8-8C40-4C89-9FE2-D7955C13902B}"/>
    <cellStyle name="Normal_4.11" xfId="3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36"/>
  <sheetViews>
    <sheetView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2.7265625" style="1" customWidth="1"/>
    <col min="3" max="3" width="115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59</v>
      </c>
      <c r="C2" s="2"/>
    </row>
    <row r="3" spans="1:4" ht="18.5" x14ac:dyDescent="0.35">
      <c r="A3" s="3"/>
      <c r="B3" s="53" t="s">
        <v>174</v>
      </c>
      <c r="C3" s="4"/>
    </row>
    <row r="4" spans="1:4" s="5" customFormat="1" ht="14.5" x14ac:dyDescent="0.35">
      <c r="B4" s="6"/>
      <c r="C4" s="6"/>
      <c r="D4" s="6"/>
    </row>
    <row r="5" spans="1:4" ht="14.5" x14ac:dyDescent="0.35">
      <c r="B5" s="77"/>
      <c r="C5" s="7"/>
      <c r="D5" s="8"/>
    </row>
    <row r="6" spans="1:4" ht="16" thickBot="1" x14ac:dyDescent="0.4">
      <c r="B6" s="9"/>
      <c r="C6" s="9"/>
    </row>
    <row r="7" spans="1:4" s="10" customFormat="1" ht="15" thickTop="1" x14ac:dyDescent="0.35">
      <c r="B7" s="11" t="str">
        <f>LEFT('T.18.1'!B$1,10)</f>
        <v>Tabla 18.1</v>
      </c>
      <c r="C7" s="12" t="str">
        <f>MID('T.18.1'!B$1,12,300)</f>
        <v>Prevalencia del acoso no  sexual a lo largo de la vida, en los últimos 4 años, en los últimos 12 meses y en la infancia</v>
      </c>
    </row>
    <row r="8" spans="1:4" s="10" customFormat="1" ht="14.5" x14ac:dyDescent="0.35">
      <c r="B8" s="13" t="str">
        <f>LEFT('T.18.2'!B$1,10)</f>
        <v>Tabla 18.2</v>
      </c>
      <c r="C8" s="14" t="str">
        <f>MID('T.18.2'!B$1,12,300)</f>
        <v>Distribución de las mujeres víctimas de acoso no sexual, según la última vez que ocurrió</v>
      </c>
    </row>
    <row r="9" spans="1:4" s="10" customFormat="1" ht="14.5" x14ac:dyDescent="0.35">
      <c r="B9" s="13" t="str">
        <f>LEFT('T.18.3'!B$1,10)</f>
        <v>Tabla 18.3</v>
      </c>
      <c r="C9" s="14" t="str">
        <f>MID('T.18.3'!B$1,12,300)</f>
        <v>Prevalencia de cada tipo de acto de acoso no sexual a lo largo de la vida, en los últimos 4 años y en los últimos 12 meses</v>
      </c>
    </row>
    <row r="10" spans="1:4" s="10" customFormat="1" ht="14.5" x14ac:dyDescent="0.35">
      <c r="B10" s="13" t="str">
        <f>LEFT('T.18.4'!B$1,10)</f>
        <v>Tabla 18.4</v>
      </c>
      <c r="C10" s="14" t="str">
        <f>MID('T.18.4'!B$1,12,300)</f>
        <v>Acoso no sexual, según si ocurrió antes o después de los 15 años*</v>
      </c>
    </row>
    <row r="11" spans="1:4" s="10" customFormat="1" ht="15" customHeight="1" x14ac:dyDescent="0.35">
      <c r="B11" s="13" t="str">
        <f>LEFT('T.18.5'!B$1,10)</f>
        <v>Tabla 18.5</v>
      </c>
      <c r="C11" s="14" t="str">
        <f>MID('T.18.5'!B$1,12,300)</f>
        <v xml:space="preserve">Prevalencia del acoso no sexual a lo largo de la vida y en los 4 años previos a las entrevistas, según la edad de la mujer </v>
      </c>
    </row>
    <row r="12" spans="1:4" s="10" customFormat="1" ht="29" x14ac:dyDescent="0.35">
      <c r="B12" s="13" t="str">
        <f>LEFT('T.18.6'!B$1,10)</f>
        <v>Tabla 18.6</v>
      </c>
      <c r="C12" s="14" t="str">
        <f>MID('T.18.6'!B$1,12,300)</f>
        <v>Prevalencia del acoso no sexual a lo largo de la vida y en los 4 años previos a las entrevistas, según el nivel de formación, el país de nacimiento y el grado de urbanización del municipio de la mujer</v>
      </c>
    </row>
    <row r="13" spans="1:4" s="10" customFormat="1" ht="29" x14ac:dyDescent="0.35">
      <c r="B13" s="13" t="str">
        <f>LEFT('T.18.7'!B$1,10)</f>
        <v>Tabla 18.7</v>
      </c>
      <c r="C13" s="14" t="str">
        <f>MID('T.18.7'!B$1,12,300)</f>
        <v>Prevalencia del acoso no sexual a lo largo de la vida y en los 4 años previos a las entrevistas, según la situación laboral de la mujer, sus ingresos netos y los ingresos netos del hogar</v>
      </c>
    </row>
    <row r="14" spans="1:4" s="10" customFormat="1" ht="29" x14ac:dyDescent="0.35">
      <c r="B14" s="13" t="str">
        <f>LEFT('T.18.8'!B$1,10)</f>
        <v>Tabla 18.8</v>
      </c>
      <c r="C14" s="14" t="str">
        <f>MID('T.18.8'!B$1,12,300)</f>
        <v xml:space="preserve">Prevalencia del acoso no sexual a lo largo de la vida, según el grado de discapacidad y la existencia de limitaciones en la actividad de la mujer </v>
      </c>
    </row>
    <row r="15" spans="1:4" s="10" customFormat="1" ht="29" x14ac:dyDescent="0.35">
      <c r="B15" s="13" t="str">
        <f>LEFT('T.18.9'!B$1,10)</f>
        <v>Tabla 18.9</v>
      </c>
      <c r="C15" s="14" t="str">
        <f>MID('T.18.9'!B$1,12,300)</f>
        <v>Prevalencia del acoso no sexual a lo largo de la vida y en los 4 años previos a las entrevistas, según la vía de cumplimentación de la entrevista (CAWI, CASI, CAPI)</v>
      </c>
    </row>
    <row r="16" spans="1:4" s="10" customFormat="1" ht="14.5" x14ac:dyDescent="0.35">
      <c r="B16" s="13" t="str">
        <f>LEFT('T.18.10'!B$1,11)</f>
        <v>Tabla 18.10</v>
      </c>
      <c r="C16" s="14" t="str">
        <f>MID('T.18.10'!B$1,13,300)</f>
        <v>Distribución de las mujeres víctimas de acoso no sexual, según si ha sucedido una vez o más de una vez</v>
      </c>
    </row>
    <row r="17" spans="2:3" s="10" customFormat="1" ht="14.5" x14ac:dyDescent="0.35">
      <c r="B17" s="13" t="str">
        <f>LEFT('T.18.11'!B$1,11)</f>
        <v>Tabla 18.11</v>
      </c>
      <c r="C17" s="14" t="str">
        <f>MID('T.18.11'!B$1,13,300)</f>
        <v>Distribución de las mujeres que han sufrido en más de una ocasión acoso no sexual, según la frecuencia de ocurrencia</v>
      </c>
    </row>
    <row r="18" spans="2:3" s="10" customFormat="1" ht="14.5" x14ac:dyDescent="0.35">
      <c r="B18" s="13" t="str">
        <f>LEFT('T.18.12'!B$1,11)</f>
        <v>Tabla 18.12</v>
      </c>
      <c r="C18" s="14" t="str">
        <f>MID('T.18.12'!B$1,13,300)</f>
        <v>Distribución de las mujeres que han sufrido en más de una ocasión acoso no sexual, según su duración temporal</v>
      </c>
    </row>
    <row r="19" spans="2:3" s="10" customFormat="1" ht="14.5" x14ac:dyDescent="0.35">
      <c r="B19" s="13" t="str">
        <f>LEFT('T.18.13'!B$1,11)</f>
        <v>Tabla 18.13</v>
      </c>
      <c r="C19" s="14" t="str">
        <f>MID('T.18.13'!B$1,13,300)</f>
        <v>Prevalencia del acoso no sexual reiterado a lo largo de la vida</v>
      </c>
    </row>
    <row r="20" spans="2:3" s="10" customFormat="1" ht="14.5" x14ac:dyDescent="0.35">
      <c r="B20" s="13" t="str">
        <f>LEFT('T.18.14'!B$1,11)</f>
        <v>Tabla 18.14</v>
      </c>
      <c r="C20" s="14" t="str">
        <f>MID('T.18.14'!B$1,13,300)</f>
        <v>Prevalencia del acoso reiterado (sexual o sin connotaciones sexuales) a lo largo de la vida</v>
      </c>
    </row>
    <row r="21" spans="2:3" s="10" customFormat="1" ht="14.5" x14ac:dyDescent="0.35">
      <c r="B21" s="13" t="str">
        <f>LEFT('T.18.15'!B$1,11)</f>
        <v>Tabla 18.15</v>
      </c>
      <c r="C21" s="14" t="str">
        <f>MID('T.18.15'!B$1,13,300)</f>
        <v>Distribución de las mujeres víctimas de acoso no sexual a lo largo de la vida, según el sexo de la persona agresora</v>
      </c>
    </row>
    <row r="22" spans="2:3" s="10" customFormat="1" ht="14.5" x14ac:dyDescent="0.35">
      <c r="B22" s="13" t="str">
        <f>LEFT('T.18.16'!B$1,11)</f>
        <v>Tabla 18.16</v>
      </c>
      <c r="C22" s="14" t="str">
        <f>MID('T.18.16'!B$1,13,300)</f>
        <v>Mujeres víctimas de acoso no sexual a lo largo de la vida, según el vínculo que las une con la persona agresora (I)*</v>
      </c>
    </row>
    <row r="23" spans="2:3" s="10" customFormat="1" ht="14.5" x14ac:dyDescent="0.35">
      <c r="B23" s="13" t="str">
        <f>LEFT('T.18.17'!B$1,11)</f>
        <v>Tabla 18.17</v>
      </c>
      <c r="C23" s="14" t="str">
        <f>MID('T.18.17'!B$1,13,300)</f>
        <v>Mujeres víctimas de acoso no sexual a lo largo de la vida, según el vínculo que las une con la persona agresora (II)*</v>
      </c>
    </row>
    <row r="24" spans="2:3" s="10" customFormat="1" ht="29" x14ac:dyDescent="0.35">
      <c r="B24" s="13" t="str">
        <f>LEFT('T.18.18'!B$1,11)</f>
        <v>Tabla 18.18</v>
      </c>
      <c r="C24" s="14" t="str">
        <f>MID('T.18.18'!B$1,13,300)</f>
        <v>Distribución de las mujeres víctimas de acoso no sexual a lo largo de la vida, según si algunos o todos los episodios sucedieron por medio de las tecnologías digitales</v>
      </c>
    </row>
    <row r="25" spans="2:3" s="10" customFormat="1" ht="29" x14ac:dyDescent="0.35">
      <c r="B25" s="13" t="str">
        <f>LEFT('T.18.19'!B$1,11)</f>
        <v>Tabla 18.19</v>
      </c>
      <c r="C25" s="14" t="str">
        <f>MID('T.18.19'!B$1,13,300)</f>
        <v xml:space="preserve">Prevalencia del acoso no sexual por medio de las tecnologías digitales (algunos o todos los episodios de acoso no sexual sucedieron online), según la edad de la mujer </v>
      </c>
    </row>
    <row r="26" spans="2:3" s="10" customFormat="1" ht="14.5" x14ac:dyDescent="0.35">
      <c r="B26" s="13" t="str">
        <f>LEFT('T.18.20'!B$1,11)</f>
        <v>Tabla 18.20</v>
      </c>
      <c r="C26" s="14" t="str">
        <f>MID('T.18.20'!B$1,13,300)</f>
        <v>Prevalencia del acoso digital (sexual o sin connotaciones sexuales) a lo largo de la vida</v>
      </c>
    </row>
    <row r="27" spans="2:3" s="10" customFormat="1" ht="14.5" x14ac:dyDescent="0.35">
      <c r="B27" s="13" t="str">
        <f>LEFT('T.18.21'!B$1,11)</f>
        <v>Tabla 18.21</v>
      </c>
      <c r="C27" s="14" t="str">
        <f>MID('T.18.21'!B$1,13,300)</f>
        <v>Prevalencia del acoso digital (sexual o sin connotaciones sexuales) a lo largo de la vida, según la edad de la mujer</v>
      </c>
    </row>
    <row r="28" spans="2:3" s="10" customFormat="1" ht="29" x14ac:dyDescent="0.35">
      <c r="B28" s="13" t="str">
        <f>LEFT('T.18.22'!B$1,11)</f>
        <v>Tabla 18.22</v>
      </c>
      <c r="C28" s="14" t="str">
        <f>MID('T.18.22'!B$1,13,300)</f>
        <v>Distribución de las mujeres víctimas de acoso no sexual a lo largo de la vida, según si alguna de las agresiones tuvo lugar tras haber conocido o interactuado online de forma previa con la persona o personas que lo hicieron</v>
      </c>
    </row>
    <row r="29" spans="2:3" s="10" customFormat="1" ht="14.5" x14ac:dyDescent="0.35">
      <c r="B29" s="13" t="str">
        <f>LEFT('T.18.23'!B$1,11)</f>
        <v>Tabla 18.23</v>
      </c>
      <c r="C29" s="14" t="str">
        <f>MID('T.18.23'!B$1,13,300)</f>
        <v>Denuncia, búsqueda de ayuda formal o informal como consecuencia del acoso no sexual a lo largo de la vida</v>
      </c>
    </row>
    <row r="30" spans="2:3" s="10" customFormat="1" ht="29" x14ac:dyDescent="0.35">
      <c r="B30" s="13" t="str">
        <f>LEFT('T.18.24'!B$1,11)</f>
        <v>Tabla 18.24</v>
      </c>
      <c r="C30" s="14" t="str">
        <f>MID('T.18.24'!B$1,13,300)</f>
        <v>Contacto con servicios de ayuda formal o personas del entorno como consecuencia del acoso no sexual a lo largo de la vida, por tipo de servicio contactado o persona del entorno con la que se ha hablado</v>
      </c>
    </row>
    <row r="31" spans="2:3" s="10" customFormat="1" ht="14.5" x14ac:dyDescent="0.35">
      <c r="B31" s="13" t="str">
        <f>LEFT('T.18.25'!B$1,11)</f>
        <v>Tabla 18.25</v>
      </c>
      <c r="C31" s="14" t="str">
        <f>MID('T.18.25'!B$1,13,300)</f>
        <v xml:space="preserve">Lesiones físicas como consecuencia del acoso no sexual </v>
      </c>
    </row>
    <row r="32" spans="2:3" s="10" customFormat="1" ht="14.5" x14ac:dyDescent="0.35">
      <c r="B32" s="13" t="str">
        <f>LEFT('T.18.26'!B$1,11)</f>
        <v>Tabla 18.26</v>
      </c>
      <c r="C32" s="14" t="str">
        <f>MID('T.18.26'!B$1,13,300)</f>
        <v>Consecuencias psicológicas de los episodios de acoso no sexual</v>
      </c>
    </row>
    <row r="33" spans="2:3" s="10" customFormat="1" ht="14.5" x14ac:dyDescent="0.35">
      <c r="B33" s="13" t="str">
        <f>LEFT('T.18.27'!B$1,11)</f>
        <v>Tabla 18.27</v>
      </c>
      <c r="C33" s="14" t="str">
        <f>MID('T.18.27'!B$1,13,300)</f>
        <v>Consecuencias psicológicas de los episodios de acoso no sexual, por tipo de consecuencia*</v>
      </c>
    </row>
    <row r="34" spans="2:3" s="10" customFormat="1" ht="14.5" x14ac:dyDescent="0.35">
      <c r="B34" s="13" t="str">
        <f>LEFT('T.18.28'!B$1,11)</f>
        <v>Tabla 18.28</v>
      </c>
      <c r="C34" s="14" t="str">
        <f>MID('T.18.28'!B$1,13,300)</f>
        <v>Secuelas físicas y/o psicológicas en la actualidad como consecuencia del acoso no sexual</v>
      </c>
    </row>
    <row r="35" spans="2:3" s="10" customFormat="1" ht="15" thickBot="1" x14ac:dyDescent="0.4">
      <c r="B35" s="15" t="str">
        <f>LEFT('T.18.29'!B$1,11)</f>
        <v>Tabla 18.29</v>
      </c>
      <c r="C35" s="16" t="str">
        <f>MID('T.18.29'!B$1,13,300)</f>
        <v>Secuelas físicas y/o psicológicas en la actualidad como consecuencia del acoso no sexual, desagregado por tipo de secuela</v>
      </c>
    </row>
    <row r="36" spans="2:3" ht="13.5" thickTop="1" x14ac:dyDescent="0.35"/>
  </sheetData>
  <hyperlinks>
    <hyperlink ref="B7" location="T.18.1!B1" display="T.18.1!B1" xr:uid="{5F8FCC88-9FE2-444D-8D8E-E4D78DEDB131}"/>
    <hyperlink ref="B8" location="T.18.2!B1" display="T.18.2!B1" xr:uid="{5165643A-FFC8-43CF-983C-083474095ACB}"/>
    <hyperlink ref="B35" location="T.18.29!B1" display="T.18.29!B1" xr:uid="{2DEE1C96-6876-4226-8D47-13EA76D60849}"/>
    <hyperlink ref="B9" location="T.18.3!B1" display="T.18.3!B1" xr:uid="{D045B61E-5490-4A9A-89AD-661A8FBF9205}"/>
    <hyperlink ref="B10" location="T.18.4!B1" display="T.18.4!B1" xr:uid="{9A6586A7-4774-4331-8B70-5A02E3C8A132}"/>
    <hyperlink ref="B11" location="T.18.5!B1" display="T.18.5!B1" xr:uid="{113AF4C8-E184-4190-8598-D146F5AF330B}"/>
    <hyperlink ref="B12" location="T.18.6!B1" display="T.18.6!B1" xr:uid="{F987F12D-4106-4421-9AC1-FC855ADEBCAA}"/>
    <hyperlink ref="B13" location="T.18.7!B1" display="T.18.7!B1" xr:uid="{1B4B27FE-4ED6-4F2A-A880-EBEB53C663E4}"/>
    <hyperlink ref="B14" location="T.18.8!B1" display="T.18.8!B1" xr:uid="{31710316-895D-41D9-A52C-BB909AE0234B}"/>
    <hyperlink ref="B15" location="T.18.9!B1" display="T.18.9!B1" xr:uid="{C78434A0-685D-4328-BEC9-B180C59A6517}"/>
    <hyperlink ref="B16" location="T.18.10!B1" display="T.18.10!B1" xr:uid="{6EB9A4E5-AAD5-46CF-BD4F-C99313D9592D}"/>
    <hyperlink ref="B17" location="T.18.11!B1" display="T.18.11!B1" xr:uid="{2B33CDBA-8995-47B9-88A8-6695ADABB26E}"/>
    <hyperlink ref="B18" location="T.18.12!B1" display="T.18.12!B1" xr:uid="{BB3425A3-7FB6-4CC3-AB95-DA6B2B9235FE}"/>
    <hyperlink ref="B19" location="T.18.13!B1" display="T.18.13!B1" xr:uid="{76196CA1-2B03-4FDA-9104-5E444A201E75}"/>
    <hyperlink ref="B20" location="T.18.14!B1" display="T.18.14!B1" xr:uid="{AB487F1A-69B8-49B9-ADD2-C950EEDE0EC7}"/>
    <hyperlink ref="B21" location="T.18.15!B1" display="T.18.15!B1" xr:uid="{FEA5CDB1-32AC-457B-B7B5-E4A94F8422AA}"/>
    <hyperlink ref="B22" location="T.18.16!B1" display="T.18.16!B1" xr:uid="{E7E0D20B-E473-4EF9-BDF9-92A95E7DEF90}"/>
    <hyperlink ref="B23" location="T.18.17!B1" display="T.18.17!B1" xr:uid="{415B8E79-DDC0-4067-9295-E6D10C9CD550}"/>
    <hyperlink ref="B24" location="T.18.18!B1" display="T.18.18!B1" xr:uid="{725A3E2C-56D3-493C-AEBF-93A205150069}"/>
    <hyperlink ref="B25" location="T.18.19!B1" display="T.18.19!B1" xr:uid="{F3ADC904-DF52-4D02-848C-4C6E5FC89469}"/>
    <hyperlink ref="B26" location="T.18.20!B1" display="T.18.20!B1" xr:uid="{42588BD9-B70B-4794-80CF-D48C3346AD05}"/>
    <hyperlink ref="B27" location="T.18.21!B1" display="T.18.21!B1" xr:uid="{791D95FF-37E8-4893-B42B-48E43FCEB9CE}"/>
    <hyperlink ref="B28" location="T.18.22!B1" display="T.18.22!B1" xr:uid="{FE85AAD3-4994-42AB-BDBF-1A09B1BAC5C6}"/>
    <hyperlink ref="B29" location="T.18.23!B1" display="T.18.23!B1" xr:uid="{A8D0C0EC-AA2F-409B-90A1-DD6953F0E1A6}"/>
    <hyperlink ref="B30" location="T.18.24!B1" display="T.18.24!B1" xr:uid="{25021701-753C-4C70-AEAA-9748C7CAFD65}"/>
    <hyperlink ref="B31" location="T.18.25!B1" display="T.18.25!B1" xr:uid="{2C11F752-A236-4A92-A4DD-FF2AFC617271}"/>
    <hyperlink ref="B32" location="T.18.26!B1" display="T.18.26!B1" xr:uid="{C07B4A1C-03E7-49F1-9864-BF4EC5282F8B}"/>
    <hyperlink ref="B33" location="T.18.27!B1" display="T.18.27!B1" xr:uid="{FD8090CE-3067-43B3-85B1-13E4E57090EC}"/>
    <hyperlink ref="B34" location="T.18.28!B1" display="T.18.28!B1" xr:uid="{017B92B6-C0E5-4E7A-ABA1-CA678600613D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E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4.54296875" style="25" bestFit="1" customWidth="1"/>
    <col min="3" max="4" width="12" style="25" customWidth="1"/>
    <col min="5" max="16384" width="11.453125" style="25"/>
  </cols>
  <sheetData>
    <row r="1" spans="2:5" s="33" customFormat="1" ht="15.75" customHeight="1" x14ac:dyDescent="0.35">
      <c r="B1" s="33" t="s">
        <v>188</v>
      </c>
    </row>
    <row r="2" spans="2:5" ht="15.75" customHeight="1" thickBot="1" x14ac:dyDescent="0.4"/>
    <row r="3" spans="2:5" ht="26" x14ac:dyDescent="0.35">
      <c r="B3" s="22"/>
      <c r="C3" s="96" t="s">
        <v>60</v>
      </c>
      <c r="D3" s="96" t="s">
        <v>111</v>
      </c>
    </row>
    <row r="4" spans="2:5" ht="15" thickBot="1" x14ac:dyDescent="0.4">
      <c r="B4" s="23"/>
      <c r="C4" s="70" t="s">
        <v>33</v>
      </c>
      <c r="D4" s="70" t="s">
        <v>33</v>
      </c>
    </row>
    <row r="5" spans="2:5" x14ac:dyDescent="0.35">
      <c r="B5" s="46" t="s">
        <v>28</v>
      </c>
      <c r="C5" s="119">
        <v>29.7</v>
      </c>
      <c r="D5" s="119">
        <v>12.9</v>
      </c>
    </row>
    <row r="6" spans="2:5" x14ac:dyDescent="0.35">
      <c r="B6" s="46" t="s">
        <v>29</v>
      </c>
      <c r="C6" s="119">
        <v>9</v>
      </c>
      <c r="D6" s="119">
        <v>4.7</v>
      </c>
    </row>
    <row r="7" spans="2:5" ht="15" thickBot="1" x14ac:dyDescent="0.4">
      <c r="B7" s="64" t="s">
        <v>30</v>
      </c>
      <c r="C7" s="71" t="s">
        <v>31</v>
      </c>
      <c r="D7" s="71" t="s">
        <v>31</v>
      </c>
    </row>
    <row r="8" spans="2:5" x14ac:dyDescent="0.35">
      <c r="C8" s="97"/>
    </row>
    <row r="9" spans="2:5" ht="12" customHeight="1" x14ac:dyDescent="0.35">
      <c r="B9" s="17" t="s">
        <v>116</v>
      </c>
      <c r="C9" s="24"/>
      <c r="D9" s="24"/>
      <c r="E9" s="2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B738-8327-4533-A57A-6556545B6402}">
  <dimension ref="B1:J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15.453125" style="25" customWidth="1"/>
    <col min="3" max="3" width="8.1796875" style="25" customWidth="1"/>
    <col min="4" max="16384" width="11.453125" style="25"/>
  </cols>
  <sheetData>
    <row r="1" spans="2:10" s="33" customFormat="1" ht="15.75" customHeight="1" x14ac:dyDescent="0.35">
      <c r="B1" s="33" t="s">
        <v>189</v>
      </c>
    </row>
    <row r="2" spans="2:10" s="32" customFormat="1" ht="15.75" customHeight="1" thickBot="1" x14ac:dyDescent="0.4"/>
    <row r="3" spans="2:10" x14ac:dyDescent="0.35">
      <c r="B3" s="31"/>
      <c r="C3" s="198" t="s">
        <v>60</v>
      </c>
      <c r="D3" s="197"/>
    </row>
    <row r="4" spans="2:10" ht="26.5" thickBot="1" x14ac:dyDescent="0.4">
      <c r="B4" s="23"/>
      <c r="C4" s="54" t="s">
        <v>33</v>
      </c>
      <c r="D4" s="20" t="s">
        <v>4</v>
      </c>
    </row>
    <row r="5" spans="2:10" ht="15.65" customHeight="1" x14ac:dyDescent="0.35">
      <c r="B5" s="46" t="s">
        <v>73</v>
      </c>
      <c r="C5" s="59">
        <v>21.4</v>
      </c>
      <c r="D5" s="38">
        <v>750485</v>
      </c>
    </row>
    <row r="6" spans="2:10" x14ac:dyDescent="0.35">
      <c r="B6" s="46" t="s">
        <v>74</v>
      </c>
      <c r="C6" s="59">
        <v>75.2</v>
      </c>
      <c r="D6" s="38">
        <v>2632671</v>
      </c>
    </row>
    <row r="7" spans="2:10" x14ac:dyDescent="0.35">
      <c r="B7" s="46" t="s">
        <v>2</v>
      </c>
      <c r="C7" s="59">
        <v>3.4</v>
      </c>
      <c r="D7" s="38">
        <v>117664</v>
      </c>
    </row>
    <row r="8" spans="2:10" ht="15" customHeight="1" thickBot="1" x14ac:dyDescent="0.4">
      <c r="B8" s="47" t="s">
        <v>3</v>
      </c>
      <c r="C8" s="91">
        <v>100</v>
      </c>
      <c r="D8" s="76">
        <v>3500820</v>
      </c>
    </row>
    <row r="9" spans="2:10" x14ac:dyDescent="0.35">
      <c r="C9" s="27"/>
    </row>
    <row r="10" spans="2:10" ht="24" customHeight="1" x14ac:dyDescent="0.35">
      <c r="B10" s="202" t="s">
        <v>190</v>
      </c>
      <c r="C10" s="202"/>
      <c r="D10" s="202"/>
      <c r="E10" s="24"/>
      <c r="F10" s="24"/>
      <c r="G10" s="24"/>
      <c r="H10" s="24"/>
      <c r="I10" s="24"/>
      <c r="J10" s="24"/>
    </row>
    <row r="11" spans="2:10" ht="15.65" customHeight="1" x14ac:dyDescent="0.35"/>
    <row r="14" spans="2:10" ht="15.65" customHeight="1" x14ac:dyDescent="0.35"/>
  </sheetData>
  <mergeCells count="2">
    <mergeCell ref="C3:D3"/>
    <mergeCell ref="B10:D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685A-14C5-4652-BAA2-92701C242954}">
  <dimension ref="B1:E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47.1796875" style="25" customWidth="1"/>
    <col min="3" max="3" width="7.7265625" style="25" customWidth="1"/>
    <col min="4" max="4" width="11.7265625" style="25" customWidth="1"/>
    <col min="5" max="16384" width="11.453125" style="25"/>
  </cols>
  <sheetData>
    <row r="1" spans="2:5" s="33" customFormat="1" ht="15.75" customHeight="1" x14ac:dyDescent="0.35">
      <c r="B1" s="33" t="s">
        <v>191</v>
      </c>
    </row>
    <row r="2" spans="2:5" s="32" customFormat="1" ht="15.75" customHeight="1" thickBot="1" x14ac:dyDescent="0.4"/>
    <row r="3" spans="2:5" x14ac:dyDescent="0.35">
      <c r="B3" s="31"/>
      <c r="C3" s="198" t="s">
        <v>60</v>
      </c>
      <c r="D3" s="197"/>
    </row>
    <row r="4" spans="2:5" ht="26.5" thickBot="1" x14ac:dyDescent="0.4">
      <c r="B4" s="23"/>
      <c r="C4" s="54" t="s">
        <v>33</v>
      </c>
      <c r="D4" s="20" t="s">
        <v>4</v>
      </c>
    </row>
    <row r="5" spans="2:5" ht="15.65" customHeight="1" x14ac:dyDescent="0.35">
      <c r="B5" s="46" t="s">
        <v>75</v>
      </c>
      <c r="C5" s="56">
        <v>10.3</v>
      </c>
      <c r="D5" s="121">
        <v>272362</v>
      </c>
      <c r="E5" s="165"/>
    </row>
    <row r="6" spans="2:5" x14ac:dyDescent="0.35">
      <c r="B6" s="46" t="s">
        <v>76</v>
      </c>
      <c r="C6" s="56">
        <v>22.4</v>
      </c>
      <c r="D6" s="38">
        <v>590768</v>
      </c>
      <c r="E6" s="165"/>
    </row>
    <row r="7" spans="2:5" x14ac:dyDescent="0.35">
      <c r="B7" s="46" t="s">
        <v>77</v>
      </c>
      <c r="C7" s="56">
        <v>26.9</v>
      </c>
      <c r="D7" s="38">
        <v>709437</v>
      </c>
      <c r="E7" s="165"/>
    </row>
    <row r="8" spans="2:5" x14ac:dyDescent="0.35">
      <c r="B8" s="46" t="s">
        <v>78</v>
      </c>
      <c r="C8" s="56">
        <v>21.3</v>
      </c>
      <c r="D8" s="38">
        <v>560512</v>
      </c>
      <c r="E8" s="165"/>
    </row>
    <row r="9" spans="2:5" x14ac:dyDescent="0.35">
      <c r="B9" s="46" t="s">
        <v>79</v>
      </c>
      <c r="C9" s="56">
        <v>10.7</v>
      </c>
      <c r="D9" s="38">
        <v>281135</v>
      </c>
      <c r="E9" s="165"/>
    </row>
    <row r="10" spans="2:5" ht="26" x14ac:dyDescent="0.35">
      <c r="B10" s="52" t="s">
        <v>80</v>
      </c>
      <c r="C10" s="56">
        <v>4.7</v>
      </c>
      <c r="D10" s="38">
        <v>123788</v>
      </c>
      <c r="E10" s="165"/>
    </row>
    <row r="11" spans="2:5" x14ac:dyDescent="0.35">
      <c r="B11" s="46" t="s">
        <v>2</v>
      </c>
      <c r="C11" s="56">
        <v>3.6</v>
      </c>
      <c r="D11" s="38">
        <v>94670</v>
      </c>
      <c r="E11" s="165"/>
    </row>
    <row r="12" spans="2:5" ht="15" customHeight="1" thickBot="1" x14ac:dyDescent="0.4">
      <c r="B12" s="47" t="s">
        <v>3</v>
      </c>
      <c r="C12" s="84">
        <v>100</v>
      </c>
      <c r="D12" s="76">
        <v>2632671</v>
      </c>
      <c r="E12" s="165"/>
    </row>
    <row r="13" spans="2:5" x14ac:dyDescent="0.35">
      <c r="C13" s="27"/>
      <c r="D13" s="27"/>
    </row>
    <row r="14" spans="2:5" ht="24" customHeight="1" x14ac:dyDescent="0.35">
      <c r="B14" s="202" t="s">
        <v>193</v>
      </c>
      <c r="C14" s="202"/>
      <c r="D14" s="202"/>
      <c r="E14" s="24"/>
    </row>
    <row r="15" spans="2:5" ht="15.65" customHeight="1" x14ac:dyDescent="0.35"/>
    <row r="18" ht="15.65" customHeight="1" x14ac:dyDescent="0.35"/>
  </sheetData>
  <mergeCells count="2">
    <mergeCell ref="B14:D14"/>
    <mergeCell ref="C3:D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4C4-CCD8-4A98-9743-681FFF5BDC58}">
  <dimension ref="B1:E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40" style="25" customWidth="1"/>
    <col min="3" max="3" width="7.7265625" style="25" customWidth="1"/>
    <col min="4" max="4" width="11.7265625" style="25" customWidth="1"/>
    <col min="5" max="16384" width="11.453125" style="25"/>
  </cols>
  <sheetData>
    <row r="1" spans="2:5" s="33" customFormat="1" ht="15.75" customHeight="1" x14ac:dyDescent="0.35">
      <c r="B1" s="33" t="s">
        <v>192</v>
      </c>
    </row>
    <row r="2" spans="2:5" s="32" customFormat="1" ht="15.75" customHeight="1" thickBot="1" x14ac:dyDescent="0.4"/>
    <row r="3" spans="2:5" x14ac:dyDescent="0.35">
      <c r="B3" s="31"/>
      <c r="C3" s="198" t="s">
        <v>60</v>
      </c>
      <c r="D3" s="197"/>
    </row>
    <row r="4" spans="2:5" ht="26.5" thickBot="1" x14ac:dyDescent="0.4">
      <c r="B4" s="23"/>
      <c r="C4" s="54" t="s">
        <v>33</v>
      </c>
      <c r="D4" s="20" t="s">
        <v>4</v>
      </c>
    </row>
    <row r="5" spans="2:5" ht="15.65" customHeight="1" x14ac:dyDescent="0.35">
      <c r="B5" s="46" t="s">
        <v>134</v>
      </c>
      <c r="C5" s="56">
        <v>19.5</v>
      </c>
      <c r="D5" s="121">
        <v>512255</v>
      </c>
      <c r="E5" s="165"/>
    </row>
    <row r="6" spans="2:5" x14ac:dyDescent="0.35">
      <c r="B6" s="46" t="s">
        <v>135</v>
      </c>
      <c r="C6" s="56">
        <v>13.9</v>
      </c>
      <c r="D6" s="38">
        <v>364851</v>
      </c>
      <c r="E6" s="165"/>
    </row>
    <row r="7" spans="2:5" x14ac:dyDescent="0.35">
      <c r="B7" s="46" t="s">
        <v>133</v>
      </c>
      <c r="C7" s="56">
        <v>11.3</v>
      </c>
      <c r="D7" s="38">
        <v>297371</v>
      </c>
      <c r="E7" s="165"/>
    </row>
    <row r="8" spans="2:5" x14ac:dyDescent="0.35">
      <c r="B8" s="46" t="s">
        <v>132</v>
      </c>
      <c r="C8" s="56">
        <v>10.9</v>
      </c>
      <c r="D8" s="38">
        <v>287812</v>
      </c>
      <c r="E8" s="165"/>
    </row>
    <row r="9" spans="2:5" x14ac:dyDescent="0.35">
      <c r="B9" s="46" t="s">
        <v>136</v>
      </c>
      <c r="C9" s="56">
        <v>13.1</v>
      </c>
      <c r="D9" s="38">
        <v>344418</v>
      </c>
      <c r="E9" s="165"/>
    </row>
    <row r="10" spans="2:5" x14ac:dyDescent="0.35">
      <c r="B10" s="52" t="s">
        <v>130</v>
      </c>
      <c r="C10" s="56">
        <v>25.3</v>
      </c>
      <c r="D10" s="38">
        <v>665588</v>
      </c>
      <c r="E10" s="165"/>
    </row>
    <row r="11" spans="2:5" x14ac:dyDescent="0.35">
      <c r="B11" s="46" t="s">
        <v>131</v>
      </c>
      <c r="C11" s="56">
        <v>6.1</v>
      </c>
      <c r="D11" s="38">
        <v>160376</v>
      </c>
      <c r="E11" s="165"/>
    </row>
    <row r="12" spans="2:5" ht="15" customHeight="1" thickBot="1" x14ac:dyDescent="0.4">
      <c r="B12" s="47" t="s">
        <v>3</v>
      </c>
      <c r="C12" s="84">
        <v>100</v>
      </c>
      <c r="D12" s="76">
        <v>2632671</v>
      </c>
      <c r="E12" s="165"/>
    </row>
    <row r="13" spans="2:5" x14ac:dyDescent="0.35">
      <c r="C13" s="27"/>
      <c r="D13" s="27"/>
    </row>
    <row r="14" spans="2:5" ht="24" customHeight="1" x14ac:dyDescent="0.35">
      <c r="B14" s="202" t="s">
        <v>193</v>
      </c>
      <c r="C14" s="202"/>
      <c r="D14" s="202"/>
      <c r="E14" s="24"/>
    </row>
    <row r="15" spans="2:5" ht="15.65" customHeight="1" x14ac:dyDescent="0.35"/>
    <row r="18" ht="15.65" customHeight="1" x14ac:dyDescent="0.35"/>
  </sheetData>
  <mergeCells count="2">
    <mergeCell ref="C3:D3"/>
    <mergeCell ref="B14:D1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AF9A-30F0-4367-9085-84688E154190}">
  <dimension ref="B1:F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7.453125" style="25" customWidth="1"/>
    <col min="3" max="5" width="10.81640625" style="25" customWidth="1"/>
    <col min="6" max="6" width="10.7265625" style="25" customWidth="1"/>
    <col min="7" max="16384" width="11.453125" style="25"/>
  </cols>
  <sheetData>
    <row r="1" spans="2:6" s="33" customFormat="1" ht="15.75" customHeight="1" x14ac:dyDescent="0.35">
      <c r="B1" s="26" t="s">
        <v>201</v>
      </c>
    </row>
    <row r="2" spans="2:6" s="32" customFormat="1" ht="15.75" customHeight="1" thickBot="1" x14ac:dyDescent="0.4"/>
    <row r="3" spans="2:6" x14ac:dyDescent="0.35">
      <c r="B3" s="22"/>
      <c r="C3" s="198" t="s">
        <v>203</v>
      </c>
      <c r="D3" s="197"/>
      <c r="E3" s="197"/>
      <c r="F3" s="197"/>
    </row>
    <row r="4" spans="2:6" ht="26.5" thickBot="1" x14ac:dyDescent="0.4">
      <c r="B4" s="23"/>
      <c r="C4" s="54" t="s">
        <v>33</v>
      </c>
      <c r="D4" s="54" t="s">
        <v>34</v>
      </c>
      <c r="E4" s="54" t="s">
        <v>35</v>
      </c>
      <c r="F4" s="78" t="s">
        <v>4</v>
      </c>
    </row>
    <row r="5" spans="2:6" x14ac:dyDescent="0.35">
      <c r="B5" s="21" t="s">
        <v>0</v>
      </c>
      <c r="C5" s="139">
        <v>77.900000000000006</v>
      </c>
      <c r="D5" s="139">
        <v>58.6</v>
      </c>
      <c r="E5" s="139">
        <v>9.6</v>
      </c>
      <c r="F5" s="166">
        <v>2051451</v>
      </c>
    </row>
    <row r="6" spans="2:6" x14ac:dyDescent="0.35">
      <c r="B6" s="21" t="s">
        <v>42</v>
      </c>
      <c r="C6" s="141" t="s">
        <v>204</v>
      </c>
      <c r="D6" s="141" t="s">
        <v>205</v>
      </c>
      <c r="E6" s="141" t="s">
        <v>206</v>
      </c>
      <c r="F6" s="167"/>
    </row>
    <row r="7" spans="2:6" x14ac:dyDescent="0.35">
      <c r="B7" s="21" t="s">
        <v>1</v>
      </c>
      <c r="C7" s="137">
        <v>20.100000000000001</v>
      </c>
      <c r="D7" s="137">
        <v>39.9</v>
      </c>
      <c r="E7" s="137">
        <v>90.1</v>
      </c>
      <c r="F7" s="168"/>
    </row>
    <row r="8" spans="2:6" x14ac:dyDescent="0.35">
      <c r="B8" s="21" t="s">
        <v>2</v>
      </c>
      <c r="C8" s="137">
        <v>2</v>
      </c>
      <c r="D8" s="137">
        <v>1.5</v>
      </c>
      <c r="E8" s="137">
        <v>0.2</v>
      </c>
      <c r="F8" s="168"/>
    </row>
    <row r="9" spans="2:6" ht="15" thickBot="1" x14ac:dyDescent="0.4">
      <c r="B9" s="45" t="s">
        <v>3</v>
      </c>
      <c r="C9" s="138">
        <v>100</v>
      </c>
      <c r="D9" s="138">
        <v>100</v>
      </c>
      <c r="E9" s="138">
        <v>100</v>
      </c>
      <c r="F9" s="169"/>
    </row>
    <row r="11" spans="2:6" ht="48" customHeight="1" x14ac:dyDescent="0.35">
      <c r="B11" s="202" t="s">
        <v>199</v>
      </c>
      <c r="C11" s="202"/>
      <c r="D11" s="202"/>
      <c r="E11" s="202"/>
      <c r="F11" s="202"/>
    </row>
    <row r="12" spans="2:6" ht="12" customHeight="1" x14ac:dyDescent="0.35">
      <c r="B12" s="17" t="s">
        <v>32</v>
      </c>
      <c r="C12" s="24"/>
      <c r="D12" s="24"/>
      <c r="E12" s="24"/>
      <c r="F12" s="24"/>
    </row>
  </sheetData>
  <mergeCells count="2">
    <mergeCell ref="C3:F3"/>
    <mergeCell ref="B11:F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199B-0FD4-4E70-93FD-99B3D0F78906}">
  <dimension ref="B1:D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7.453125" style="25" customWidth="1"/>
    <col min="3" max="3" width="11.453125" style="25" customWidth="1"/>
    <col min="4" max="4" width="11.1796875" style="25" customWidth="1"/>
    <col min="5" max="16384" width="11.453125" style="25"/>
  </cols>
  <sheetData>
    <row r="1" spans="2:4" s="33" customFormat="1" ht="15.75" customHeight="1" x14ac:dyDescent="0.35">
      <c r="B1" s="33" t="s">
        <v>237</v>
      </c>
    </row>
    <row r="2" spans="2:4" s="32" customFormat="1" ht="15.75" customHeight="1" thickBot="1" x14ac:dyDescent="0.4"/>
    <row r="3" spans="2:4" ht="26.25" customHeight="1" x14ac:dyDescent="0.35">
      <c r="B3" s="22"/>
      <c r="C3" s="198" t="s">
        <v>238</v>
      </c>
      <c r="D3" s="197"/>
    </row>
    <row r="4" spans="2:4" ht="26.5" thickBot="1" x14ac:dyDescent="0.4">
      <c r="B4" s="23"/>
      <c r="C4" s="54" t="s">
        <v>33</v>
      </c>
      <c r="D4" s="20" t="s">
        <v>4</v>
      </c>
    </row>
    <row r="5" spans="2:4" x14ac:dyDescent="0.35">
      <c r="B5" s="21" t="s">
        <v>0</v>
      </c>
      <c r="C5" s="139">
        <v>13.9</v>
      </c>
      <c r="D5" s="150">
        <v>2958277</v>
      </c>
    </row>
    <row r="6" spans="2:4" x14ac:dyDescent="0.35">
      <c r="B6" s="21" t="s">
        <v>42</v>
      </c>
      <c r="C6" s="141" t="s">
        <v>239</v>
      </c>
      <c r="D6" s="152"/>
    </row>
    <row r="7" spans="2:4" x14ac:dyDescent="0.35">
      <c r="B7" s="21" t="s">
        <v>1</v>
      </c>
      <c r="C7" s="137">
        <v>85.7</v>
      </c>
      <c r="D7" s="146"/>
    </row>
    <row r="8" spans="2:4" x14ac:dyDescent="0.35">
      <c r="B8" s="21" t="s">
        <v>2</v>
      </c>
      <c r="C8" s="137">
        <v>0.4</v>
      </c>
      <c r="D8" s="146"/>
    </row>
    <row r="9" spans="2:4" ht="15" thickBot="1" x14ac:dyDescent="0.4">
      <c r="B9" s="45" t="s">
        <v>3</v>
      </c>
      <c r="C9" s="138">
        <v>100</v>
      </c>
      <c r="D9" s="148"/>
    </row>
    <row r="11" spans="2:4" ht="24" customHeight="1" x14ac:dyDescent="0.35">
      <c r="B11" s="202" t="s">
        <v>113</v>
      </c>
      <c r="C11" s="202"/>
      <c r="D11" s="202"/>
    </row>
    <row r="12" spans="2:4" ht="12" customHeight="1" x14ac:dyDescent="0.35">
      <c r="B12" s="17" t="s">
        <v>32</v>
      </c>
      <c r="C12" s="24"/>
      <c r="D12" s="24"/>
    </row>
  </sheetData>
  <mergeCells count="2">
    <mergeCell ref="C3:D3"/>
    <mergeCell ref="B11:D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8CB5-F2E4-4A60-B481-90834C0363E8}">
  <dimension ref="B1:E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35" style="25" customWidth="1"/>
    <col min="3" max="3" width="12.7265625" style="25" customWidth="1"/>
    <col min="4" max="4" width="6" style="25" customWidth="1"/>
    <col min="5" max="5" width="11.1796875" style="25" customWidth="1"/>
    <col min="6" max="16384" width="11.453125" style="25"/>
  </cols>
  <sheetData>
    <row r="1" spans="2:5" s="33" customFormat="1" ht="15.75" customHeight="1" x14ac:dyDescent="0.35">
      <c r="B1" s="33" t="s">
        <v>202</v>
      </c>
    </row>
    <row r="2" spans="2:5" s="32" customFormat="1" ht="15.75" customHeight="1" thickBot="1" x14ac:dyDescent="0.4"/>
    <row r="3" spans="2:5" x14ac:dyDescent="0.35">
      <c r="B3" s="31"/>
      <c r="C3" s="198" t="s">
        <v>60</v>
      </c>
      <c r="D3" s="197"/>
      <c r="E3" s="197"/>
    </row>
    <row r="4" spans="2:5" ht="26.5" thickBot="1" x14ac:dyDescent="0.4">
      <c r="B4" s="23"/>
      <c r="C4" s="54" t="s">
        <v>33</v>
      </c>
      <c r="D4" s="19" t="s">
        <v>34</v>
      </c>
      <c r="E4" s="78" t="s">
        <v>4</v>
      </c>
    </row>
    <row r="5" spans="2:5" x14ac:dyDescent="0.35">
      <c r="B5" s="46" t="s">
        <v>81</v>
      </c>
      <c r="C5" s="59">
        <v>67.599999999999994</v>
      </c>
      <c r="D5" s="35">
        <v>11.1</v>
      </c>
      <c r="E5" s="98">
        <v>2367364</v>
      </c>
    </row>
    <row r="6" spans="2:5" x14ac:dyDescent="0.35">
      <c r="B6" s="196" t="s">
        <v>42</v>
      </c>
      <c r="C6" s="120" t="s">
        <v>231</v>
      </c>
      <c r="D6" s="35"/>
      <c r="E6" s="98"/>
    </row>
    <row r="7" spans="2:5" x14ac:dyDescent="0.35">
      <c r="B7" s="52" t="s">
        <v>82</v>
      </c>
      <c r="C7" s="59">
        <v>9</v>
      </c>
      <c r="D7" s="35">
        <v>1.5</v>
      </c>
      <c r="E7" s="98">
        <v>315731</v>
      </c>
    </row>
    <row r="8" spans="2:5" x14ac:dyDescent="0.35">
      <c r="B8" s="196" t="s">
        <v>42</v>
      </c>
      <c r="C8" s="120" t="s">
        <v>232</v>
      </c>
      <c r="D8" s="35"/>
      <c r="E8" s="98"/>
    </row>
    <row r="9" spans="2:5" x14ac:dyDescent="0.35">
      <c r="B9" s="52" t="s">
        <v>83</v>
      </c>
      <c r="C9" s="59">
        <v>16.2</v>
      </c>
      <c r="D9" s="35">
        <v>2.7</v>
      </c>
      <c r="E9" s="98">
        <v>567388</v>
      </c>
    </row>
    <row r="10" spans="2:5" x14ac:dyDescent="0.35">
      <c r="B10" s="196" t="s">
        <v>42</v>
      </c>
      <c r="C10" s="120" t="s">
        <v>233</v>
      </c>
      <c r="D10" s="35"/>
      <c r="E10" s="98"/>
    </row>
    <row r="11" spans="2:5" x14ac:dyDescent="0.35">
      <c r="B11" s="52" t="s">
        <v>235</v>
      </c>
      <c r="C11" s="59">
        <v>5.2</v>
      </c>
      <c r="D11" s="35">
        <v>0.9</v>
      </c>
      <c r="E11" s="98">
        <v>181718</v>
      </c>
    </row>
    <row r="12" spans="2:5" x14ac:dyDescent="0.35">
      <c r="B12" s="196" t="s">
        <v>42</v>
      </c>
      <c r="C12" s="120" t="s">
        <v>234</v>
      </c>
      <c r="D12" s="35"/>
      <c r="E12" s="98"/>
    </row>
    <row r="13" spans="2:5" x14ac:dyDescent="0.35">
      <c r="B13" s="46" t="s">
        <v>2</v>
      </c>
      <c r="C13" s="59">
        <v>2</v>
      </c>
      <c r="D13" s="35"/>
      <c r="E13" s="98"/>
    </row>
    <row r="14" spans="2:5" ht="15" thickBot="1" x14ac:dyDescent="0.4">
      <c r="B14" s="47" t="s">
        <v>3</v>
      </c>
      <c r="C14" s="91">
        <v>100</v>
      </c>
      <c r="D14" s="92"/>
      <c r="E14" s="99"/>
    </row>
    <row r="15" spans="2:5" x14ac:dyDescent="0.35">
      <c r="C15" s="27"/>
      <c r="D15" s="27"/>
    </row>
    <row r="16" spans="2:5" ht="24" customHeight="1" x14ac:dyDescent="0.35">
      <c r="B16" s="202" t="s">
        <v>236</v>
      </c>
      <c r="C16" s="202"/>
      <c r="D16" s="202"/>
      <c r="E16" s="202"/>
    </row>
    <row r="17" ht="15.65" customHeight="1" x14ac:dyDescent="0.35"/>
    <row r="20" ht="15.65" customHeight="1" x14ac:dyDescent="0.35"/>
  </sheetData>
  <mergeCells count="2">
    <mergeCell ref="B16:E16"/>
    <mergeCell ref="C3:E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B24-AB05-4225-8579-8ACA761CFB43}">
  <dimension ref="B1:G3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3.81640625" style="25" customWidth="1"/>
    <col min="3" max="3" width="46.26953125" style="25" customWidth="1"/>
    <col min="4" max="5" width="6.7265625" style="25" customWidth="1"/>
    <col min="6" max="6" width="11.1796875" style="25" customWidth="1"/>
    <col min="7" max="16384" width="11.453125" style="25"/>
  </cols>
  <sheetData>
    <row r="1" spans="2:6" s="33" customFormat="1" ht="15.75" customHeight="1" x14ac:dyDescent="0.35">
      <c r="B1" s="33" t="s">
        <v>276</v>
      </c>
    </row>
    <row r="2" spans="2:6" s="32" customFormat="1" ht="15.75" customHeight="1" thickBot="1" x14ac:dyDescent="0.4"/>
    <row r="3" spans="2:6" s="32" customFormat="1" ht="15.5" x14ac:dyDescent="0.35">
      <c r="B3" s="22"/>
      <c r="C3" s="22"/>
      <c r="D3" s="208" t="s">
        <v>60</v>
      </c>
      <c r="E3" s="209"/>
      <c r="F3" s="209"/>
    </row>
    <row r="4" spans="2:6" ht="26.5" thickBot="1" x14ac:dyDescent="0.4">
      <c r="B4" s="34"/>
      <c r="C4" s="23"/>
      <c r="D4" s="54" t="s">
        <v>33</v>
      </c>
      <c r="E4" s="127" t="s">
        <v>34</v>
      </c>
      <c r="F4" s="20" t="s">
        <v>4</v>
      </c>
    </row>
    <row r="5" spans="2:6" x14ac:dyDescent="0.35">
      <c r="B5" s="189" t="s">
        <v>46</v>
      </c>
      <c r="C5" s="102" t="s">
        <v>137</v>
      </c>
      <c r="D5" s="104">
        <v>21</v>
      </c>
      <c r="E5" s="104">
        <v>3.2</v>
      </c>
      <c r="F5" s="106">
        <v>681896</v>
      </c>
    </row>
    <row r="6" spans="2:6" ht="26" x14ac:dyDescent="0.35">
      <c r="B6" s="188" t="s">
        <v>47</v>
      </c>
      <c r="C6" s="100" t="s">
        <v>88</v>
      </c>
      <c r="D6" s="74">
        <v>12.9</v>
      </c>
      <c r="E6" s="74">
        <v>2</v>
      </c>
      <c r="F6" s="107">
        <v>420246</v>
      </c>
    </row>
    <row r="7" spans="2:6" x14ac:dyDescent="0.35">
      <c r="B7" s="190" t="s">
        <v>48</v>
      </c>
      <c r="C7" s="100" t="s">
        <v>138</v>
      </c>
      <c r="D7" s="74">
        <v>3.6</v>
      </c>
      <c r="E7" s="74">
        <v>0.5</v>
      </c>
      <c r="F7" s="107">
        <v>116086</v>
      </c>
    </row>
    <row r="8" spans="2:6" x14ac:dyDescent="0.35">
      <c r="B8" s="190" t="s">
        <v>49</v>
      </c>
      <c r="C8" s="100" t="s">
        <v>121</v>
      </c>
      <c r="D8" s="74">
        <v>13.4</v>
      </c>
      <c r="E8" s="74">
        <v>2.1</v>
      </c>
      <c r="F8" s="107">
        <v>437070</v>
      </c>
    </row>
    <row r="9" spans="2:6" x14ac:dyDescent="0.35">
      <c r="B9" s="190" t="s">
        <v>50</v>
      </c>
      <c r="C9" s="100" t="s">
        <v>139</v>
      </c>
      <c r="D9" s="74">
        <v>8.1</v>
      </c>
      <c r="E9" s="74">
        <v>1.2</v>
      </c>
      <c r="F9" s="107">
        <v>264046</v>
      </c>
    </row>
    <row r="10" spans="2:6" x14ac:dyDescent="0.35">
      <c r="B10" s="190" t="s">
        <v>51</v>
      </c>
      <c r="C10" s="100" t="s">
        <v>140</v>
      </c>
      <c r="D10" s="74">
        <v>3.8</v>
      </c>
      <c r="E10" s="74">
        <v>0.6</v>
      </c>
      <c r="F10" s="107">
        <v>123121</v>
      </c>
    </row>
    <row r="11" spans="2:6" x14ac:dyDescent="0.35">
      <c r="B11" s="190" t="s">
        <v>52</v>
      </c>
      <c r="C11" s="100" t="s">
        <v>141</v>
      </c>
      <c r="D11" s="74">
        <v>4.9000000000000004</v>
      </c>
      <c r="E11" s="74">
        <v>0.8</v>
      </c>
      <c r="F11" s="107">
        <v>160647</v>
      </c>
    </row>
    <row r="12" spans="2:6" x14ac:dyDescent="0.35">
      <c r="B12" s="190" t="s">
        <v>53</v>
      </c>
      <c r="C12" s="100" t="s">
        <v>89</v>
      </c>
      <c r="D12" s="74">
        <v>14.1</v>
      </c>
      <c r="E12" s="74">
        <v>2.1</v>
      </c>
      <c r="F12" s="107">
        <v>457392</v>
      </c>
    </row>
    <row r="13" spans="2:6" x14ac:dyDescent="0.35">
      <c r="B13" s="190" t="s">
        <v>84</v>
      </c>
      <c r="C13" s="100" t="s">
        <v>90</v>
      </c>
      <c r="D13" s="170">
        <v>1.3</v>
      </c>
      <c r="E13" s="170">
        <v>0.2</v>
      </c>
      <c r="F13" s="107">
        <v>42811</v>
      </c>
    </row>
    <row r="14" spans="2:6" x14ac:dyDescent="0.35">
      <c r="B14" s="190" t="s">
        <v>87</v>
      </c>
      <c r="C14" s="100" t="s">
        <v>91</v>
      </c>
      <c r="D14" s="74">
        <v>4.5</v>
      </c>
      <c r="E14" s="74">
        <v>0.7</v>
      </c>
      <c r="F14" s="107">
        <v>146892</v>
      </c>
    </row>
    <row r="15" spans="2:6" ht="26" x14ac:dyDescent="0.35">
      <c r="B15" s="188" t="s">
        <v>85</v>
      </c>
      <c r="C15" s="100" t="s">
        <v>250</v>
      </c>
      <c r="D15" s="74">
        <v>2.2000000000000002</v>
      </c>
      <c r="E15" s="74">
        <v>0.3</v>
      </c>
      <c r="F15" s="107">
        <v>72134</v>
      </c>
    </row>
    <row r="16" spans="2:6" x14ac:dyDescent="0.35">
      <c r="B16" s="190" t="s">
        <v>86</v>
      </c>
      <c r="C16" s="100" t="s">
        <v>142</v>
      </c>
      <c r="D16" s="74">
        <v>17</v>
      </c>
      <c r="E16" s="74">
        <v>2.6</v>
      </c>
      <c r="F16" s="107">
        <v>554168</v>
      </c>
    </row>
    <row r="17" spans="2:7" x14ac:dyDescent="0.35">
      <c r="B17" s="191" t="s">
        <v>123</v>
      </c>
      <c r="C17" s="103" t="s">
        <v>143</v>
      </c>
      <c r="D17" s="105">
        <v>34.700000000000003</v>
      </c>
      <c r="E17" s="105">
        <v>5.3</v>
      </c>
      <c r="F17" s="108">
        <v>1128841</v>
      </c>
    </row>
    <row r="18" spans="2:7" x14ac:dyDescent="0.35">
      <c r="B18" s="192" t="s">
        <v>46</v>
      </c>
      <c r="C18" s="66" t="s">
        <v>144</v>
      </c>
      <c r="D18" s="157" t="s">
        <v>261</v>
      </c>
      <c r="E18" s="157">
        <v>0.1</v>
      </c>
      <c r="F18" s="109">
        <v>19524</v>
      </c>
    </row>
    <row r="19" spans="2:7" ht="26" x14ac:dyDescent="0.35">
      <c r="B19" s="188" t="s">
        <v>47</v>
      </c>
      <c r="C19" s="100" t="s">
        <v>93</v>
      </c>
      <c r="D19" s="74" t="s">
        <v>262</v>
      </c>
      <c r="E19" s="74" t="s">
        <v>262</v>
      </c>
      <c r="F19" s="107" t="s">
        <v>262</v>
      </c>
    </row>
    <row r="20" spans="2:7" x14ac:dyDescent="0.35">
      <c r="B20" s="190" t="s">
        <v>48</v>
      </c>
      <c r="C20" s="100" t="s">
        <v>145</v>
      </c>
      <c r="D20" s="74">
        <v>3.2</v>
      </c>
      <c r="E20" s="74">
        <v>0.5</v>
      </c>
      <c r="F20" s="107">
        <v>104581</v>
      </c>
    </row>
    <row r="21" spans="2:7" x14ac:dyDescent="0.35">
      <c r="B21" s="190" t="s">
        <v>49</v>
      </c>
      <c r="C21" s="100" t="s">
        <v>92</v>
      </c>
      <c r="D21" s="74">
        <v>7.4</v>
      </c>
      <c r="E21" s="74">
        <v>1.1000000000000001</v>
      </c>
      <c r="F21" s="107">
        <v>242095</v>
      </c>
    </row>
    <row r="22" spans="2:7" x14ac:dyDescent="0.35">
      <c r="B22" s="190" t="s">
        <v>50</v>
      </c>
      <c r="C22" s="100" t="s">
        <v>146</v>
      </c>
      <c r="D22" s="74">
        <v>3</v>
      </c>
      <c r="E22" s="74">
        <v>0.5</v>
      </c>
      <c r="F22" s="107">
        <v>96773</v>
      </c>
    </row>
    <row r="23" spans="2:7" x14ac:dyDescent="0.35">
      <c r="B23" s="190" t="s">
        <v>51</v>
      </c>
      <c r="C23" s="100" t="s">
        <v>147</v>
      </c>
      <c r="D23" s="74" t="s">
        <v>263</v>
      </c>
      <c r="E23" s="74">
        <v>0.1</v>
      </c>
      <c r="F23" s="107">
        <v>24751</v>
      </c>
    </row>
    <row r="24" spans="2:7" x14ac:dyDescent="0.35">
      <c r="B24" s="190" t="s">
        <v>52</v>
      </c>
      <c r="C24" s="100" t="s">
        <v>148</v>
      </c>
      <c r="D24" s="74">
        <v>1.2</v>
      </c>
      <c r="E24" s="74">
        <v>0.2</v>
      </c>
      <c r="F24" s="107">
        <v>39892</v>
      </c>
    </row>
    <row r="25" spans="2:7" x14ac:dyDescent="0.35">
      <c r="B25" s="190" t="s">
        <v>53</v>
      </c>
      <c r="C25" s="100" t="s">
        <v>149</v>
      </c>
      <c r="D25" s="74">
        <v>8.9</v>
      </c>
      <c r="E25" s="74">
        <v>1.4</v>
      </c>
      <c r="F25" s="107">
        <v>289081</v>
      </c>
    </row>
    <row r="26" spans="2:7" x14ac:dyDescent="0.35">
      <c r="B26" s="190" t="s">
        <v>84</v>
      </c>
      <c r="C26" s="100" t="s">
        <v>94</v>
      </c>
      <c r="D26" s="74" t="s">
        <v>264</v>
      </c>
      <c r="E26" s="74">
        <v>0.1</v>
      </c>
      <c r="F26" s="107">
        <v>14914</v>
      </c>
    </row>
    <row r="27" spans="2:7" x14ac:dyDescent="0.35">
      <c r="B27" s="190" t="s">
        <v>87</v>
      </c>
      <c r="C27" s="100" t="s">
        <v>95</v>
      </c>
      <c r="D27" s="74">
        <v>2</v>
      </c>
      <c r="E27" s="74">
        <v>0.3</v>
      </c>
      <c r="F27" s="107">
        <v>65823</v>
      </c>
    </row>
    <row r="28" spans="2:7" ht="26" x14ac:dyDescent="0.35">
      <c r="B28" s="188" t="s">
        <v>85</v>
      </c>
      <c r="C28" s="100" t="s">
        <v>251</v>
      </c>
      <c r="D28" s="74" t="s">
        <v>265</v>
      </c>
      <c r="E28" s="74">
        <v>0.1</v>
      </c>
      <c r="F28" s="107">
        <v>12195</v>
      </c>
    </row>
    <row r="29" spans="2:7" x14ac:dyDescent="0.35">
      <c r="B29" s="190" t="s">
        <v>86</v>
      </c>
      <c r="C29" s="100" t="s">
        <v>150</v>
      </c>
      <c r="D29" s="74">
        <v>6.2</v>
      </c>
      <c r="E29" s="74">
        <v>0.9</v>
      </c>
      <c r="F29" s="107">
        <v>201617</v>
      </c>
    </row>
    <row r="30" spans="2:7" ht="15" thickBot="1" x14ac:dyDescent="0.4">
      <c r="B30" s="193" t="s">
        <v>123</v>
      </c>
      <c r="C30" s="101" t="s">
        <v>96</v>
      </c>
      <c r="D30" s="75">
        <v>3.7</v>
      </c>
      <c r="E30" s="75">
        <v>0.6</v>
      </c>
      <c r="F30" s="110">
        <v>120561</v>
      </c>
    </row>
    <row r="32" spans="2:7" ht="24" customHeight="1" x14ac:dyDescent="0.35">
      <c r="B32" s="202" t="s">
        <v>198</v>
      </c>
      <c r="C32" s="202"/>
      <c r="D32" s="202"/>
      <c r="E32" s="202"/>
      <c r="F32" s="202"/>
      <c r="G32" s="24"/>
    </row>
    <row r="33" spans="2:7" ht="12" customHeight="1" x14ac:dyDescent="0.35">
      <c r="B33" s="17" t="s">
        <v>55</v>
      </c>
      <c r="C33" s="24"/>
      <c r="D33" s="24"/>
      <c r="E33" s="24"/>
      <c r="F33" s="24"/>
      <c r="G33" s="24"/>
    </row>
    <row r="34" spans="2:7" ht="12" customHeight="1" x14ac:dyDescent="0.35">
      <c r="B34" s="17" t="s">
        <v>255</v>
      </c>
    </row>
    <row r="35" spans="2:7" ht="24" customHeight="1" x14ac:dyDescent="0.35">
      <c r="B35" s="202" t="s">
        <v>256</v>
      </c>
      <c r="C35" s="202"/>
      <c r="D35" s="202"/>
      <c r="E35" s="202"/>
      <c r="F35" s="202"/>
      <c r="G35" s="24"/>
    </row>
  </sheetData>
  <mergeCells count="3">
    <mergeCell ref="B32:F32"/>
    <mergeCell ref="D3:F3"/>
    <mergeCell ref="B35:F3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0D45-552B-480B-B011-5B022B6062FC}">
  <dimension ref="B1:E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51.1796875" style="25" customWidth="1"/>
    <col min="3" max="4" width="6.7265625" style="25" customWidth="1"/>
    <col min="5" max="5" width="11.1796875" style="25" customWidth="1"/>
    <col min="6" max="16384" width="11.453125" style="25"/>
  </cols>
  <sheetData>
    <row r="1" spans="2:5" s="33" customFormat="1" ht="15.75" customHeight="1" x14ac:dyDescent="0.35">
      <c r="B1" s="33" t="s">
        <v>277</v>
      </c>
    </row>
    <row r="2" spans="2:5" s="32" customFormat="1" ht="15.75" customHeight="1" thickBot="1" x14ac:dyDescent="0.4"/>
    <row r="3" spans="2:5" s="32" customFormat="1" ht="15.5" x14ac:dyDescent="0.35">
      <c r="B3" s="22"/>
      <c r="C3" s="208" t="s">
        <v>60</v>
      </c>
      <c r="D3" s="209"/>
      <c r="E3" s="209"/>
    </row>
    <row r="4" spans="2:5" ht="26.5" thickBot="1" x14ac:dyDescent="0.4">
      <c r="B4" s="23"/>
      <c r="C4" s="54" t="s">
        <v>33</v>
      </c>
      <c r="D4" s="127" t="s">
        <v>34</v>
      </c>
      <c r="E4" s="20" t="s">
        <v>4</v>
      </c>
    </row>
    <row r="5" spans="2:5" x14ac:dyDescent="0.35">
      <c r="B5" s="80" t="s">
        <v>151</v>
      </c>
      <c r="C5" s="104">
        <v>30.7</v>
      </c>
      <c r="D5" s="104">
        <v>4.7</v>
      </c>
      <c r="E5" s="106">
        <v>996679</v>
      </c>
    </row>
    <row r="6" spans="2:5" x14ac:dyDescent="0.35">
      <c r="B6" s="81" t="s">
        <v>152</v>
      </c>
      <c r="C6" s="74" t="s">
        <v>263</v>
      </c>
      <c r="D6" s="74">
        <v>0.1</v>
      </c>
      <c r="E6" s="107">
        <v>24771</v>
      </c>
    </row>
    <row r="7" spans="2:5" x14ac:dyDescent="0.35">
      <c r="B7" s="81" t="s">
        <v>153</v>
      </c>
      <c r="C7" s="74">
        <v>13.7</v>
      </c>
      <c r="D7" s="74">
        <v>2.1</v>
      </c>
      <c r="E7" s="107">
        <v>444841</v>
      </c>
    </row>
    <row r="8" spans="2:5" x14ac:dyDescent="0.35">
      <c r="B8" s="81" t="s">
        <v>154</v>
      </c>
      <c r="C8" s="74">
        <v>4.4000000000000004</v>
      </c>
      <c r="D8" s="74">
        <v>0.7</v>
      </c>
      <c r="E8" s="107">
        <v>141754</v>
      </c>
    </row>
    <row r="9" spans="2:5" ht="26" x14ac:dyDescent="0.35">
      <c r="B9" s="81" t="s">
        <v>155</v>
      </c>
      <c r="C9" s="74">
        <v>43.1</v>
      </c>
      <c r="D9" s="74">
        <v>6.6</v>
      </c>
      <c r="E9" s="107">
        <v>1401316</v>
      </c>
    </row>
    <row r="10" spans="2:5" ht="26" x14ac:dyDescent="0.35">
      <c r="B10" s="81" t="s">
        <v>156</v>
      </c>
      <c r="C10" s="74">
        <v>21</v>
      </c>
      <c r="D10" s="74">
        <v>3.2</v>
      </c>
      <c r="E10" s="107">
        <v>681724</v>
      </c>
    </row>
    <row r="11" spans="2:5" x14ac:dyDescent="0.35">
      <c r="B11" s="81" t="s">
        <v>97</v>
      </c>
      <c r="C11" s="74">
        <v>34.700000000000003</v>
      </c>
      <c r="D11" s="74">
        <v>5.3</v>
      </c>
      <c r="E11" s="107">
        <v>1128841</v>
      </c>
    </row>
    <row r="12" spans="2:5" ht="15" thickBot="1" x14ac:dyDescent="0.4">
      <c r="B12" s="116" t="s">
        <v>98</v>
      </c>
      <c r="C12" s="75">
        <v>3.7</v>
      </c>
      <c r="D12" s="75">
        <v>0.6</v>
      </c>
      <c r="E12" s="110">
        <v>120561</v>
      </c>
    </row>
    <row r="14" spans="2:5" ht="24" customHeight="1" x14ac:dyDescent="0.35">
      <c r="B14" s="202" t="s">
        <v>198</v>
      </c>
      <c r="C14" s="202"/>
      <c r="D14" s="202"/>
      <c r="E14" s="202"/>
    </row>
    <row r="15" spans="2:5" ht="12" customHeight="1" x14ac:dyDescent="0.35">
      <c r="B15" s="17" t="s">
        <v>55</v>
      </c>
      <c r="C15" s="24"/>
      <c r="D15" s="24"/>
      <c r="E15" s="24"/>
    </row>
    <row r="16" spans="2:5" ht="24" customHeight="1" x14ac:dyDescent="0.35">
      <c r="B16" s="202" t="s">
        <v>256</v>
      </c>
      <c r="C16" s="202"/>
      <c r="D16" s="202"/>
      <c r="E16" s="202"/>
    </row>
  </sheetData>
  <mergeCells count="3">
    <mergeCell ref="C3:E3"/>
    <mergeCell ref="B14:E14"/>
    <mergeCell ref="B16:E1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2819-D0B5-4D0E-AD61-FA436F0CE851}">
  <dimension ref="B1:E1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42.54296875" style="25" customWidth="1"/>
    <col min="3" max="4" width="7.453125" style="25" customWidth="1"/>
    <col min="5" max="5" width="11.453125" style="25" customWidth="1"/>
    <col min="6" max="16384" width="11.453125" style="25"/>
  </cols>
  <sheetData>
    <row r="1" spans="2:5" s="33" customFormat="1" ht="15.75" customHeight="1" x14ac:dyDescent="0.35">
      <c r="B1" s="33" t="s">
        <v>254</v>
      </c>
    </row>
    <row r="2" spans="2:5" s="32" customFormat="1" ht="15.75" customHeight="1" thickBot="1" x14ac:dyDescent="0.4"/>
    <row r="3" spans="2:5" x14ac:dyDescent="0.35">
      <c r="B3" s="31"/>
      <c r="C3" s="208" t="s">
        <v>60</v>
      </c>
      <c r="D3" s="209"/>
      <c r="E3" s="209"/>
    </row>
    <row r="4" spans="2:5" ht="26.5" thickBot="1" x14ac:dyDescent="0.4">
      <c r="B4" s="23"/>
      <c r="C4" s="54" t="s">
        <v>33</v>
      </c>
      <c r="D4" s="127" t="s">
        <v>34</v>
      </c>
      <c r="E4" s="20" t="s">
        <v>4</v>
      </c>
    </row>
    <row r="5" spans="2:5" x14ac:dyDescent="0.35">
      <c r="B5" s="171" t="s">
        <v>253</v>
      </c>
      <c r="C5" s="117">
        <v>50.9</v>
      </c>
      <c r="D5" s="117">
        <v>8.4</v>
      </c>
      <c r="E5" s="172">
        <v>1781824</v>
      </c>
    </row>
    <row r="6" spans="2:5" x14ac:dyDescent="0.35">
      <c r="B6" s="34" t="s">
        <v>158</v>
      </c>
      <c r="C6" s="74">
        <v>14.6</v>
      </c>
      <c r="D6" s="74">
        <v>2.4</v>
      </c>
      <c r="E6" s="107">
        <v>511104</v>
      </c>
    </row>
    <row r="7" spans="2:5" x14ac:dyDescent="0.35">
      <c r="B7" s="134" t="s">
        <v>159</v>
      </c>
      <c r="C7" s="105">
        <v>36.299999999999997</v>
      </c>
      <c r="D7" s="105">
        <v>6</v>
      </c>
      <c r="E7" s="108">
        <v>1270720</v>
      </c>
    </row>
    <row r="8" spans="2:5" x14ac:dyDescent="0.35">
      <c r="B8" s="34" t="s">
        <v>157</v>
      </c>
      <c r="C8" s="74">
        <v>46.8</v>
      </c>
      <c r="D8" s="74"/>
      <c r="E8" s="107"/>
    </row>
    <row r="9" spans="2:5" x14ac:dyDescent="0.35">
      <c r="B9" s="133" t="s">
        <v>2</v>
      </c>
      <c r="C9" s="74">
        <v>2.2999999999999998</v>
      </c>
      <c r="D9" s="74"/>
      <c r="E9" s="107"/>
    </row>
    <row r="10" spans="2:5" ht="15" customHeight="1" thickBot="1" x14ac:dyDescent="0.4">
      <c r="B10" s="135" t="s">
        <v>3</v>
      </c>
      <c r="C10" s="75">
        <v>100</v>
      </c>
      <c r="D10" s="75"/>
      <c r="E10" s="110"/>
    </row>
    <row r="11" spans="2:5" x14ac:dyDescent="0.35">
      <c r="C11" s="27"/>
      <c r="D11" s="27"/>
    </row>
    <row r="12" spans="2:5" ht="24" customHeight="1" x14ac:dyDescent="0.35">
      <c r="B12" s="202" t="s">
        <v>197</v>
      </c>
      <c r="C12" s="202"/>
      <c r="D12" s="202"/>
      <c r="E12" s="202"/>
    </row>
    <row r="15" spans="2:5" ht="15.65" customHeight="1" x14ac:dyDescent="0.35"/>
  </sheetData>
  <mergeCells count="2">
    <mergeCell ref="C3:E3"/>
    <mergeCell ref="B12:E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J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7.453125" style="25" customWidth="1"/>
    <col min="3" max="3" width="10.26953125" style="25" customWidth="1"/>
    <col min="4" max="4" width="11.1796875" style="25" customWidth="1"/>
    <col min="5" max="5" width="10.26953125" style="25" customWidth="1"/>
    <col min="6" max="6" width="10.7265625" style="25" customWidth="1"/>
    <col min="7" max="7" width="10.26953125" style="25" customWidth="1"/>
    <col min="8" max="8" width="10.7265625" style="25" customWidth="1"/>
    <col min="9" max="9" width="10.26953125" style="25" customWidth="1"/>
    <col min="10" max="10" width="10.7265625" style="25" customWidth="1"/>
    <col min="11" max="16384" width="11.453125" style="25"/>
  </cols>
  <sheetData>
    <row r="1" spans="2:10" s="33" customFormat="1" ht="15.75" customHeight="1" x14ac:dyDescent="0.35">
      <c r="B1" s="26" t="s">
        <v>200</v>
      </c>
    </row>
    <row r="2" spans="2:10" s="32" customFormat="1" ht="15.75" customHeight="1" thickBot="1" x14ac:dyDescent="0.4"/>
    <row r="3" spans="2:10" x14ac:dyDescent="0.35">
      <c r="B3" s="22"/>
      <c r="C3" s="198" t="s">
        <v>60</v>
      </c>
      <c r="D3" s="199"/>
      <c r="E3" s="198" t="s">
        <v>61</v>
      </c>
      <c r="F3" s="199"/>
      <c r="G3" s="198" t="s">
        <v>62</v>
      </c>
      <c r="H3" s="199"/>
      <c r="I3" s="197" t="s">
        <v>63</v>
      </c>
      <c r="J3" s="197"/>
    </row>
    <row r="4" spans="2:10" ht="26.5" thickBot="1" x14ac:dyDescent="0.4">
      <c r="B4" s="23"/>
      <c r="C4" s="54" t="s">
        <v>33</v>
      </c>
      <c r="D4" s="55" t="s">
        <v>4</v>
      </c>
      <c r="E4" s="54" t="s">
        <v>33</v>
      </c>
      <c r="F4" s="55" t="s">
        <v>4</v>
      </c>
      <c r="G4" s="54" t="s">
        <v>33</v>
      </c>
      <c r="H4" s="55" t="s">
        <v>4</v>
      </c>
      <c r="I4" s="19" t="s">
        <v>33</v>
      </c>
      <c r="J4" s="20" t="s">
        <v>4</v>
      </c>
    </row>
    <row r="5" spans="2:10" x14ac:dyDescent="0.35">
      <c r="B5" s="21" t="s">
        <v>0</v>
      </c>
      <c r="C5" s="139">
        <v>16.399999999999999</v>
      </c>
      <c r="D5" s="149">
        <v>3500820</v>
      </c>
      <c r="E5" s="139">
        <v>7.7</v>
      </c>
      <c r="F5" s="149">
        <v>1629347</v>
      </c>
      <c r="G5" s="139">
        <v>3.5</v>
      </c>
      <c r="H5" s="149">
        <v>752208</v>
      </c>
      <c r="I5" s="154">
        <v>4.5</v>
      </c>
      <c r="J5" s="150">
        <v>959358</v>
      </c>
    </row>
    <row r="6" spans="2:10" x14ac:dyDescent="0.35">
      <c r="B6" s="21" t="s">
        <v>42</v>
      </c>
      <c r="C6" s="141" t="s">
        <v>175</v>
      </c>
      <c r="D6" s="151"/>
      <c r="E6" s="141" t="s">
        <v>176</v>
      </c>
      <c r="F6" s="151"/>
      <c r="G6" s="141" t="s">
        <v>177</v>
      </c>
      <c r="H6" s="151"/>
      <c r="I6" s="152" t="s">
        <v>178</v>
      </c>
      <c r="J6" s="152"/>
    </row>
    <row r="7" spans="2:10" x14ac:dyDescent="0.35">
      <c r="B7" s="21" t="s">
        <v>1</v>
      </c>
      <c r="C7" s="137">
        <v>81.7</v>
      </c>
      <c r="D7" s="145"/>
      <c r="E7" s="137">
        <v>90</v>
      </c>
      <c r="F7" s="145"/>
      <c r="G7" s="137">
        <v>93.9</v>
      </c>
      <c r="H7" s="145"/>
      <c r="I7" s="155">
        <v>93.1</v>
      </c>
      <c r="J7" s="146"/>
    </row>
    <row r="8" spans="2:10" x14ac:dyDescent="0.35">
      <c r="B8" s="21" t="s">
        <v>2</v>
      </c>
      <c r="C8" s="137">
        <v>1.8</v>
      </c>
      <c r="D8" s="145"/>
      <c r="E8" s="137">
        <v>2.4</v>
      </c>
      <c r="F8" s="145"/>
      <c r="G8" s="137">
        <v>2.5</v>
      </c>
      <c r="H8" s="145"/>
      <c r="I8" s="155">
        <v>2.4</v>
      </c>
      <c r="J8" s="146"/>
    </row>
    <row r="9" spans="2:10" ht="15" thickBot="1" x14ac:dyDescent="0.4">
      <c r="B9" s="45" t="s">
        <v>3</v>
      </c>
      <c r="C9" s="138">
        <v>100</v>
      </c>
      <c r="D9" s="147"/>
      <c r="E9" s="138">
        <v>100</v>
      </c>
      <c r="F9" s="147"/>
      <c r="G9" s="138">
        <v>100</v>
      </c>
      <c r="H9" s="147"/>
      <c r="I9" s="156">
        <v>100</v>
      </c>
      <c r="J9" s="148"/>
    </row>
    <row r="11" spans="2:10" ht="12" customHeight="1" x14ac:dyDescent="0.35">
      <c r="B11" s="17" t="s">
        <v>113</v>
      </c>
      <c r="C11" s="24"/>
      <c r="D11" s="24"/>
      <c r="E11" s="24"/>
      <c r="F11" s="24"/>
      <c r="G11" s="24"/>
      <c r="H11" s="24"/>
      <c r="I11" s="24"/>
      <c r="J11" s="24"/>
    </row>
    <row r="12" spans="2:10" ht="12" customHeight="1" x14ac:dyDescent="0.35">
      <c r="B12" s="17" t="s">
        <v>32</v>
      </c>
      <c r="C12" s="24"/>
      <c r="D12" s="24"/>
      <c r="E12" s="24"/>
      <c r="F12" s="24"/>
      <c r="G12" s="24"/>
      <c r="H12" s="24"/>
      <c r="I12" s="24"/>
      <c r="J12" s="24"/>
    </row>
  </sheetData>
  <mergeCells count="4">
    <mergeCell ref="I3:J3"/>
    <mergeCell ref="C3:D3"/>
    <mergeCell ref="G3:H3"/>
    <mergeCell ref="E3:F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8289-8A2C-4E7C-88D7-F44EDE2D942E}">
  <dimension ref="B1:E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5.453125" style="25" customWidth="1"/>
    <col min="3" max="4" width="6.81640625" style="25" customWidth="1"/>
    <col min="5" max="5" width="11.1796875" style="25" customWidth="1"/>
    <col min="6" max="16384" width="11.453125" style="25"/>
  </cols>
  <sheetData>
    <row r="1" spans="2:5" s="33" customFormat="1" ht="15.75" customHeight="1" x14ac:dyDescent="0.35">
      <c r="B1" s="33" t="s">
        <v>275</v>
      </c>
    </row>
    <row r="2" spans="2:5" s="32" customFormat="1" ht="15.75" customHeight="1" thickBot="1" x14ac:dyDescent="0.4"/>
    <row r="3" spans="2:5" s="32" customFormat="1" ht="26.25" customHeight="1" x14ac:dyDescent="0.35">
      <c r="B3" s="22"/>
      <c r="C3" s="208" t="s">
        <v>278</v>
      </c>
      <c r="D3" s="209"/>
      <c r="E3" s="209"/>
    </row>
    <row r="4" spans="2:5" ht="26.5" thickBot="1" x14ac:dyDescent="0.4">
      <c r="B4" s="23"/>
      <c r="C4" s="54" t="s">
        <v>33</v>
      </c>
      <c r="D4" s="127" t="s">
        <v>34</v>
      </c>
      <c r="E4" s="20" t="s">
        <v>4</v>
      </c>
    </row>
    <row r="5" spans="2:5" x14ac:dyDescent="0.35">
      <c r="B5" s="80" t="s">
        <v>124</v>
      </c>
      <c r="C5" s="104">
        <v>71.2</v>
      </c>
      <c r="D5" s="104">
        <v>23.9</v>
      </c>
      <c r="E5" s="106">
        <v>519764</v>
      </c>
    </row>
    <row r="6" spans="2:5" x14ac:dyDescent="0.35">
      <c r="B6" s="81" t="s">
        <v>6</v>
      </c>
      <c r="C6" s="74">
        <v>66.3</v>
      </c>
      <c r="D6" s="74">
        <v>20.399999999999999</v>
      </c>
      <c r="E6" s="107">
        <v>538330</v>
      </c>
    </row>
    <row r="7" spans="2:5" x14ac:dyDescent="0.35">
      <c r="B7" s="81" t="s">
        <v>7</v>
      </c>
      <c r="C7" s="74">
        <v>48.6</v>
      </c>
      <c r="D7" s="74">
        <v>10.1</v>
      </c>
      <c r="E7" s="107">
        <v>338454</v>
      </c>
    </row>
    <row r="8" spans="2:5" x14ac:dyDescent="0.35">
      <c r="B8" s="81" t="s">
        <v>8</v>
      </c>
      <c r="C8" s="74">
        <v>37.799999999999997</v>
      </c>
      <c r="D8" s="74">
        <v>5.9</v>
      </c>
      <c r="E8" s="107">
        <v>233326</v>
      </c>
    </row>
    <row r="9" spans="2:5" x14ac:dyDescent="0.35">
      <c r="B9" s="81" t="s">
        <v>9</v>
      </c>
      <c r="C9" s="74">
        <v>29.4</v>
      </c>
      <c r="D9" s="74">
        <v>3.7</v>
      </c>
      <c r="E9" s="107">
        <v>129218</v>
      </c>
    </row>
    <row r="10" spans="2:5" x14ac:dyDescent="0.35">
      <c r="B10" s="81" t="s">
        <v>160</v>
      </c>
      <c r="C10" s="74" t="s">
        <v>266</v>
      </c>
      <c r="D10" s="74">
        <v>0.4</v>
      </c>
      <c r="E10" s="107">
        <v>22732</v>
      </c>
    </row>
    <row r="11" spans="2:5" ht="15" thickBot="1" x14ac:dyDescent="0.4">
      <c r="B11" s="64" t="s">
        <v>30</v>
      </c>
      <c r="C11" s="71"/>
      <c r="D11" s="75"/>
      <c r="E11" s="173" t="s">
        <v>31</v>
      </c>
    </row>
    <row r="13" spans="2:5" ht="36" customHeight="1" x14ac:dyDescent="0.35">
      <c r="B13" s="202" t="s">
        <v>230</v>
      </c>
      <c r="C13" s="202"/>
      <c r="D13" s="202"/>
      <c r="E13" s="202"/>
    </row>
    <row r="14" spans="2:5" ht="36" customHeight="1" x14ac:dyDescent="0.35">
      <c r="B14" s="202" t="s">
        <v>256</v>
      </c>
      <c r="C14" s="202"/>
      <c r="D14" s="202"/>
      <c r="E14" s="202"/>
    </row>
  </sheetData>
  <mergeCells count="3">
    <mergeCell ref="C3:E3"/>
    <mergeCell ref="B13:E13"/>
    <mergeCell ref="B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B20B-129E-4F68-AF21-94BDF3B919D8}">
  <dimension ref="B1:D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8" style="25" customWidth="1"/>
    <col min="3" max="3" width="12.26953125" style="25" customWidth="1"/>
    <col min="4" max="16384" width="11.453125" style="25"/>
  </cols>
  <sheetData>
    <row r="1" spans="2:4" s="33" customFormat="1" ht="15.75" customHeight="1" x14ac:dyDescent="0.35">
      <c r="B1" s="26" t="s">
        <v>228</v>
      </c>
    </row>
    <row r="2" spans="2:4" s="32" customFormat="1" ht="15.75" customHeight="1" thickBot="1" x14ac:dyDescent="0.4"/>
    <row r="3" spans="2:4" s="32" customFormat="1" ht="26.25" customHeight="1" x14ac:dyDescent="0.35">
      <c r="B3" s="22"/>
      <c r="C3" s="208" t="s">
        <v>219</v>
      </c>
      <c r="D3" s="209"/>
    </row>
    <row r="4" spans="2:4" ht="26.5" thickBot="1" x14ac:dyDescent="0.4">
      <c r="B4" s="23"/>
      <c r="C4" s="54" t="s">
        <v>33</v>
      </c>
      <c r="D4" s="20" t="s">
        <v>4</v>
      </c>
    </row>
    <row r="5" spans="2:4" x14ac:dyDescent="0.35">
      <c r="B5" s="21" t="s">
        <v>0</v>
      </c>
      <c r="C5" s="82">
        <v>12.2</v>
      </c>
      <c r="D5" s="186">
        <v>2606612</v>
      </c>
    </row>
    <row r="6" spans="2:4" x14ac:dyDescent="0.35">
      <c r="B6" s="21" t="s">
        <v>42</v>
      </c>
      <c r="C6" s="83" t="s">
        <v>229</v>
      </c>
      <c r="D6" s="187"/>
    </row>
    <row r="7" spans="2:4" x14ac:dyDescent="0.35">
      <c r="B7" s="21" t="s">
        <v>1</v>
      </c>
      <c r="C7" s="56">
        <v>86.8</v>
      </c>
      <c r="D7" s="38"/>
    </row>
    <row r="8" spans="2:4" x14ac:dyDescent="0.35">
      <c r="B8" s="21" t="s">
        <v>2</v>
      </c>
      <c r="C8" s="56">
        <v>0.9</v>
      </c>
      <c r="D8" s="38"/>
    </row>
    <row r="9" spans="2:4" ht="15" thickBot="1" x14ac:dyDescent="0.4">
      <c r="B9" s="45" t="s">
        <v>3</v>
      </c>
      <c r="C9" s="84">
        <v>100</v>
      </c>
      <c r="D9" s="76"/>
    </row>
    <row r="11" spans="2:4" ht="24" customHeight="1" x14ac:dyDescent="0.35">
      <c r="B11" s="202" t="s">
        <v>113</v>
      </c>
      <c r="C11" s="202"/>
      <c r="D11" s="202"/>
    </row>
    <row r="12" spans="2:4" ht="12" customHeight="1" x14ac:dyDescent="0.35">
      <c r="B12" s="17" t="s">
        <v>32</v>
      </c>
      <c r="C12" s="24"/>
      <c r="D12" s="24"/>
    </row>
  </sheetData>
  <mergeCells count="2">
    <mergeCell ref="B11:D11"/>
    <mergeCell ref="C3:D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8EC0-2F5F-4450-A866-76F8BFDFA4B5}">
  <dimension ref="B1:D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5.453125" style="25" customWidth="1"/>
    <col min="3" max="3" width="6.7265625" style="25" customWidth="1"/>
    <col min="4" max="4" width="11.1796875" style="25" customWidth="1"/>
    <col min="5" max="16384" width="11.453125" style="25"/>
  </cols>
  <sheetData>
    <row r="1" spans="2:4" s="33" customFormat="1" ht="15.75" customHeight="1" x14ac:dyDescent="0.35">
      <c r="B1" s="33" t="s">
        <v>279</v>
      </c>
    </row>
    <row r="2" spans="2:4" s="32" customFormat="1" ht="15.75" customHeight="1" thickBot="1" x14ac:dyDescent="0.4"/>
    <row r="3" spans="2:4" s="32" customFormat="1" ht="26.25" customHeight="1" x14ac:dyDescent="0.35">
      <c r="B3" s="22"/>
      <c r="C3" s="208" t="s">
        <v>219</v>
      </c>
      <c r="D3" s="209"/>
    </row>
    <row r="4" spans="2:4" ht="26.5" thickBot="1" x14ac:dyDescent="0.4">
      <c r="B4" s="23"/>
      <c r="C4" s="54" t="s">
        <v>33</v>
      </c>
      <c r="D4" s="20" t="s">
        <v>4</v>
      </c>
    </row>
    <row r="5" spans="2:4" x14ac:dyDescent="0.35">
      <c r="B5" s="80" t="s">
        <v>67</v>
      </c>
      <c r="C5" s="104">
        <v>28</v>
      </c>
      <c r="D5" s="106">
        <v>121799</v>
      </c>
    </row>
    <row r="6" spans="2:4" x14ac:dyDescent="0.35">
      <c r="B6" s="81" t="s">
        <v>5</v>
      </c>
      <c r="C6" s="74">
        <v>34.5</v>
      </c>
      <c r="D6" s="107">
        <v>601821</v>
      </c>
    </row>
    <row r="7" spans="2:4" x14ac:dyDescent="0.35">
      <c r="B7" s="81" t="s">
        <v>6</v>
      </c>
      <c r="C7" s="74">
        <v>30.6</v>
      </c>
      <c r="D7" s="107">
        <v>807142</v>
      </c>
    </row>
    <row r="8" spans="2:4" x14ac:dyDescent="0.35">
      <c r="B8" s="81" t="s">
        <v>7</v>
      </c>
      <c r="C8" s="74">
        <v>15.2</v>
      </c>
      <c r="D8" s="107">
        <v>509100</v>
      </c>
    </row>
    <row r="9" spans="2:4" x14ac:dyDescent="0.35">
      <c r="B9" s="81" t="s">
        <v>8</v>
      </c>
      <c r="C9" s="74">
        <v>8.1999999999999993</v>
      </c>
      <c r="D9" s="107">
        <v>324405</v>
      </c>
    </row>
    <row r="10" spans="2:4" x14ac:dyDescent="0.35">
      <c r="B10" s="81" t="s">
        <v>9</v>
      </c>
      <c r="C10" s="74">
        <v>5.8</v>
      </c>
      <c r="D10" s="107">
        <v>203190</v>
      </c>
    </row>
    <row r="11" spans="2:4" x14ac:dyDescent="0.35">
      <c r="B11" s="81" t="s">
        <v>10</v>
      </c>
      <c r="C11" s="74" t="s">
        <v>267</v>
      </c>
      <c r="D11" s="107">
        <v>29233</v>
      </c>
    </row>
    <row r="12" spans="2:4" x14ac:dyDescent="0.35">
      <c r="B12" s="81" t="s">
        <v>11</v>
      </c>
      <c r="C12" s="74" t="s">
        <v>268</v>
      </c>
      <c r="D12" s="107">
        <v>9921</v>
      </c>
    </row>
    <row r="13" spans="2:4" ht="15" thickBot="1" x14ac:dyDescent="0.4">
      <c r="B13" s="64" t="s">
        <v>30</v>
      </c>
      <c r="C13" s="71"/>
      <c r="D13" s="173" t="s">
        <v>31</v>
      </c>
    </row>
    <row r="15" spans="2:4" ht="12" customHeight="1" x14ac:dyDescent="0.35">
      <c r="B15" s="202" t="s">
        <v>114</v>
      </c>
      <c r="C15" s="202"/>
      <c r="D15" s="202"/>
    </row>
    <row r="16" spans="2:4" ht="12" customHeight="1" x14ac:dyDescent="0.35">
      <c r="B16" s="17" t="s">
        <v>32</v>
      </c>
      <c r="C16" s="24"/>
    </row>
    <row r="17" spans="2:4" ht="48" customHeight="1" x14ac:dyDescent="0.35">
      <c r="B17" s="202" t="s">
        <v>256</v>
      </c>
      <c r="C17" s="202"/>
      <c r="D17" s="202"/>
    </row>
  </sheetData>
  <mergeCells count="3">
    <mergeCell ref="C3:D3"/>
    <mergeCell ref="B15:D15"/>
    <mergeCell ref="B17:D1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1318-F95A-47A3-A1D2-284C4AA8220F}">
  <dimension ref="B1:D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7.453125" style="25" customWidth="1"/>
    <col min="3" max="3" width="14.26953125" style="25" customWidth="1"/>
    <col min="4" max="4" width="15.54296875" style="25" customWidth="1"/>
    <col min="5" max="16384" width="11.453125" style="25"/>
  </cols>
  <sheetData>
    <row r="1" spans="2:4" s="33" customFormat="1" ht="15.75" customHeight="1" x14ac:dyDescent="0.35">
      <c r="B1" s="33" t="s">
        <v>227</v>
      </c>
    </row>
    <row r="2" spans="2:4" s="32" customFormat="1" ht="15.75" customHeight="1" thickBot="1" x14ac:dyDescent="0.4"/>
    <row r="3" spans="2:4" s="32" customFormat="1" ht="51.75" customHeight="1" x14ac:dyDescent="0.35">
      <c r="B3" s="22"/>
      <c r="C3" s="208" t="s">
        <v>161</v>
      </c>
      <c r="D3" s="209"/>
    </row>
    <row r="4" spans="2:4" ht="26.5" thickBot="1" x14ac:dyDescent="0.4">
      <c r="B4" s="23"/>
      <c r="C4" s="54" t="s">
        <v>33</v>
      </c>
      <c r="D4" s="20" t="s">
        <v>4</v>
      </c>
    </row>
    <row r="5" spans="2:4" ht="26" x14ac:dyDescent="0.35">
      <c r="B5" s="80" t="s">
        <v>162</v>
      </c>
      <c r="C5" s="104" t="s">
        <v>217</v>
      </c>
      <c r="D5" s="174">
        <v>663631</v>
      </c>
    </row>
    <row r="6" spans="2:4" ht="26.5" thickBot="1" x14ac:dyDescent="0.4">
      <c r="B6" s="177" t="s">
        <v>157</v>
      </c>
      <c r="C6" s="176" t="s">
        <v>218</v>
      </c>
      <c r="D6" s="175">
        <v>47170</v>
      </c>
    </row>
    <row r="8" spans="2:4" ht="36" customHeight="1" x14ac:dyDescent="0.35">
      <c r="B8" s="202" t="s">
        <v>196</v>
      </c>
      <c r="C8" s="202"/>
      <c r="D8" s="202"/>
    </row>
  </sheetData>
  <mergeCells count="2">
    <mergeCell ref="C3:D3"/>
    <mergeCell ref="B8:D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4FAF-6C71-45C4-B1C7-69F5FCAA34A7}">
  <dimension ref="B1:J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7.453125" style="25" customWidth="1"/>
    <col min="3" max="3" width="10.26953125" style="25" customWidth="1"/>
    <col min="4" max="4" width="11.1796875" style="25" customWidth="1"/>
    <col min="5" max="5" width="10.26953125" style="25" customWidth="1"/>
    <col min="6" max="6" width="10.7265625" style="25" customWidth="1"/>
    <col min="7" max="7" width="10.26953125" style="25" customWidth="1"/>
    <col min="8" max="8" width="10.7265625" style="25" customWidth="1"/>
    <col min="9" max="9" width="10.26953125" style="25" customWidth="1"/>
    <col min="10" max="10" width="10.7265625" style="25" customWidth="1"/>
    <col min="11" max="16384" width="11.453125" style="25"/>
  </cols>
  <sheetData>
    <row r="1" spans="2:10" s="33" customFormat="1" ht="15.75" customHeight="1" x14ac:dyDescent="0.35">
      <c r="B1" s="26" t="s">
        <v>222</v>
      </c>
    </row>
    <row r="2" spans="2:10" s="32" customFormat="1" ht="15.75" customHeight="1" thickBot="1" x14ac:dyDescent="0.4"/>
    <row r="3" spans="2:10" ht="26.25" customHeight="1" x14ac:dyDescent="0.35">
      <c r="B3" s="22"/>
      <c r="C3" s="198" t="s">
        <v>125</v>
      </c>
      <c r="D3" s="199"/>
      <c r="E3" s="198" t="s">
        <v>99</v>
      </c>
      <c r="F3" s="199"/>
      <c r="G3" s="198" t="s">
        <v>100</v>
      </c>
      <c r="H3" s="197"/>
      <c r="I3" s="210" t="s">
        <v>163</v>
      </c>
      <c r="J3" s="197"/>
    </row>
    <row r="4" spans="2:10" ht="26.5" thickBot="1" x14ac:dyDescent="0.4">
      <c r="B4" s="23"/>
      <c r="C4" s="54" t="s">
        <v>33</v>
      </c>
      <c r="D4" s="55" t="s">
        <v>4</v>
      </c>
      <c r="E4" s="54" t="s">
        <v>33</v>
      </c>
      <c r="F4" s="55" t="s">
        <v>4</v>
      </c>
      <c r="G4" s="54" t="s">
        <v>33</v>
      </c>
      <c r="H4" s="20" t="s">
        <v>4</v>
      </c>
      <c r="I4" s="69" t="s">
        <v>33</v>
      </c>
      <c r="J4" s="20" t="s">
        <v>4</v>
      </c>
    </row>
    <row r="5" spans="2:10" x14ac:dyDescent="0.35">
      <c r="B5" s="21" t="s">
        <v>0</v>
      </c>
      <c r="C5" s="139">
        <v>8.8000000000000007</v>
      </c>
      <c r="D5" s="149">
        <v>306500</v>
      </c>
      <c r="E5" s="139">
        <v>14.8</v>
      </c>
      <c r="F5" s="149">
        <v>518410</v>
      </c>
      <c r="G5" s="139">
        <v>73</v>
      </c>
      <c r="H5" s="150">
        <v>2556912</v>
      </c>
      <c r="I5" s="140">
        <v>74.900000000000006</v>
      </c>
      <c r="J5" s="150">
        <v>2621984</v>
      </c>
    </row>
    <row r="6" spans="2:10" x14ac:dyDescent="0.35">
      <c r="B6" s="21" t="s">
        <v>42</v>
      </c>
      <c r="C6" s="141" t="s">
        <v>213</v>
      </c>
      <c r="D6" s="151"/>
      <c r="E6" s="141" t="s">
        <v>214</v>
      </c>
      <c r="F6" s="151"/>
      <c r="G6" s="141" t="s">
        <v>215</v>
      </c>
      <c r="H6" s="152"/>
      <c r="I6" s="142" t="s">
        <v>216</v>
      </c>
      <c r="J6" s="152"/>
    </row>
    <row r="7" spans="2:10" x14ac:dyDescent="0.35">
      <c r="B7" s="21" t="s">
        <v>1</v>
      </c>
      <c r="C7" s="137">
        <v>89.9</v>
      </c>
      <c r="D7" s="145"/>
      <c r="E7" s="137">
        <v>83.2</v>
      </c>
      <c r="F7" s="145"/>
      <c r="G7" s="137">
        <v>25.3</v>
      </c>
      <c r="H7" s="146"/>
      <c r="I7" s="143">
        <v>23.5</v>
      </c>
      <c r="J7" s="146"/>
    </row>
    <row r="8" spans="2:10" x14ac:dyDescent="0.35">
      <c r="B8" s="21" t="s">
        <v>2</v>
      </c>
      <c r="C8" s="137">
        <v>1.3</v>
      </c>
      <c r="D8" s="145"/>
      <c r="E8" s="137">
        <v>2</v>
      </c>
      <c r="F8" s="145"/>
      <c r="G8" s="137">
        <v>1.7</v>
      </c>
      <c r="H8" s="146"/>
      <c r="I8" s="143">
        <v>1.6</v>
      </c>
      <c r="J8" s="146"/>
    </row>
    <row r="9" spans="2:10" ht="15" thickBot="1" x14ac:dyDescent="0.4">
      <c r="B9" s="45" t="s">
        <v>3</v>
      </c>
      <c r="C9" s="138">
        <v>100</v>
      </c>
      <c r="D9" s="147"/>
      <c r="E9" s="138">
        <v>100</v>
      </c>
      <c r="F9" s="147"/>
      <c r="G9" s="138">
        <v>100</v>
      </c>
      <c r="H9" s="148"/>
      <c r="I9" s="144">
        <v>100</v>
      </c>
      <c r="J9" s="148"/>
    </row>
    <row r="11" spans="2:10" ht="12" customHeight="1" x14ac:dyDescent="0.35">
      <c r="B11" s="17" t="s">
        <v>190</v>
      </c>
      <c r="C11" s="24"/>
      <c r="D11" s="24"/>
      <c r="E11" s="24"/>
      <c r="F11" s="24"/>
      <c r="G11" s="24"/>
      <c r="H11" s="24"/>
      <c r="I11" s="24"/>
      <c r="J11" s="24"/>
    </row>
    <row r="12" spans="2:10" ht="12" customHeight="1" x14ac:dyDescent="0.35">
      <c r="B12" s="17" t="s">
        <v>32</v>
      </c>
      <c r="C12" s="24"/>
      <c r="D12" s="24"/>
      <c r="E12" s="24"/>
      <c r="F12" s="24"/>
      <c r="G12" s="24"/>
      <c r="H12" s="24"/>
      <c r="I12" s="24"/>
      <c r="J12" s="24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C23C-F2CD-4493-B61D-8AD9AAF98D9C}">
  <dimension ref="B1:D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52" style="25" customWidth="1"/>
    <col min="3" max="3" width="7.1796875" style="25" customWidth="1"/>
    <col min="4" max="4" width="11.1796875" style="25" customWidth="1"/>
    <col min="5" max="16384" width="11.453125" style="25"/>
  </cols>
  <sheetData>
    <row r="1" spans="2:4" s="33" customFormat="1" ht="15.75" customHeight="1" x14ac:dyDescent="0.35">
      <c r="B1" s="33" t="s">
        <v>223</v>
      </c>
    </row>
    <row r="2" spans="2:4" s="32" customFormat="1" ht="15.75" customHeight="1" thickBot="1" x14ac:dyDescent="0.4"/>
    <row r="3" spans="2:4" s="32" customFormat="1" ht="15.5" x14ac:dyDescent="0.35">
      <c r="B3" s="22"/>
      <c r="C3" s="208" t="s">
        <v>60</v>
      </c>
      <c r="D3" s="209"/>
    </row>
    <row r="4" spans="2:4" ht="26.5" thickBot="1" x14ac:dyDescent="0.4">
      <c r="B4" s="23"/>
      <c r="C4" s="54" t="s">
        <v>33</v>
      </c>
      <c r="D4" s="19" t="s">
        <v>4</v>
      </c>
    </row>
    <row r="5" spans="2:4" ht="15.65" customHeight="1" x14ac:dyDescent="0.35">
      <c r="B5" s="46" t="s">
        <v>164</v>
      </c>
      <c r="C5" s="56">
        <v>9.6999999999999993</v>
      </c>
      <c r="D5" s="38">
        <v>339530</v>
      </c>
    </row>
    <row r="6" spans="2:4" x14ac:dyDescent="0.35">
      <c r="B6" s="52" t="s">
        <v>101</v>
      </c>
      <c r="C6" s="56">
        <v>2.2000000000000002</v>
      </c>
      <c r="D6" s="38">
        <v>76594</v>
      </c>
    </row>
    <row r="7" spans="2:4" ht="15.65" customHeight="1" x14ac:dyDescent="0.35">
      <c r="B7" s="46" t="s">
        <v>165</v>
      </c>
      <c r="C7" s="56">
        <v>6.6</v>
      </c>
      <c r="D7" s="38">
        <v>230599</v>
      </c>
    </row>
    <row r="8" spans="2:4" x14ac:dyDescent="0.35">
      <c r="B8" s="52" t="s">
        <v>172</v>
      </c>
      <c r="C8" s="56">
        <v>2.1</v>
      </c>
      <c r="D8" s="38">
        <v>73091</v>
      </c>
    </row>
    <row r="9" spans="2:4" ht="15.65" customHeight="1" x14ac:dyDescent="0.35">
      <c r="B9" s="46" t="s">
        <v>166</v>
      </c>
      <c r="C9" s="56">
        <v>2.1</v>
      </c>
      <c r="D9" s="38">
        <v>74271</v>
      </c>
    </row>
    <row r="10" spans="2:4" ht="15.65" customHeight="1" x14ac:dyDescent="0.35">
      <c r="B10" s="46" t="s">
        <v>167</v>
      </c>
      <c r="C10" s="56">
        <v>28</v>
      </c>
      <c r="D10" s="38">
        <v>917331</v>
      </c>
    </row>
    <row r="11" spans="2:4" ht="15.65" customHeight="1" x14ac:dyDescent="0.35">
      <c r="B11" s="46" t="s">
        <v>168</v>
      </c>
      <c r="C11" s="56">
        <v>42.8</v>
      </c>
      <c r="D11" s="38">
        <v>1499753</v>
      </c>
    </row>
    <row r="12" spans="2:4" ht="15.65" customHeight="1" x14ac:dyDescent="0.35">
      <c r="B12" s="136" t="s">
        <v>169</v>
      </c>
      <c r="C12" s="56">
        <v>60.2</v>
      </c>
      <c r="D12" s="38">
        <v>2106897</v>
      </c>
    </row>
    <row r="13" spans="2:4" ht="39" x14ac:dyDescent="0.35">
      <c r="B13" s="52" t="s">
        <v>170</v>
      </c>
      <c r="C13" s="56">
        <v>14.2</v>
      </c>
      <c r="D13" s="38">
        <v>498756</v>
      </c>
    </row>
    <row r="14" spans="2:4" ht="15" thickBot="1" x14ac:dyDescent="0.4">
      <c r="B14" s="51" t="s">
        <v>171</v>
      </c>
      <c r="C14" s="84">
        <v>9.8000000000000007</v>
      </c>
      <c r="D14" s="76">
        <v>342018</v>
      </c>
    </row>
    <row r="15" spans="2:4" x14ac:dyDescent="0.35">
      <c r="C15" s="27"/>
      <c r="D15" s="27"/>
    </row>
    <row r="16" spans="2:4" s="178" customFormat="1" ht="12" customHeight="1" x14ac:dyDescent="0.35">
      <c r="B16" s="179" t="s">
        <v>190</v>
      </c>
      <c r="C16" s="153"/>
      <c r="D16" s="153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ABD3-E20D-45CC-904E-5D71C9977841}">
  <dimension ref="B1:E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8" style="25" customWidth="1"/>
    <col min="3" max="4" width="10.81640625" style="25" customWidth="1"/>
    <col min="5" max="5" width="10.54296875" style="25" customWidth="1"/>
    <col min="6" max="16384" width="11.453125" style="25"/>
  </cols>
  <sheetData>
    <row r="1" spans="2:5" s="33" customFormat="1" ht="15.75" customHeight="1" x14ac:dyDescent="0.35">
      <c r="B1" s="26" t="s">
        <v>224</v>
      </c>
    </row>
    <row r="2" spans="2:5" s="32" customFormat="1" ht="15.75" customHeight="1" thickBot="1" x14ac:dyDescent="0.4"/>
    <row r="3" spans="2:5" x14ac:dyDescent="0.35">
      <c r="B3" s="22"/>
      <c r="C3" s="198" t="s">
        <v>173</v>
      </c>
      <c r="D3" s="197"/>
      <c r="E3" s="197"/>
    </row>
    <row r="4" spans="2:5" ht="26.5" thickBot="1" x14ac:dyDescent="0.4">
      <c r="B4" s="23"/>
      <c r="C4" s="54" t="s">
        <v>33</v>
      </c>
      <c r="D4" s="54" t="s">
        <v>34</v>
      </c>
      <c r="E4" s="78" t="s">
        <v>4</v>
      </c>
    </row>
    <row r="5" spans="2:5" x14ac:dyDescent="0.35">
      <c r="B5" s="21" t="s">
        <v>0</v>
      </c>
      <c r="C5" s="82">
        <v>3.4</v>
      </c>
      <c r="D5" s="111">
        <v>0.6</v>
      </c>
      <c r="E5" s="112">
        <v>118298</v>
      </c>
    </row>
    <row r="6" spans="2:5" x14ac:dyDescent="0.35">
      <c r="B6" s="21" t="s">
        <v>42</v>
      </c>
      <c r="C6" s="83" t="s">
        <v>211</v>
      </c>
      <c r="D6" s="83" t="s">
        <v>212</v>
      </c>
      <c r="E6" s="113"/>
    </row>
    <row r="7" spans="2:5" x14ac:dyDescent="0.35">
      <c r="B7" s="21" t="s">
        <v>1</v>
      </c>
      <c r="C7" s="56">
        <v>94.8</v>
      </c>
      <c r="D7" s="56"/>
      <c r="E7" s="114"/>
    </row>
    <row r="8" spans="2:5" x14ac:dyDescent="0.35">
      <c r="B8" s="21" t="s">
        <v>2</v>
      </c>
      <c r="C8" s="56">
        <v>1.9</v>
      </c>
      <c r="D8" s="56"/>
      <c r="E8" s="114"/>
    </row>
    <row r="9" spans="2:5" ht="15" thickBot="1" x14ac:dyDescent="0.4">
      <c r="B9" s="45" t="s">
        <v>3</v>
      </c>
      <c r="C9" s="84">
        <v>100</v>
      </c>
      <c r="D9" s="84"/>
      <c r="E9" s="115"/>
    </row>
    <row r="11" spans="2:5" ht="36" customHeight="1" x14ac:dyDescent="0.35">
      <c r="B11" s="202" t="s">
        <v>195</v>
      </c>
      <c r="C11" s="202"/>
      <c r="D11" s="202"/>
      <c r="E11" s="202"/>
    </row>
    <row r="12" spans="2:5" ht="12" customHeight="1" x14ac:dyDescent="0.35">
      <c r="B12" s="17" t="s">
        <v>32</v>
      </c>
      <c r="C12" s="24"/>
      <c r="D12" s="24"/>
      <c r="E12" s="24"/>
    </row>
  </sheetData>
  <mergeCells count="2">
    <mergeCell ref="C3:E3"/>
    <mergeCell ref="B11:E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1A86-C820-40A8-9119-1FEF8287A910}">
  <dimension ref="B1:E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8" style="25" customWidth="1"/>
    <col min="3" max="4" width="12.26953125" style="25" customWidth="1"/>
    <col min="5" max="16384" width="11.453125" style="25"/>
  </cols>
  <sheetData>
    <row r="1" spans="2:5" s="33" customFormat="1" ht="15.75" customHeight="1" x14ac:dyDescent="0.35">
      <c r="B1" s="26" t="s">
        <v>225</v>
      </c>
    </row>
    <row r="2" spans="2:5" s="32" customFormat="1" ht="15.75" customHeight="1" thickBot="1" x14ac:dyDescent="0.4"/>
    <row r="3" spans="2:5" x14ac:dyDescent="0.35">
      <c r="B3" s="22"/>
      <c r="C3" s="198" t="s">
        <v>102</v>
      </c>
      <c r="D3" s="197"/>
      <c r="E3" s="197"/>
    </row>
    <row r="4" spans="2:5" ht="26.5" thickBot="1" x14ac:dyDescent="0.4">
      <c r="B4" s="23"/>
      <c r="C4" s="54" t="s">
        <v>33</v>
      </c>
      <c r="D4" s="54" t="s">
        <v>34</v>
      </c>
      <c r="E4" s="78" t="s">
        <v>4</v>
      </c>
    </row>
    <row r="5" spans="2:5" x14ac:dyDescent="0.35">
      <c r="B5" s="21" t="s">
        <v>0</v>
      </c>
      <c r="C5" s="82">
        <v>55.5</v>
      </c>
      <c r="D5" s="111">
        <v>9.1</v>
      </c>
      <c r="E5" s="112">
        <v>1941885</v>
      </c>
    </row>
    <row r="6" spans="2:5" x14ac:dyDescent="0.35">
      <c r="B6" s="21" t="s">
        <v>42</v>
      </c>
      <c r="C6" s="83" t="s">
        <v>209</v>
      </c>
      <c r="D6" s="83" t="s">
        <v>210</v>
      </c>
      <c r="E6" s="113"/>
    </row>
    <row r="7" spans="2:5" x14ac:dyDescent="0.35">
      <c r="B7" s="21" t="s">
        <v>1</v>
      </c>
      <c r="C7" s="56">
        <v>42</v>
      </c>
      <c r="D7" s="56"/>
      <c r="E7" s="114"/>
    </row>
    <row r="8" spans="2:5" x14ac:dyDescent="0.35">
      <c r="B8" s="21" t="s">
        <v>2</v>
      </c>
      <c r="C8" s="56">
        <v>2.6</v>
      </c>
      <c r="D8" s="56"/>
      <c r="E8" s="114"/>
    </row>
    <row r="9" spans="2:5" ht="15" thickBot="1" x14ac:dyDescent="0.4">
      <c r="B9" s="45" t="s">
        <v>3</v>
      </c>
      <c r="C9" s="84">
        <v>100</v>
      </c>
      <c r="D9" s="84"/>
      <c r="E9" s="115"/>
    </row>
    <row r="11" spans="2:5" ht="36" customHeight="1" x14ac:dyDescent="0.35">
      <c r="B11" s="202" t="s">
        <v>195</v>
      </c>
      <c r="C11" s="202"/>
      <c r="D11" s="202"/>
      <c r="E11" s="202"/>
    </row>
    <row r="12" spans="2:5" ht="12" customHeight="1" x14ac:dyDescent="0.35">
      <c r="B12" s="17" t="s">
        <v>32</v>
      </c>
      <c r="C12" s="24"/>
      <c r="D12" s="24"/>
      <c r="E12" s="24"/>
    </row>
  </sheetData>
  <mergeCells count="2">
    <mergeCell ref="C3:E3"/>
    <mergeCell ref="B11:E1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6F8C-9932-4B62-8E45-E519AA089350}">
  <dimension ref="B1:D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45" style="25" customWidth="1"/>
    <col min="3" max="3" width="6.453125" style="25" customWidth="1"/>
    <col min="4" max="4" width="10.7265625" style="25" customWidth="1"/>
    <col min="5" max="16384" width="11.453125" style="25"/>
  </cols>
  <sheetData>
    <row r="1" spans="2:4" s="33" customFormat="1" ht="15.75" customHeight="1" x14ac:dyDescent="0.35">
      <c r="B1" s="33" t="s">
        <v>226</v>
      </c>
    </row>
    <row r="2" spans="2:4" s="32" customFormat="1" ht="15.75" customHeight="1" thickBot="1" x14ac:dyDescent="0.4"/>
    <row r="3" spans="2:4" ht="26.5" thickBot="1" x14ac:dyDescent="0.4">
      <c r="B3" s="160"/>
      <c r="C3" s="161" t="s">
        <v>33</v>
      </c>
      <c r="D3" s="163" t="s">
        <v>4</v>
      </c>
    </row>
    <row r="4" spans="2:4" x14ac:dyDescent="0.35">
      <c r="B4" s="81" t="s">
        <v>103</v>
      </c>
      <c r="C4" s="58">
        <v>13</v>
      </c>
      <c r="D4" s="39">
        <v>453937</v>
      </c>
    </row>
    <row r="5" spans="2:4" x14ac:dyDescent="0.35">
      <c r="B5" s="81" t="s">
        <v>104</v>
      </c>
      <c r="C5" s="58">
        <v>28.7</v>
      </c>
      <c r="D5" s="39">
        <v>1004510</v>
      </c>
    </row>
    <row r="6" spans="2:4" x14ac:dyDescent="0.35">
      <c r="B6" s="81" t="s">
        <v>105</v>
      </c>
      <c r="C6" s="58">
        <v>30.1</v>
      </c>
      <c r="D6" s="39">
        <v>1054642</v>
      </c>
    </row>
    <row r="7" spans="2:4" x14ac:dyDescent="0.35">
      <c r="B7" s="81" t="s">
        <v>106</v>
      </c>
      <c r="C7" s="58">
        <v>34.9</v>
      </c>
      <c r="D7" s="39">
        <v>1221697</v>
      </c>
    </row>
    <row r="8" spans="2:4" x14ac:dyDescent="0.35">
      <c r="B8" s="81" t="s">
        <v>107</v>
      </c>
      <c r="C8" s="58">
        <v>11.1</v>
      </c>
      <c r="D8" s="39">
        <v>389823</v>
      </c>
    </row>
    <row r="9" spans="2:4" x14ac:dyDescent="0.35">
      <c r="B9" s="81" t="s">
        <v>108</v>
      </c>
      <c r="C9" s="58">
        <v>19.5</v>
      </c>
      <c r="D9" s="39">
        <v>681902</v>
      </c>
    </row>
    <row r="10" spans="2:4" x14ac:dyDescent="0.35">
      <c r="B10" s="81" t="s">
        <v>109</v>
      </c>
      <c r="C10" s="58">
        <v>3.2</v>
      </c>
      <c r="D10" s="39">
        <v>111080</v>
      </c>
    </row>
    <row r="11" spans="2:4" ht="15" thickBot="1" x14ac:dyDescent="0.4">
      <c r="B11" s="116" t="s">
        <v>110</v>
      </c>
      <c r="C11" s="63">
        <v>3.5</v>
      </c>
      <c r="D11" s="37">
        <v>123942</v>
      </c>
    </row>
    <row r="13" spans="2:4" ht="12" customHeight="1" x14ac:dyDescent="0.35">
      <c r="B13" s="202" t="s">
        <v>190</v>
      </c>
      <c r="C13" s="202"/>
      <c r="D13" s="202"/>
    </row>
    <row r="14" spans="2:4" ht="12" customHeight="1" x14ac:dyDescent="0.35">
      <c r="B14" s="17" t="s">
        <v>55</v>
      </c>
      <c r="C14" s="24"/>
      <c r="D14" s="24"/>
    </row>
  </sheetData>
  <mergeCells count="1">
    <mergeCell ref="B13:D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1D18-B656-4B37-9A83-B997ACADC623}">
  <dimension ref="B1:E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8" style="25" customWidth="1"/>
    <col min="3" max="4" width="12.26953125" style="25" customWidth="1"/>
    <col min="5" max="16384" width="11.453125" style="25"/>
  </cols>
  <sheetData>
    <row r="1" spans="2:5" s="33" customFormat="1" ht="15.75" customHeight="1" x14ac:dyDescent="0.35">
      <c r="B1" s="26" t="s">
        <v>221</v>
      </c>
    </row>
    <row r="2" spans="2:5" s="32" customFormat="1" ht="15.75" customHeight="1" thickBot="1" x14ac:dyDescent="0.4"/>
    <row r="3" spans="2:5" ht="26.5" thickBot="1" x14ac:dyDescent="0.4">
      <c r="B3" s="160"/>
      <c r="C3" s="161" t="s">
        <v>33</v>
      </c>
      <c r="D3" s="161" t="s">
        <v>34</v>
      </c>
      <c r="E3" s="180" t="s">
        <v>4</v>
      </c>
    </row>
    <row r="4" spans="2:5" x14ac:dyDescent="0.35">
      <c r="B4" s="21" t="s">
        <v>0</v>
      </c>
      <c r="C4" s="82">
        <v>39.6</v>
      </c>
      <c r="D4" s="111">
        <v>3.6</v>
      </c>
      <c r="E4" s="112">
        <v>772304</v>
      </c>
    </row>
    <row r="5" spans="2:5" x14ac:dyDescent="0.35">
      <c r="B5" s="21" t="s">
        <v>42</v>
      </c>
      <c r="C5" s="83" t="s">
        <v>207</v>
      </c>
      <c r="D5" s="83" t="s">
        <v>208</v>
      </c>
      <c r="E5" s="113"/>
    </row>
    <row r="6" spans="2:5" x14ac:dyDescent="0.35">
      <c r="B6" s="21" t="s">
        <v>1</v>
      </c>
      <c r="C6" s="56">
        <v>56.6</v>
      </c>
      <c r="D6" s="56"/>
      <c r="E6" s="114"/>
    </row>
    <row r="7" spans="2:5" x14ac:dyDescent="0.35">
      <c r="B7" s="21" t="s">
        <v>2</v>
      </c>
      <c r="C7" s="56">
        <v>3.8</v>
      </c>
      <c r="D7" s="56"/>
      <c r="E7" s="114"/>
    </row>
    <row r="8" spans="2:5" ht="15" thickBot="1" x14ac:dyDescent="0.4">
      <c r="B8" s="45" t="s">
        <v>3</v>
      </c>
      <c r="C8" s="84">
        <v>100</v>
      </c>
      <c r="D8" s="84"/>
      <c r="E8" s="115"/>
    </row>
    <row r="10" spans="2:5" ht="60" customHeight="1" x14ac:dyDescent="0.35">
      <c r="B10" s="202" t="s">
        <v>194</v>
      </c>
      <c r="C10" s="202"/>
      <c r="D10" s="202"/>
      <c r="E10" s="202"/>
    </row>
    <row r="11" spans="2:5" ht="12" customHeight="1" x14ac:dyDescent="0.35">
      <c r="B11" s="17" t="s">
        <v>32</v>
      </c>
      <c r="C11" s="24"/>
      <c r="D11" s="24"/>
      <c r="E11" s="24"/>
    </row>
  </sheetData>
  <mergeCells count="1">
    <mergeCell ref="B10:E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E1B7-CC32-46AA-9E83-330B9DBB5B6B}">
  <dimension ref="B1:J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31.54296875" style="25" customWidth="1"/>
    <col min="3" max="3" width="7.7265625" style="25" customWidth="1"/>
    <col min="4" max="4" width="11.1796875" style="25" customWidth="1"/>
    <col min="5" max="16384" width="11.453125" style="25"/>
  </cols>
  <sheetData>
    <row r="1" spans="2:10" s="33" customFormat="1" ht="15.75" customHeight="1" x14ac:dyDescent="0.35">
      <c r="B1" s="33" t="s">
        <v>181</v>
      </c>
    </row>
    <row r="2" spans="2:10" s="32" customFormat="1" ht="15.75" customHeight="1" thickBot="1" x14ac:dyDescent="0.4"/>
    <row r="3" spans="2:10" x14ac:dyDescent="0.35">
      <c r="B3" s="31"/>
      <c r="C3" s="198" t="s">
        <v>240</v>
      </c>
      <c r="D3" s="197"/>
    </row>
    <row r="4" spans="2:10" ht="26.5" thickBot="1" x14ac:dyDescent="0.4">
      <c r="B4" s="23"/>
      <c r="C4" s="54" t="s">
        <v>33</v>
      </c>
      <c r="D4" s="20" t="s">
        <v>4</v>
      </c>
    </row>
    <row r="5" spans="2:10" ht="15.65" customHeight="1" x14ac:dyDescent="0.35">
      <c r="B5" s="122" t="s">
        <v>112</v>
      </c>
      <c r="C5" s="56">
        <v>21.5</v>
      </c>
      <c r="D5" s="38">
        <v>752208</v>
      </c>
    </row>
    <row r="6" spans="2:10" x14ac:dyDescent="0.35">
      <c r="B6" s="122" t="s">
        <v>122</v>
      </c>
      <c r="C6" s="56">
        <v>25.1</v>
      </c>
      <c r="D6" s="38">
        <v>877139</v>
      </c>
    </row>
    <row r="7" spans="2:10" x14ac:dyDescent="0.35">
      <c r="B7" s="122" t="s">
        <v>179</v>
      </c>
      <c r="C7" s="56">
        <v>28.1</v>
      </c>
      <c r="D7" s="38">
        <v>982494</v>
      </c>
    </row>
    <row r="8" spans="2:10" x14ac:dyDescent="0.35">
      <c r="B8" s="122" t="s">
        <v>117</v>
      </c>
      <c r="C8" s="56">
        <v>22.7</v>
      </c>
      <c r="D8" s="38">
        <v>795658</v>
      </c>
    </row>
    <row r="9" spans="2:10" x14ac:dyDescent="0.35">
      <c r="B9" s="122" t="s">
        <v>2</v>
      </c>
      <c r="C9" s="56">
        <v>2.7</v>
      </c>
      <c r="D9" s="38">
        <v>93322</v>
      </c>
    </row>
    <row r="10" spans="2:10" ht="15" thickBot="1" x14ac:dyDescent="0.4">
      <c r="B10" s="123" t="s">
        <v>3</v>
      </c>
      <c r="C10" s="84">
        <v>100</v>
      </c>
      <c r="D10" s="76">
        <v>3500820</v>
      </c>
    </row>
    <row r="11" spans="2:10" x14ac:dyDescent="0.35">
      <c r="C11" s="27"/>
    </row>
    <row r="12" spans="2:10" ht="12" customHeight="1" x14ac:dyDescent="0.35">
      <c r="B12" s="17" t="s">
        <v>180</v>
      </c>
      <c r="C12" s="24"/>
      <c r="D12" s="24"/>
      <c r="E12" s="24"/>
      <c r="F12" s="24"/>
      <c r="G12" s="24"/>
      <c r="H12" s="24"/>
      <c r="I12" s="24"/>
      <c r="J12" s="24"/>
    </row>
    <row r="13" spans="2:10" ht="15.65" customHeight="1" x14ac:dyDescent="0.35"/>
    <row r="16" spans="2:10" ht="15.65" customHeight="1" x14ac:dyDescent="0.35"/>
  </sheetData>
  <mergeCells count="1">
    <mergeCell ref="C3:D3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4938-24E6-443F-BB65-06A83557ED0F}">
  <dimension ref="B1:D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5.453125" style="25" customWidth="1"/>
    <col min="3" max="3" width="7.7265625" style="25" customWidth="1"/>
    <col min="4" max="4" width="10.7265625" style="25" customWidth="1"/>
    <col min="5" max="16384" width="11.453125" style="25"/>
  </cols>
  <sheetData>
    <row r="1" spans="2:4" s="33" customFormat="1" ht="15.75" customHeight="1" x14ac:dyDescent="0.35">
      <c r="B1" s="33" t="s">
        <v>220</v>
      </c>
    </row>
    <row r="2" spans="2:4" s="32" customFormat="1" ht="15.75" customHeight="1" thickBot="1" x14ac:dyDescent="0.4"/>
    <row r="3" spans="2:4" ht="26.5" thickBot="1" x14ac:dyDescent="0.4">
      <c r="B3" s="160"/>
      <c r="C3" s="161" t="s">
        <v>33</v>
      </c>
      <c r="D3" s="163" t="s">
        <v>4</v>
      </c>
    </row>
    <row r="4" spans="2:4" x14ac:dyDescent="0.35">
      <c r="B4" s="81" t="s">
        <v>56</v>
      </c>
      <c r="C4" s="74" t="s">
        <v>269</v>
      </c>
      <c r="D4" s="39">
        <v>22287</v>
      </c>
    </row>
    <row r="5" spans="2:4" x14ac:dyDescent="0.35">
      <c r="B5" s="81" t="s">
        <v>57</v>
      </c>
      <c r="C5" s="58">
        <v>91.6</v>
      </c>
      <c r="D5" s="39">
        <v>707195</v>
      </c>
    </row>
    <row r="6" spans="2:4" x14ac:dyDescent="0.35">
      <c r="B6" s="81" t="s">
        <v>58</v>
      </c>
      <c r="C6" s="58">
        <v>5.5</v>
      </c>
      <c r="D6" s="39">
        <v>42822</v>
      </c>
    </row>
    <row r="7" spans="2:4" ht="15" thickBot="1" x14ac:dyDescent="0.4">
      <c r="B7" s="116" t="s">
        <v>3</v>
      </c>
      <c r="C7" s="63">
        <v>100</v>
      </c>
      <c r="D7" s="37">
        <v>772304</v>
      </c>
    </row>
    <row r="9" spans="2:4" s="185" customFormat="1" ht="36" customHeight="1" x14ac:dyDescent="0.35">
      <c r="B9" s="211" t="s">
        <v>257</v>
      </c>
      <c r="C9" s="211"/>
      <c r="D9" s="211"/>
    </row>
    <row r="10" spans="2:4" ht="12" customHeight="1" x14ac:dyDescent="0.35">
      <c r="B10" s="17" t="s">
        <v>55</v>
      </c>
      <c r="C10" s="24"/>
      <c r="D10" s="24"/>
    </row>
    <row r="11" spans="2:4" s="194" customFormat="1" ht="48" customHeight="1" x14ac:dyDescent="0.35">
      <c r="B11" s="211" t="s">
        <v>256</v>
      </c>
      <c r="C11" s="211"/>
      <c r="D11" s="211"/>
    </row>
  </sheetData>
  <mergeCells count="2">
    <mergeCell ref="B9:D9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1F01-10D6-4B20-99AD-1F97993370D3}">
  <dimension ref="B1:J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3.453125" style="25" customWidth="1"/>
    <col min="3" max="3" width="34.7265625" style="25" customWidth="1"/>
    <col min="4" max="4" width="6" style="25" customWidth="1"/>
    <col min="5" max="5" width="10.7265625" style="25" customWidth="1"/>
    <col min="6" max="6" width="6" style="25" customWidth="1"/>
    <col min="7" max="7" width="10.7265625" style="25" customWidth="1"/>
    <col min="8" max="8" width="6" style="25" customWidth="1"/>
    <col min="9" max="9" width="10.7265625" style="25" customWidth="1"/>
    <col min="10" max="16384" width="11.453125" style="25"/>
  </cols>
  <sheetData>
    <row r="1" spans="2:10" s="33" customFormat="1" ht="15.75" customHeight="1" x14ac:dyDescent="0.35">
      <c r="B1" s="33" t="s">
        <v>182</v>
      </c>
    </row>
    <row r="2" spans="2:10" s="32" customFormat="1" ht="15.75" customHeight="1" thickBot="1" x14ac:dyDescent="0.4"/>
    <row r="3" spans="2:10" x14ac:dyDescent="0.35">
      <c r="B3" s="31"/>
      <c r="C3" s="31"/>
      <c r="D3" s="200" t="s">
        <v>60</v>
      </c>
      <c r="E3" s="201"/>
      <c r="F3" s="200" t="s">
        <v>61</v>
      </c>
      <c r="G3" s="201"/>
      <c r="H3" s="197" t="s">
        <v>62</v>
      </c>
      <c r="I3" s="197"/>
    </row>
    <row r="4" spans="2:10" ht="26.5" thickBot="1" x14ac:dyDescent="0.4">
      <c r="B4" s="18"/>
      <c r="C4" s="18"/>
      <c r="D4" s="54" t="s">
        <v>33</v>
      </c>
      <c r="E4" s="55" t="s">
        <v>4</v>
      </c>
      <c r="F4" s="54" t="s">
        <v>33</v>
      </c>
      <c r="G4" s="55" t="s">
        <v>4</v>
      </c>
      <c r="H4" s="54" t="s">
        <v>33</v>
      </c>
      <c r="I4" s="20" t="s">
        <v>4</v>
      </c>
    </row>
    <row r="5" spans="2:10" ht="52" x14ac:dyDescent="0.35">
      <c r="B5" s="124" t="s">
        <v>46</v>
      </c>
      <c r="C5" s="181" t="s">
        <v>241</v>
      </c>
      <c r="D5" s="117">
        <v>8.3000000000000007</v>
      </c>
      <c r="E5" s="85">
        <v>1773325</v>
      </c>
      <c r="F5" s="117">
        <v>4</v>
      </c>
      <c r="G5" s="85">
        <v>848248</v>
      </c>
      <c r="H5" s="158">
        <v>1.5</v>
      </c>
      <c r="I5" s="86">
        <v>324066</v>
      </c>
    </row>
    <row r="6" spans="2:10" ht="52" x14ac:dyDescent="0.35">
      <c r="B6" s="125" t="s">
        <v>47</v>
      </c>
      <c r="C6" s="182" t="s">
        <v>242</v>
      </c>
      <c r="D6" s="72">
        <v>5.8</v>
      </c>
      <c r="E6" s="87">
        <v>1230409</v>
      </c>
      <c r="F6" s="72">
        <v>2.5</v>
      </c>
      <c r="G6" s="87">
        <v>525504</v>
      </c>
      <c r="H6" s="118">
        <v>0.9</v>
      </c>
      <c r="I6" s="88">
        <v>182474</v>
      </c>
    </row>
    <row r="7" spans="2:10" ht="52" x14ac:dyDescent="0.35">
      <c r="B7" s="125" t="s">
        <v>48</v>
      </c>
      <c r="C7" s="182" t="s">
        <v>243</v>
      </c>
      <c r="D7" s="72">
        <v>5.3</v>
      </c>
      <c r="E7" s="87">
        <v>1121548</v>
      </c>
      <c r="F7" s="72">
        <v>1.8</v>
      </c>
      <c r="G7" s="87">
        <v>384015</v>
      </c>
      <c r="H7" s="118">
        <v>0.8</v>
      </c>
      <c r="I7" s="88">
        <v>173041</v>
      </c>
    </row>
    <row r="8" spans="2:10" ht="65" x14ac:dyDescent="0.35">
      <c r="B8" s="125" t="s">
        <v>49</v>
      </c>
      <c r="C8" s="182" t="s">
        <v>244</v>
      </c>
      <c r="D8" s="72">
        <v>5.5</v>
      </c>
      <c r="E8" s="87">
        <v>1177520</v>
      </c>
      <c r="F8" s="72">
        <v>1.9</v>
      </c>
      <c r="G8" s="87">
        <v>398556</v>
      </c>
      <c r="H8" s="118">
        <v>0.8</v>
      </c>
      <c r="I8" s="88">
        <v>160479</v>
      </c>
    </row>
    <row r="9" spans="2:10" ht="26" x14ac:dyDescent="0.35">
      <c r="B9" s="125" t="s">
        <v>50</v>
      </c>
      <c r="C9" s="182" t="s">
        <v>252</v>
      </c>
      <c r="D9" s="72">
        <v>4.5999999999999996</v>
      </c>
      <c r="E9" s="87">
        <v>987878</v>
      </c>
      <c r="F9" s="72">
        <v>1.7</v>
      </c>
      <c r="G9" s="87">
        <v>357612</v>
      </c>
      <c r="H9" s="118">
        <v>0.7</v>
      </c>
      <c r="I9" s="88">
        <v>155848</v>
      </c>
    </row>
    <row r="10" spans="2:10" ht="65" x14ac:dyDescent="0.35">
      <c r="B10" s="125" t="s">
        <v>51</v>
      </c>
      <c r="C10" s="182" t="s">
        <v>245</v>
      </c>
      <c r="D10" s="72">
        <v>1.5</v>
      </c>
      <c r="E10" s="87">
        <v>321071</v>
      </c>
      <c r="F10" s="72">
        <v>0.6</v>
      </c>
      <c r="G10" s="87">
        <v>128513</v>
      </c>
      <c r="H10" s="118">
        <v>0.2</v>
      </c>
      <c r="I10" s="88">
        <v>46432</v>
      </c>
    </row>
    <row r="11" spans="2:10" ht="78" x14ac:dyDescent="0.35">
      <c r="B11" s="125" t="s">
        <v>52</v>
      </c>
      <c r="C11" s="182" t="s">
        <v>246</v>
      </c>
      <c r="D11" s="72">
        <v>7</v>
      </c>
      <c r="E11" s="87">
        <v>1482732</v>
      </c>
      <c r="F11" s="72">
        <v>3</v>
      </c>
      <c r="G11" s="87">
        <v>645492</v>
      </c>
      <c r="H11" s="118">
        <v>1.3</v>
      </c>
      <c r="I11" s="88">
        <v>284595</v>
      </c>
    </row>
    <row r="12" spans="2:10" ht="39" x14ac:dyDescent="0.35">
      <c r="B12" s="125" t="s">
        <v>53</v>
      </c>
      <c r="C12" s="182" t="s">
        <v>247</v>
      </c>
      <c r="D12" s="72">
        <v>1.8</v>
      </c>
      <c r="E12" s="87">
        <v>385811</v>
      </c>
      <c r="F12" s="72">
        <v>1</v>
      </c>
      <c r="G12" s="87">
        <v>206603</v>
      </c>
      <c r="H12" s="118">
        <v>0.3</v>
      </c>
      <c r="I12" s="88">
        <v>73090</v>
      </c>
    </row>
    <row r="13" spans="2:10" ht="91" x14ac:dyDescent="0.35">
      <c r="B13" s="125" t="s">
        <v>84</v>
      </c>
      <c r="C13" s="182" t="s">
        <v>248</v>
      </c>
      <c r="D13" s="72">
        <v>0.7</v>
      </c>
      <c r="E13" s="87">
        <v>146151</v>
      </c>
      <c r="F13" s="72">
        <v>0.4</v>
      </c>
      <c r="G13" s="87">
        <v>76712</v>
      </c>
      <c r="H13" s="118">
        <v>0.2</v>
      </c>
      <c r="I13" s="88">
        <v>42203</v>
      </c>
    </row>
    <row r="14" spans="2:10" ht="39.5" thickBot="1" x14ac:dyDescent="0.4">
      <c r="B14" s="126" t="s">
        <v>87</v>
      </c>
      <c r="C14" s="183" t="s">
        <v>249</v>
      </c>
      <c r="D14" s="73">
        <v>5.8</v>
      </c>
      <c r="E14" s="89">
        <v>1237830</v>
      </c>
      <c r="F14" s="73">
        <v>2.7</v>
      </c>
      <c r="G14" s="89">
        <v>573124</v>
      </c>
      <c r="H14" s="159">
        <v>1.2</v>
      </c>
      <c r="I14" s="90">
        <v>247802</v>
      </c>
    </row>
    <row r="16" spans="2:10" ht="12" customHeight="1" x14ac:dyDescent="0.35">
      <c r="B16" s="17" t="s">
        <v>113</v>
      </c>
      <c r="C16" s="24"/>
      <c r="D16" s="24"/>
      <c r="E16" s="24"/>
      <c r="F16" s="24"/>
      <c r="G16" s="24"/>
      <c r="H16" s="24"/>
      <c r="I16" s="24"/>
      <c r="J16" s="24"/>
    </row>
  </sheetData>
  <mergeCells count="3"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B660-75B0-4FD6-BE1C-36B268333D4D}">
  <dimension ref="B1:E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9.54296875" style="25" customWidth="1"/>
    <col min="3" max="4" width="7.1796875" style="25" customWidth="1"/>
    <col min="5" max="5" width="11.26953125" style="25" customWidth="1"/>
    <col min="6" max="16384" width="11.453125" style="25"/>
  </cols>
  <sheetData>
    <row r="1" spans="2:5" s="33" customFormat="1" ht="15.75" customHeight="1" x14ac:dyDescent="0.35">
      <c r="B1" s="33" t="s">
        <v>183</v>
      </c>
    </row>
    <row r="2" spans="2:5" s="32" customFormat="1" ht="15.75" customHeight="1" thickBot="1" x14ac:dyDescent="0.4"/>
    <row r="3" spans="2:5" ht="26.5" thickBot="1" x14ac:dyDescent="0.4">
      <c r="B3" s="160"/>
      <c r="C3" s="161" t="s">
        <v>33</v>
      </c>
      <c r="D3" s="162" t="s">
        <v>34</v>
      </c>
      <c r="E3" s="163" t="s">
        <v>4</v>
      </c>
    </row>
    <row r="4" spans="2:5" ht="15.65" customHeight="1" x14ac:dyDescent="0.35">
      <c r="B4" s="46" t="s">
        <v>64</v>
      </c>
      <c r="C4" s="59">
        <v>8.8000000000000007</v>
      </c>
      <c r="D4" s="94">
        <v>1.4</v>
      </c>
      <c r="E4" s="36">
        <v>307846</v>
      </c>
    </row>
    <row r="5" spans="2:5" x14ac:dyDescent="0.35">
      <c r="B5" s="46" t="s">
        <v>65</v>
      </c>
      <c r="C5" s="59">
        <v>18.600000000000001</v>
      </c>
      <c r="D5" s="94">
        <v>3.1</v>
      </c>
      <c r="E5" s="36">
        <v>651511</v>
      </c>
    </row>
    <row r="6" spans="2:5" ht="15" thickBot="1" x14ac:dyDescent="0.4">
      <c r="B6" s="51" t="s">
        <v>66</v>
      </c>
      <c r="C6" s="91">
        <v>69.099999999999994</v>
      </c>
      <c r="D6" s="95">
        <v>11.4</v>
      </c>
      <c r="E6" s="93">
        <v>2418803</v>
      </c>
    </row>
    <row r="7" spans="2:5" x14ac:dyDescent="0.35">
      <c r="C7" s="27"/>
    </row>
    <row r="8" spans="2:5" ht="24" customHeight="1" x14ac:dyDescent="0.35">
      <c r="B8" s="202" t="s">
        <v>185</v>
      </c>
      <c r="C8" s="202"/>
      <c r="D8" s="202"/>
      <c r="E8" s="202"/>
    </row>
    <row r="9" spans="2:5" ht="36" customHeight="1" x14ac:dyDescent="0.35">
      <c r="B9" s="202" t="s">
        <v>184</v>
      </c>
      <c r="C9" s="202"/>
      <c r="D9" s="202"/>
      <c r="E9" s="202"/>
    </row>
  </sheetData>
  <mergeCells count="2">
    <mergeCell ref="B8:E8"/>
    <mergeCell ref="B9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G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25" style="25" customWidth="1"/>
    <col min="3" max="3" width="6.54296875" style="25" customWidth="1"/>
    <col min="4" max="4" width="11" style="25" customWidth="1"/>
    <col min="5" max="5" width="6.54296875" style="25" customWidth="1"/>
    <col min="6" max="6" width="11.1796875" style="25" customWidth="1"/>
    <col min="7" max="16384" width="11.453125" style="25"/>
  </cols>
  <sheetData>
    <row r="1" spans="2:7" s="33" customFormat="1" ht="15.75" customHeight="1" x14ac:dyDescent="0.35">
      <c r="B1" s="33" t="s">
        <v>270</v>
      </c>
    </row>
    <row r="2" spans="2:7" s="32" customFormat="1" ht="15.75" customHeight="1" thickBot="1" x14ac:dyDescent="0.4"/>
    <row r="3" spans="2:7" x14ac:dyDescent="0.35">
      <c r="B3" s="31"/>
      <c r="C3" s="198" t="s">
        <v>60</v>
      </c>
      <c r="D3" s="199"/>
      <c r="E3" s="198" t="s">
        <v>111</v>
      </c>
      <c r="F3" s="197"/>
    </row>
    <row r="4" spans="2:7" ht="26.5" thickBot="1" x14ac:dyDescent="0.4">
      <c r="B4" s="23"/>
      <c r="C4" s="54" t="s">
        <v>33</v>
      </c>
      <c r="D4" s="20" t="s">
        <v>4</v>
      </c>
      <c r="E4" s="54" t="s">
        <v>33</v>
      </c>
      <c r="F4" s="20" t="s">
        <v>4</v>
      </c>
    </row>
    <row r="5" spans="2:7" ht="15.65" customHeight="1" x14ac:dyDescent="0.35">
      <c r="B5" s="46" t="s">
        <v>67</v>
      </c>
      <c r="C5" s="59">
        <v>32.6</v>
      </c>
      <c r="D5" s="57">
        <v>141549</v>
      </c>
      <c r="E5" s="35">
        <v>28.3</v>
      </c>
      <c r="F5" s="36">
        <v>123098</v>
      </c>
    </row>
    <row r="6" spans="2:7" x14ac:dyDescent="0.35">
      <c r="B6" s="46" t="s">
        <v>5</v>
      </c>
      <c r="C6" s="59">
        <v>33.799999999999997</v>
      </c>
      <c r="D6" s="57">
        <v>588251</v>
      </c>
      <c r="E6" s="35">
        <v>24.5</v>
      </c>
      <c r="F6" s="36">
        <v>427692</v>
      </c>
    </row>
    <row r="7" spans="2:7" x14ac:dyDescent="0.35">
      <c r="B7" s="46" t="s">
        <v>6</v>
      </c>
      <c r="C7" s="59">
        <v>30.8</v>
      </c>
      <c r="D7" s="57">
        <v>812291</v>
      </c>
      <c r="E7" s="35">
        <v>14.4</v>
      </c>
      <c r="F7" s="36">
        <v>380188</v>
      </c>
    </row>
    <row r="8" spans="2:7" x14ac:dyDescent="0.35">
      <c r="B8" s="46" t="s">
        <v>7</v>
      </c>
      <c r="C8" s="59">
        <v>20.8</v>
      </c>
      <c r="D8" s="57">
        <v>696203</v>
      </c>
      <c r="E8" s="35">
        <v>7.2</v>
      </c>
      <c r="F8" s="36">
        <v>239467</v>
      </c>
    </row>
    <row r="9" spans="2:7" x14ac:dyDescent="0.35">
      <c r="B9" s="46" t="s">
        <v>8</v>
      </c>
      <c r="C9" s="59">
        <v>15.7</v>
      </c>
      <c r="D9" s="57">
        <v>617579</v>
      </c>
      <c r="E9" s="35">
        <v>6.1</v>
      </c>
      <c r="F9" s="36">
        <v>240254</v>
      </c>
    </row>
    <row r="10" spans="2:7" x14ac:dyDescent="0.35">
      <c r="B10" s="46" t="s">
        <v>9</v>
      </c>
      <c r="C10" s="59">
        <v>12.5</v>
      </c>
      <c r="D10" s="57">
        <v>439096</v>
      </c>
      <c r="E10" s="35">
        <v>4.4000000000000004</v>
      </c>
      <c r="F10" s="36">
        <v>153463</v>
      </c>
    </row>
    <row r="11" spans="2:7" x14ac:dyDescent="0.35">
      <c r="B11" s="46" t="s">
        <v>10</v>
      </c>
      <c r="C11" s="59">
        <v>4.7</v>
      </c>
      <c r="D11" s="57">
        <v>126468</v>
      </c>
      <c r="E11" s="184">
        <v>1.1000000000000001</v>
      </c>
      <c r="F11" s="36">
        <v>29382</v>
      </c>
    </row>
    <row r="12" spans="2:7" x14ac:dyDescent="0.35">
      <c r="B12" s="48" t="s">
        <v>11</v>
      </c>
      <c r="C12" s="58">
        <v>2.7</v>
      </c>
      <c r="D12" s="60">
        <v>79383</v>
      </c>
      <c r="E12" s="195" t="s">
        <v>258</v>
      </c>
      <c r="F12" s="39">
        <v>35803</v>
      </c>
    </row>
    <row r="13" spans="2:7" ht="15" customHeight="1" thickBot="1" x14ac:dyDescent="0.4">
      <c r="B13" s="40" t="s">
        <v>30</v>
      </c>
      <c r="C13" s="61"/>
      <c r="D13" s="62" t="s">
        <v>31</v>
      </c>
      <c r="E13" s="42"/>
      <c r="F13" s="41" t="s">
        <v>31</v>
      </c>
    </row>
    <row r="14" spans="2:7" x14ac:dyDescent="0.35">
      <c r="C14" s="27"/>
    </row>
    <row r="15" spans="2:7" ht="12" customHeight="1" x14ac:dyDescent="0.35">
      <c r="B15" s="17" t="s">
        <v>114</v>
      </c>
      <c r="C15" s="24"/>
      <c r="D15" s="24"/>
      <c r="E15" s="24"/>
      <c r="F15" s="24"/>
      <c r="G15" s="24"/>
    </row>
    <row r="16" spans="2:7" ht="36" customHeight="1" x14ac:dyDescent="0.35">
      <c r="B16" s="202" t="s">
        <v>256</v>
      </c>
      <c r="C16" s="202"/>
      <c r="D16" s="202"/>
      <c r="E16" s="202"/>
      <c r="F16" s="202"/>
    </row>
    <row r="18" ht="15.65" customHeight="1" x14ac:dyDescent="0.35"/>
  </sheetData>
  <mergeCells count="3">
    <mergeCell ref="C3:D3"/>
    <mergeCell ref="E3:F3"/>
    <mergeCell ref="B16:F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J2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12.453125" style="25" customWidth="1"/>
    <col min="3" max="3" width="26.81640625" style="25" customWidth="1"/>
    <col min="4" max="4" width="6.453125" style="25" customWidth="1"/>
    <col min="5" max="5" width="11.1796875" style="25" customWidth="1"/>
    <col min="6" max="6" width="6.453125" style="25" customWidth="1"/>
    <col min="7" max="7" width="11.1796875" style="25" customWidth="1"/>
    <col min="8" max="16384" width="11.453125" style="25"/>
  </cols>
  <sheetData>
    <row r="1" spans="1:7" s="33" customFormat="1" ht="15.75" customHeight="1" x14ac:dyDescent="0.35">
      <c r="B1" s="33" t="s">
        <v>271</v>
      </c>
    </row>
    <row r="2" spans="1:7" ht="15.75" customHeight="1" thickBot="1" x14ac:dyDescent="0.4">
      <c r="A2" s="30"/>
      <c r="B2" s="30"/>
    </row>
    <row r="3" spans="1:7" x14ac:dyDescent="0.35">
      <c r="A3" s="30"/>
      <c r="B3" s="31"/>
      <c r="C3" s="31"/>
      <c r="D3" s="198" t="s">
        <v>60</v>
      </c>
      <c r="E3" s="199"/>
      <c r="F3" s="198" t="s">
        <v>111</v>
      </c>
      <c r="G3" s="197"/>
    </row>
    <row r="4" spans="1:7" ht="26.5" thickBot="1" x14ac:dyDescent="0.4">
      <c r="A4" s="30"/>
      <c r="B4" s="23"/>
      <c r="C4" s="23"/>
      <c r="D4" s="54" t="s">
        <v>33</v>
      </c>
      <c r="E4" s="20" t="s">
        <v>4</v>
      </c>
      <c r="F4" s="54" t="s">
        <v>33</v>
      </c>
      <c r="G4" s="20" t="s">
        <v>4</v>
      </c>
    </row>
    <row r="5" spans="1:7" x14ac:dyDescent="0.35">
      <c r="B5" s="203" t="s">
        <v>36</v>
      </c>
      <c r="C5" s="30" t="s">
        <v>12</v>
      </c>
      <c r="D5" s="56">
        <v>4.9000000000000004</v>
      </c>
      <c r="E5" s="38">
        <v>139524</v>
      </c>
      <c r="F5" s="56">
        <v>2.2999999999999998</v>
      </c>
      <c r="G5" s="38">
        <v>66345</v>
      </c>
    </row>
    <row r="6" spans="1:7" x14ac:dyDescent="0.35">
      <c r="A6" s="30"/>
      <c r="B6" s="204"/>
      <c r="C6" s="30" t="s">
        <v>37</v>
      </c>
      <c r="D6" s="56">
        <v>10.199999999999999</v>
      </c>
      <c r="E6" s="38">
        <v>582540</v>
      </c>
      <c r="F6" s="56">
        <v>5.8</v>
      </c>
      <c r="G6" s="38">
        <v>333507</v>
      </c>
    </row>
    <row r="7" spans="1:7" x14ac:dyDescent="0.35">
      <c r="A7" s="30"/>
      <c r="B7" s="49"/>
      <c r="C7" s="30" t="s">
        <v>38</v>
      </c>
      <c r="D7" s="56">
        <v>19.399999999999999</v>
      </c>
      <c r="E7" s="38">
        <v>817494</v>
      </c>
      <c r="F7" s="56">
        <v>9.9</v>
      </c>
      <c r="G7" s="38">
        <v>418344</v>
      </c>
    </row>
    <row r="8" spans="1:7" x14ac:dyDescent="0.35">
      <c r="A8" s="30"/>
      <c r="B8" s="49"/>
      <c r="C8" s="30" t="s">
        <v>13</v>
      </c>
      <c r="D8" s="56">
        <v>22.3</v>
      </c>
      <c r="E8" s="38">
        <v>496280</v>
      </c>
      <c r="F8" s="56">
        <v>9.8000000000000007</v>
      </c>
      <c r="G8" s="38">
        <v>219298</v>
      </c>
    </row>
    <row r="9" spans="1:7" x14ac:dyDescent="0.35">
      <c r="A9" s="30"/>
      <c r="B9" s="49"/>
      <c r="C9" s="30" t="s">
        <v>14</v>
      </c>
      <c r="D9" s="56">
        <v>24.3</v>
      </c>
      <c r="E9" s="38">
        <v>1405583</v>
      </c>
      <c r="F9" s="56">
        <v>9.6999999999999993</v>
      </c>
      <c r="G9" s="38">
        <v>559549</v>
      </c>
    </row>
    <row r="10" spans="1:7" ht="15.65" customHeight="1" x14ac:dyDescent="0.35">
      <c r="A10" s="30"/>
      <c r="B10" s="50"/>
      <c r="C10" s="43" t="s">
        <v>30</v>
      </c>
      <c r="D10" s="128"/>
      <c r="E10" s="129" t="s">
        <v>31</v>
      </c>
      <c r="F10" s="128"/>
      <c r="G10" s="129" t="s">
        <v>31</v>
      </c>
    </row>
    <row r="11" spans="1:7" x14ac:dyDescent="0.35">
      <c r="A11" s="30"/>
      <c r="B11" s="204" t="s">
        <v>118</v>
      </c>
      <c r="C11" s="30" t="s">
        <v>119</v>
      </c>
      <c r="D11" s="56">
        <v>16.899999999999999</v>
      </c>
      <c r="E11" s="38">
        <v>2874780</v>
      </c>
      <c r="F11" s="56">
        <v>7.7</v>
      </c>
      <c r="G11" s="38">
        <v>1313223</v>
      </c>
    </row>
    <row r="12" spans="1:7" ht="15.65" customHeight="1" x14ac:dyDescent="0.35">
      <c r="A12" s="30"/>
      <c r="B12" s="204"/>
      <c r="C12" s="30" t="s">
        <v>120</v>
      </c>
      <c r="D12" s="56">
        <v>14.7</v>
      </c>
      <c r="E12" s="38">
        <v>626040</v>
      </c>
      <c r="F12" s="56">
        <v>7.4</v>
      </c>
      <c r="G12" s="38">
        <v>316123</v>
      </c>
    </row>
    <row r="13" spans="1:7" ht="15.65" customHeight="1" x14ac:dyDescent="0.35">
      <c r="A13" s="30"/>
      <c r="B13" s="50"/>
      <c r="C13" s="43" t="s">
        <v>30</v>
      </c>
      <c r="D13" s="128"/>
      <c r="E13" s="129" t="s">
        <v>186</v>
      </c>
      <c r="F13" s="128"/>
      <c r="G13" s="129" t="s">
        <v>40</v>
      </c>
    </row>
    <row r="14" spans="1:7" x14ac:dyDescent="0.35">
      <c r="A14" s="30"/>
      <c r="B14" s="204" t="s">
        <v>71</v>
      </c>
      <c r="C14" s="30" t="s">
        <v>68</v>
      </c>
      <c r="D14" s="56">
        <v>17.8</v>
      </c>
      <c r="E14" s="38">
        <v>2087432</v>
      </c>
      <c r="F14" s="56">
        <v>8.3000000000000007</v>
      </c>
      <c r="G14" s="38">
        <v>974249</v>
      </c>
    </row>
    <row r="15" spans="1:7" ht="15.65" customHeight="1" x14ac:dyDescent="0.35">
      <c r="A15" s="30"/>
      <c r="B15" s="204"/>
      <c r="C15" s="30" t="s">
        <v>69</v>
      </c>
      <c r="D15" s="56">
        <v>15.6</v>
      </c>
      <c r="E15" s="38">
        <v>1065566</v>
      </c>
      <c r="F15" s="56">
        <v>7.4</v>
      </c>
      <c r="G15" s="38">
        <v>502927</v>
      </c>
    </row>
    <row r="16" spans="1:7" ht="15.65" customHeight="1" x14ac:dyDescent="0.35">
      <c r="A16" s="30"/>
      <c r="B16" s="79"/>
      <c r="C16" s="30" t="s">
        <v>70</v>
      </c>
      <c r="D16" s="56">
        <v>12.6</v>
      </c>
      <c r="E16" s="38">
        <v>347822</v>
      </c>
      <c r="F16" s="56">
        <v>5.5</v>
      </c>
      <c r="G16" s="38">
        <v>152170</v>
      </c>
    </row>
    <row r="17" spans="1:10" ht="15" thickBot="1" x14ac:dyDescent="0.4">
      <c r="B17" s="51"/>
      <c r="C17" s="44" t="s">
        <v>30</v>
      </c>
      <c r="D17" s="130"/>
      <c r="E17" s="131" t="s">
        <v>31</v>
      </c>
      <c r="F17" s="130"/>
      <c r="G17" s="131" t="s">
        <v>187</v>
      </c>
    </row>
    <row r="18" spans="1:10" x14ac:dyDescent="0.35">
      <c r="A18" s="30"/>
      <c r="B18" s="30"/>
    </row>
    <row r="19" spans="1:10" ht="12" customHeight="1" x14ac:dyDescent="0.35">
      <c r="B19" s="17" t="s">
        <v>115</v>
      </c>
      <c r="C19" s="24"/>
      <c r="D19" s="24"/>
      <c r="E19" s="24"/>
      <c r="F19" s="24"/>
      <c r="G19" s="24"/>
    </row>
    <row r="20" spans="1:10" ht="12" customHeight="1" x14ac:dyDescent="0.35">
      <c r="B20" s="17" t="s">
        <v>41</v>
      </c>
      <c r="C20" s="24"/>
      <c r="D20" s="24"/>
      <c r="E20" s="24"/>
      <c r="F20" s="24"/>
      <c r="G20" s="24"/>
      <c r="H20" s="24"/>
      <c r="I20" s="24"/>
      <c r="J20" s="24"/>
    </row>
    <row r="21" spans="1:10" x14ac:dyDescent="0.35">
      <c r="A21" s="30"/>
      <c r="B21" s="30"/>
    </row>
    <row r="22" spans="1:10" x14ac:dyDescent="0.35">
      <c r="A22" s="30"/>
      <c r="B22" s="30"/>
    </row>
    <row r="23" spans="1:10" x14ac:dyDescent="0.35">
      <c r="A23" s="30"/>
      <c r="B23" s="30"/>
    </row>
    <row r="24" spans="1:10" x14ac:dyDescent="0.35">
      <c r="A24" s="30"/>
      <c r="B24" s="30"/>
    </row>
  </sheetData>
  <mergeCells count="5">
    <mergeCell ref="D3:E3"/>
    <mergeCell ref="F3:G3"/>
    <mergeCell ref="B5:B6"/>
    <mergeCell ref="B14:B15"/>
    <mergeCell ref="B11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J2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13" style="25" customWidth="1"/>
    <col min="3" max="3" width="40.26953125" style="25" customWidth="1"/>
    <col min="4" max="4" width="6.453125" style="25" customWidth="1"/>
    <col min="5" max="5" width="11.1796875" style="25" customWidth="1"/>
    <col min="6" max="6" width="6.453125" style="25" customWidth="1"/>
    <col min="7" max="7" width="11.1796875" style="25" customWidth="1"/>
    <col min="8" max="16384" width="11.453125" style="25"/>
  </cols>
  <sheetData>
    <row r="1" spans="1:7" s="33" customFormat="1" ht="15.75" customHeight="1" x14ac:dyDescent="0.35">
      <c r="B1" s="33" t="s">
        <v>272</v>
      </c>
    </row>
    <row r="2" spans="1:7" ht="15.75" customHeight="1" thickBot="1" x14ac:dyDescent="0.4">
      <c r="A2" s="29"/>
    </row>
    <row r="3" spans="1:7" x14ac:dyDescent="0.35">
      <c r="A3" s="29"/>
      <c r="B3" s="31"/>
      <c r="C3" s="31"/>
      <c r="D3" s="198" t="s">
        <v>60</v>
      </c>
      <c r="E3" s="199"/>
      <c r="F3" s="198" t="s">
        <v>111</v>
      </c>
      <c r="G3" s="197"/>
    </row>
    <row r="4" spans="1:7" ht="26.5" thickBot="1" x14ac:dyDescent="0.4">
      <c r="A4" s="29"/>
      <c r="B4" s="23"/>
      <c r="C4" s="23"/>
      <c r="D4" s="54" t="s">
        <v>33</v>
      </c>
      <c r="E4" s="20" t="s">
        <v>4</v>
      </c>
      <c r="F4" s="54" t="s">
        <v>33</v>
      </c>
      <c r="G4" s="20" t="s">
        <v>4</v>
      </c>
    </row>
    <row r="5" spans="1:7" x14ac:dyDescent="0.35">
      <c r="A5" s="29"/>
      <c r="B5" s="205" t="s">
        <v>15</v>
      </c>
      <c r="C5" s="34" t="s">
        <v>16</v>
      </c>
      <c r="D5" s="56">
        <v>20.3</v>
      </c>
      <c r="E5" s="38">
        <v>1835625</v>
      </c>
      <c r="F5" s="56">
        <v>8.4</v>
      </c>
      <c r="G5" s="38">
        <v>757946</v>
      </c>
    </row>
    <row r="6" spans="1:7" x14ac:dyDescent="0.35">
      <c r="A6" s="29"/>
      <c r="B6" s="206"/>
      <c r="C6" s="34" t="s">
        <v>24</v>
      </c>
      <c r="D6" s="56">
        <v>20.399999999999999</v>
      </c>
      <c r="E6" s="38">
        <v>226269</v>
      </c>
      <c r="F6" s="56">
        <v>8</v>
      </c>
      <c r="G6" s="38">
        <v>88838</v>
      </c>
    </row>
    <row r="7" spans="1:7" x14ac:dyDescent="0.35">
      <c r="A7" s="29"/>
      <c r="B7" s="52"/>
      <c r="C7" s="34" t="s">
        <v>17</v>
      </c>
      <c r="D7" s="56">
        <v>17.3</v>
      </c>
      <c r="E7" s="38">
        <v>298162</v>
      </c>
      <c r="F7" s="56">
        <v>7.1</v>
      </c>
      <c r="G7" s="38">
        <v>123299</v>
      </c>
    </row>
    <row r="8" spans="1:7" x14ac:dyDescent="0.35">
      <c r="A8" s="29"/>
      <c r="B8" s="52"/>
      <c r="C8" s="34" t="s">
        <v>18</v>
      </c>
      <c r="D8" s="56">
        <v>4.9000000000000004</v>
      </c>
      <c r="E8" s="38">
        <v>183165</v>
      </c>
      <c r="F8" s="56">
        <v>1.8</v>
      </c>
      <c r="G8" s="38">
        <v>66548</v>
      </c>
    </row>
    <row r="9" spans="1:7" x14ac:dyDescent="0.35">
      <c r="A9" s="29"/>
      <c r="B9" s="52"/>
      <c r="C9" s="34" t="s">
        <v>19</v>
      </c>
      <c r="D9" s="56">
        <v>5.8</v>
      </c>
      <c r="E9" s="38">
        <v>78471</v>
      </c>
      <c r="F9" s="56">
        <v>2.6</v>
      </c>
      <c r="G9" s="38">
        <v>34500</v>
      </c>
    </row>
    <row r="10" spans="1:7" x14ac:dyDescent="0.35">
      <c r="A10" s="29"/>
      <c r="B10" s="52"/>
      <c r="C10" s="34" t="s">
        <v>20</v>
      </c>
      <c r="D10" s="56">
        <v>36.299999999999997</v>
      </c>
      <c r="E10" s="38">
        <v>598552</v>
      </c>
      <c r="F10" s="56">
        <v>26.8</v>
      </c>
      <c r="G10" s="38">
        <v>441867</v>
      </c>
    </row>
    <row r="11" spans="1:7" x14ac:dyDescent="0.35">
      <c r="A11" s="29"/>
      <c r="B11" s="52"/>
      <c r="C11" s="34" t="s">
        <v>25</v>
      </c>
      <c r="D11" s="56">
        <v>6.7</v>
      </c>
      <c r="E11" s="38">
        <v>136045</v>
      </c>
      <c r="F11" s="56">
        <v>2.9</v>
      </c>
      <c r="G11" s="38">
        <v>59066</v>
      </c>
    </row>
    <row r="12" spans="1:7" ht="15.65" customHeight="1" x14ac:dyDescent="0.35">
      <c r="A12" s="30"/>
      <c r="B12" s="67"/>
      <c r="C12" s="43" t="s">
        <v>30</v>
      </c>
      <c r="D12" s="128"/>
      <c r="E12" s="129" t="s">
        <v>31</v>
      </c>
      <c r="F12" s="128"/>
      <c r="G12" s="129" t="s">
        <v>31</v>
      </c>
    </row>
    <row r="13" spans="1:7" x14ac:dyDescent="0.35">
      <c r="A13" s="29"/>
      <c r="B13" s="207" t="s">
        <v>273</v>
      </c>
      <c r="C13" s="34" t="s">
        <v>45</v>
      </c>
      <c r="D13" s="56">
        <v>18</v>
      </c>
      <c r="E13" s="38">
        <v>1081901</v>
      </c>
      <c r="F13" s="56">
        <v>10.4</v>
      </c>
      <c r="G13" s="38">
        <v>626393</v>
      </c>
    </row>
    <row r="14" spans="1:7" x14ac:dyDescent="0.35">
      <c r="A14" s="29"/>
      <c r="B14" s="206"/>
      <c r="C14" s="34" t="s">
        <v>26</v>
      </c>
      <c r="D14" s="56">
        <v>20.100000000000001</v>
      </c>
      <c r="E14" s="38">
        <v>1667527</v>
      </c>
      <c r="F14" s="56">
        <v>8.4</v>
      </c>
      <c r="G14" s="38">
        <v>700349</v>
      </c>
    </row>
    <row r="15" spans="1:7" x14ac:dyDescent="0.35">
      <c r="A15" s="29"/>
      <c r="B15" s="206"/>
      <c r="C15" s="65" t="s">
        <v>27</v>
      </c>
      <c r="D15" s="56">
        <v>22.9</v>
      </c>
      <c r="E15" s="38">
        <v>149640</v>
      </c>
      <c r="F15" s="56">
        <v>7.4</v>
      </c>
      <c r="G15" s="38">
        <v>48640</v>
      </c>
    </row>
    <row r="16" spans="1:7" ht="15.65" customHeight="1" x14ac:dyDescent="0.35">
      <c r="A16" s="30"/>
      <c r="B16" s="67"/>
      <c r="C16" s="43" t="s">
        <v>30</v>
      </c>
      <c r="D16" s="128"/>
      <c r="E16" s="129" t="s">
        <v>39</v>
      </c>
      <c r="F16" s="128"/>
      <c r="G16" s="129" t="s">
        <v>39</v>
      </c>
    </row>
    <row r="17" spans="1:10" ht="15" customHeight="1" x14ac:dyDescent="0.35">
      <c r="A17" s="29"/>
      <c r="B17" s="207" t="s">
        <v>54</v>
      </c>
      <c r="C17" s="34" t="s">
        <v>45</v>
      </c>
      <c r="D17" s="56">
        <v>15.2</v>
      </c>
      <c r="E17" s="38">
        <v>241503</v>
      </c>
      <c r="F17" s="56">
        <v>8.1</v>
      </c>
      <c r="G17" s="38">
        <v>128723</v>
      </c>
    </row>
    <row r="18" spans="1:10" x14ac:dyDescent="0.35">
      <c r="A18" s="29"/>
      <c r="B18" s="206"/>
      <c r="C18" s="34" t="s">
        <v>26</v>
      </c>
      <c r="D18" s="56">
        <v>18.8</v>
      </c>
      <c r="E18" s="38">
        <v>1730465</v>
      </c>
      <c r="F18" s="56">
        <v>9.3000000000000007</v>
      </c>
      <c r="G18" s="38">
        <v>852212</v>
      </c>
    </row>
    <row r="19" spans="1:10" x14ac:dyDescent="0.35">
      <c r="A19" s="29"/>
      <c r="B19" s="52"/>
      <c r="C19" s="65" t="s">
        <v>27</v>
      </c>
      <c r="D19" s="56">
        <v>23.3</v>
      </c>
      <c r="E19" s="38">
        <v>723133</v>
      </c>
      <c r="F19" s="56">
        <v>8.3000000000000007</v>
      </c>
      <c r="G19" s="38">
        <v>257608</v>
      </c>
    </row>
    <row r="20" spans="1:10" ht="15.65" customHeight="1" thickBot="1" x14ac:dyDescent="0.4">
      <c r="A20" s="30"/>
      <c r="B20" s="68"/>
      <c r="C20" s="44" t="s">
        <v>30</v>
      </c>
      <c r="D20" s="130"/>
      <c r="E20" s="131" t="s">
        <v>31</v>
      </c>
      <c r="F20" s="130"/>
      <c r="G20" s="131" t="s">
        <v>40</v>
      </c>
    </row>
    <row r="22" spans="1:10" ht="12" customHeight="1" x14ac:dyDescent="0.35">
      <c r="B22" s="17" t="s">
        <v>115</v>
      </c>
      <c r="C22" s="24"/>
      <c r="D22" s="24"/>
      <c r="E22" s="24"/>
      <c r="F22" s="24"/>
      <c r="G22" s="24"/>
    </row>
    <row r="23" spans="1:10" ht="12" customHeight="1" x14ac:dyDescent="0.35">
      <c r="B23" s="17" t="s">
        <v>41</v>
      </c>
      <c r="C23" s="24"/>
      <c r="D23" s="24"/>
      <c r="E23" s="24"/>
      <c r="F23" s="24"/>
      <c r="G23" s="24"/>
      <c r="H23" s="24"/>
      <c r="I23" s="24"/>
      <c r="J23" s="24"/>
    </row>
    <row r="24" spans="1:10" x14ac:dyDescent="0.35">
      <c r="A24" s="29"/>
    </row>
  </sheetData>
  <mergeCells count="5">
    <mergeCell ref="D3:E3"/>
    <mergeCell ref="F3:G3"/>
    <mergeCell ref="B5:B6"/>
    <mergeCell ref="B13:B15"/>
    <mergeCell ref="B17:B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E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5"/>
    <col min="2" max="2" width="13" style="25" customWidth="1"/>
    <col min="3" max="3" width="27.1796875" style="25" customWidth="1"/>
    <col min="4" max="4" width="6.453125" style="25" customWidth="1"/>
    <col min="5" max="5" width="11.1796875" style="25" customWidth="1"/>
    <col min="6" max="16384" width="11.453125" style="25"/>
  </cols>
  <sheetData>
    <row r="1" spans="1:5" s="33" customFormat="1" ht="15.75" customHeight="1" x14ac:dyDescent="0.35">
      <c r="B1" s="33" t="s">
        <v>274</v>
      </c>
    </row>
    <row r="2" spans="1:5" ht="15.75" customHeight="1" thickBot="1" x14ac:dyDescent="0.4">
      <c r="A2" s="28"/>
    </row>
    <row r="3" spans="1:5" x14ac:dyDescent="0.35">
      <c r="A3" s="30"/>
      <c r="B3" s="31"/>
      <c r="C3" s="31"/>
      <c r="D3" s="198" t="s">
        <v>60</v>
      </c>
      <c r="E3" s="199"/>
    </row>
    <row r="4" spans="1:5" ht="26.25" customHeight="1" thickBot="1" x14ac:dyDescent="0.4">
      <c r="A4" s="28"/>
      <c r="B4" s="23"/>
      <c r="C4" s="23"/>
      <c r="D4" s="54" t="s">
        <v>33</v>
      </c>
      <c r="E4" s="20" t="s">
        <v>4</v>
      </c>
    </row>
    <row r="5" spans="1:5" ht="15" customHeight="1" x14ac:dyDescent="0.35">
      <c r="A5" s="28"/>
      <c r="B5" s="203" t="s">
        <v>72</v>
      </c>
      <c r="C5" s="132" t="s">
        <v>126</v>
      </c>
      <c r="D5" s="56">
        <v>16.7</v>
      </c>
      <c r="E5" s="38">
        <v>3291753</v>
      </c>
    </row>
    <row r="6" spans="1:5" x14ac:dyDescent="0.35">
      <c r="A6" s="28"/>
      <c r="B6" s="204"/>
      <c r="C6" s="132" t="s">
        <v>127</v>
      </c>
      <c r="D6" s="56" t="s">
        <v>259</v>
      </c>
      <c r="E6" s="38">
        <v>26503</v>
      </c>
    </row>
    <row r="7" spans="1:5" x14ac:dyDescent="0.35">
      <c r="A7" s="28"/>
      <c r="B7" s="164"/>
      <c r="C7" s="34" t="s">
        <v>128</v>
      </c>
      <c r="D7" s="56">
        <v>15.9</v>
      </c>
      <c r="E7" s="38">
        <v>132751</v>
      </c>
    </row>
    <row r="8" spans="1:5" x14ac:dyDescent="0.35">
      <c r="A8" s="28"/>
      <c r="B8" s="164"/>
      <c r="C8" s="34" t="s">
        <v>129</v>
      </c>
      <c r="D8" s="56" t="s">
        <v>260</v>
      </c>
      <c r="E8" s="38">
        <v>29200</v>
      </c>
    </row>
    <row r="9" spans="1:5" ht="15.65" customHeight="1" x14ac:dyDescent="0.35">
      <c r="A9" s="30"/>
      <c r="B9" s="67"/>
      <c r="C9" s="43" t="s">
        <v>30</v>
      </c>
      <c r="D9" s="128"/>
      <c r="E9" s="129" t="s">
        <v>39</v>
      </c>
    </row>
    <row r="10" spans="1:5" x14ac:dyDescent="0.35">
      <c r="A10" s="28"/>
      <c r="B10" s="204" t="s">
        <v>43</v>
      </c>
      <c r="C10" s="30" t="s">
        <v>21</v>
      </c>
      <c r="D10" s="56">
        <v>16</v>
      </c>
      <c r="E10" s="38">
        <v>2677870</v>
      </c>
    </row>
    <row r="11" spans="1:5" x14ac:dyDescent="0.35">
      <c r="A11" s="28"/>
      <c r="B11" s="204"/>
      <c r="C11" s="34" t="s">
        <v>22</v>
      </c>
      <c r="D11" s="56">
        <v>19.5</v>
      </c>
      <c r="E11" s="38">
        <v>392004</v>
      </c>
    </row>
    <row r="12" spans="1:5" x14ac:dyDescent="0.35">
      <c r="A12" s="28"/>
      <c r="B12" s="46"/>
      <c r="C12" s="34" t="s">
        <v>44</v>
      </c>
      <c r="D12" s="56">
        <v>15.5</v>
      </c>
      <c r="E12" s="38">
        <v>253646</v>
      </c>
    </row>
    <row r="13" spans="1:5" x14ac:dyDescent="0.35">
      <c r="A13" s="28"/>
      <c r="B13" s="46"/>
      <c r="C13" s="34" t="s">
        <v>23</v>
      </c>
      <c r="D13" s="56">
        <v>17.899999999999999</v>
      </c>
      <c r="E13" s="38">
        <v>119146</v>
      </c>
    </row>
    <row r="14" spans="1:5" ht="15.65" customHeight="1" thickBot="1" x14ac:dyDescent="0.4">
      <c r="A14" s="30"/>
      <c r="B14" s="51"/>
      <c r="C14" s="44" t="s">
        <v>30</v>
      </c>
      <c r="D14" s="130"/>
      <c r="E14" s="131" t="s">
        <v>39</v>
      </c>
    </row>
    <row r="16" spans="1:5" ht="12" customHeight="1" x14ac:dyDescent="0.35">
      <c r="B16" s="17" t="s">
        <v>115</v>
      </c>
      <c r="C16" s="24"/>
      <c r="D16" s="24"/>
      <c r="E16" s="24"/>
    </row>
    <row r="17" spans="2:5" ht="36" customHeight="1" x14ac:dyDescent="0.35">
      <c r="B17" s="202" t="s">
        <v>256</v>
      </c>
      <c r="C17" s="202"/>
      <c r="D17" s="202"/>
      <c r="E17" s="202"/>
    </row>
  </sheetData>
  <mergeCells count="4">
    <mergeCell ref="B10:B11"/>
    <mergeCell ref="D3:E3"/>
    <mergeCell ref="B5:B6"/>
    <mergeCell ref="B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Índice</vt:lpstr>
      <vt:lpstr>T.18.1</vt:lpstr>
      <vt:lpstr>T.18.2</vt:lpstr>
      <vt:lpstr>T.18.3</vt:lpstr>
      <vt:lpstr>T.18.4</vt:lpstr>
      <vt:lpstr>T.18.5</vt:lpstr>
      <vt:lpstr>T.18.6</vt:lpstr>
      <vt:lpstr>T.18.7</vt:lpstr>
      <vt:lpstr>T.18.8</vt:lpstr>
      <vt:lpstr>T.18.9</vt:lpstr>
      <vt:lpstr>T.18.10</vt:lpstr>
      <vt:lpstr>T.18.11</vt:lpstr>
      <vt:lpstr>T.18.12</vt:lpstr>
      <vt:lpstr>T.18.13</vt:lpstr>
      <vt:lpstr>T.18.14</vt:lpstr>
      <vt:lpstr>T.18.15</vt:lpstr>
      <vt:lpstr>T.18.16</vt:lpstr>
      <vt:lpstr>T.18.17</vt:lpstr>
      <vt:lpstr>T.18.18</vt:lpstr>
      <vt:lpstr>T.18.19</vt:lpstr>
      <vt:lpstr>T.18.20</vt:lpstr>
      <vt:lpstr>T.18.21</vt:lpstr>
      <vt:lpstr>T.18.22</vt:lpstr>
      <vt:lpstr>T.18.23</vt:lpstr>
      <vt:lpstr>T.18.24</vt:lpstr>
      <vt:lpstr>T.18.25</vt:lpstr>
      <vt:lpstr>T.18.26</vt:lpstr>
      <vt:lpstr>T.18.27</vt:lpstr>
      <vt:lpstr>T.18.28</vt:lpstr>
      <vt:lpstr>T.18.29</vt:lpstr>
      <vt:lpstr>T.18.5!_Hlk213952653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2025-12-02T10:43:26Z</dcterms:created>
  <dcterms:modified xsi:type="dcterms:W3CDTF">2025-12-02T10:43:34Z</dcterms:modified>
</cp:coreProperties>
</file>