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34D2BAFF-8B35-4E2D-AB2E-39D81D678E7D}" xr6:coauthVersionLast="47" xr6:coauthVersionMax="47" xr10:uidLastSave="{00000000-0000-0000-0000-000000000000}"/>
  <bookViews>
    <workbookView xWindow="-110" yWindow="-110" windowWidth="19420" windowHeight="10420" tabRatio="799" xr2:uid="{F5D989CA-6499-4C84-8BEC-E1F90E663863}"/>
  </bookViews>
  <sheets>
    <sheet name="Índice" sheetId="26" r:id="rId1"/>
    <sheet name="T.17.1" sheetId="2" r:id="rId2"/>
    <sheet name="T.17.2" sheetId="98" r:id="rId3"/>
    <sheet name="T.17.3" sheetId="4" r:id="rId4"/>
    <sheet name="T.17.4" sheetId="57" r:id="rId5"/>
    <sheet name="T.17.5" sheetId="11" r:id="rId6"/>
    <sheet name="T.17.6" sheetId="12" r:id="rId7"/>
    <sheet name="T.17.7" sheetId="15" r:id="rId8"/>
    <sheet name="T.17.8" sheetId="13" r:id="rId9"/>
    <sheet name="T.17.9" sheetId="25" r:id="rId10"/>
    <sheet name="T.17.10" sheetId="60" r:id="rId11"/>
    <sheet name="T.17.11" sheetId="107" r:id="rId12"/>
    <sheet name="T.17.12" sheetId="160" r:id="rId13"/>
    <sheet name="T.17.13" sheetId="161" r:id="rId14"/>
    <sheet name="T.17.14" sheetId="108" r:id="rId15"/>
    <sheet name="T.17.15" sheetId="64" r:id="rId16"/>
    <sheet name="T.17.16" sheetId="65" r:id="rId17"/>
    <sheet name="T.17.17" sheetId="162" r:id="rId18"/>
    <sheet name="T.17.18" sheetId="67" r:id="rId19"/>
    <sheet name="T.17.19" sheetId="163" r:id="rId20"/>
    <sheet name="T.17.20" sheetId="164" r:id="rId21"/>
    <sheet name="T.17.21" sheetId="165" r:id="rId22"/>
    <sheet name="T.17.22" sheetId="166" r:id="rId23"/>
    <sheet name="T.17.23" sheetId="123" r:id="rId24"/>
    <sheet name="T.17.24" sheetId="74" r:id="rId25"/>
    <sheet name="T.17.25" sheetId="167" r:id="rId26"/>
    <sheet name="T.17.26" sheetId="76" r:id="rId27"/>
    <sheet name="T.17.27" sheetId="168" r:id="rId28"/>
    <sheet name="T.17.28" sheetId="169" r:id="rId29"/>
  </sheets>
  <definedNames>
    <definedName name="_Hlk213952523" localSheetId="3">'T.17.3'!#REF!</definedName>
    <definedName name="_Hlk213952653" localSheetId="3">'T.17.3'!$B$19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6" l="1"/>
  <c r="C14" i="26"/>
  <c r="C13" i="26"/>
  <c r="C34" i="26"/>
  <c r="C33" i="26"/>
  <c r="C31" i="26"/>
  <c r="C28" i="26"/>
  <c r="C27" i="26"/>
  <c r="C26" i="26"/>
  <c r="C25" i="26"/>
  <c r="B34" i="26"/>
  <c r="B33" i="26"/>
  <c r="B31" i="26"/>
  <c r="B28" i="26"/>
  <c r="B27" i="26"/>
  <c r="B26" i="26"/>
  <c r="B25" i="26"/>
  <c r="C23" i="26"/>
  <c r="B23" i="26"/>
  <c r="C20" i="26"/>
  <c r="C19" i="26"/>
  <c r="C18" i="26"/>
  <c r="B19" i="26"/>
  <c r="B18" i="26"/>
  <c r="B32" i="26" l="1"/>
  <c r="B30" i="26"/>
  <c r="B29" i="26"/>
  <c r="C32" i="26"/>
  <c r="C30" i="26"/>
  <c r="C29" i="26"/>
  <c r="B24" i="26"/>
  <c r="B22" i="26"/>
  <c r="C24" i="26"/>
  <c r="C22" i="26"/>
  <c r="B21" i="26"/>
  <c r="B20" i="26"/>
  <c r="B17" i="26"/>
  <c r="B16" i="26"/>
  <c r="B15" i="26"/>
  <c r="B14" i="26"/>
  <c r="B13" i="26"/>
  <c r="C21" i="26"/>
  <c r="C17" i="26"/>
  <c r="C16" i="26"/>
  <c r="B12" i="26"/>
  <c r="B11" i="26"/>
  <c r="B10" i="26"/>
  <c r="B9" i="26"/>
  <c r="B8" i="26"/>
  <c r="C12" i="26"/>
  <c r="C11" i="26"/>
  <c r="C10" i="26"/>
  <c r="C9" i="26"/>
  <c r="C8" i="26"/>
  <c r="C7" i="26" l="1"/>
  <c r="B7" i="26"/>
</calcChain>
</file>

<file path=xl/sharedStrings.xml><?xml version="1.0" encoding="utf-8"?>
<sst xmlns="http://schemas.openxmlformats.org/spreadsheetml/2006/main" count="572" uniqueCount="291">
  <si>
    <t>Sí</t>
  </si>
  <si>
    <t>No</t>
  </si>
  <si>
    <t>NC</t>
  </si>
  <si>
    <t>Total</t>
  </si>
  <si>
    <t>Número de mujeres</t>
  </si>
  <si>
    <t>18-24</t>
  </si>
  <si>
    <t>25-34</t>
  </si>
  <si>
    <t>35-44</t>
  </si>
  <si>
    <t>45-54</t>
  </si>
  <si>
    <t>55-64</t>
  </si>
  <si>
    <t>65-74</t>
  </si>
  <si>
    <t>75+</t>
  </si>
  <si>
    <t>Estudios primarios o inferiores</t>
  </si>
  <si>
    <t>FP de grado superior</t>
  </si>
  <si>
    <t>Estudios universitarios</t>
  </si>
  <si>
    <t>Situación laboral actual</t>
  </si>
  <si>
    <t>Trabaja por cuenta ajena</t>
  </si>
  <si>
    <t>Parada</t>
  </si>
  <si>
    <t>Jubilada</t>
  </si>
  <si>
    <t>Pensionista</t>
  </si>
  <si>
    <t>Estudiante</t>
  </si>
  <si>
    <t>No tiene limitaciones</t>
  </si>
  <si>
    <t>Ligeramente limitada</t>
  </si>
  <si>
    <t>Gravemente limitada</t>
  </si>
  <si>
    <t>Trabaja por cuenta propia o en negocio familiar</t>
  </si>
  <si>
    <t>Trabajo doméstico no remunerado</t>
  </si>
  <si>
    <t>901-3.000 €</t>
  </si>
  <si>
    <t>Más de 3.000 €</t>
  </si>
  <si>
    <t>CAWI</t>
  </si>
  <si>
    <t>CASI</t>
  </si>
  <si>
    <t>CAPI</t>
  </si>
  <si>
    <t>Diferencias significativas (X2)</t>
  </si>
  <si>
    <t>p&lt;0,001</t>
  </si>
  <si>
    <t>IC= Intervalo de confianza</t>
  </si>
  <si>
    <t>%¹</t>
  </si>
  <si>
    <t>%²</t>
  </si>
  <si>
    <t>%³</t>
  </si>
  <si>
    <t>Nivel de formación</t>
  </si>
  <si>
    <t>Estudios secundarios (1.ª etapa)</t>
  </si>
  <si>
    <t>Estudios secundarios (2.ª etapa)</t>
  </si>
  <si>
    <t>p&lt;0,05</t>
  </si>
  <si>
    <t>ns</t>
  </si>
  <si>
    <t>ns= no significativo</t>
  </si>
  <si>
    <t>IC 95%</t>
  </si>
  <si>
    <t>Limitaciones en la actividad</t>
  </si>
  <si>
    <t>Moderadamente limitada</t>
  </si>
  <si>
    <t>Hasta 900 €</t>
  </si>
  <si>
    <t>1.</t>
  </si>
  <si>
    <t>2.</t>
  </si>
  <si>
    <t>3.</t>
  </si>
  <si>
    <t>4.</t>
  </si>
  <si>
    <t>5.</t>
  </si>
  <si>
    <t>6.</t>
  </si>
  <si>
    <t>7.</t>
  </si>
  <si>
    <t>8.</t>
  </si>
  <si>
    <t>Ingresos netos del hogar</t>
  </si>
  <si>
    <t>* Pregunta de respuesta múltiple.</t>
  </si>
  <si>
    <t>Secuelas físicas</t>
  </si>
  <si>
    <t>Secuelas psicológicas</t>
  </si>
  <si>
    <t>Secuelas físicas y psicológicas</t>
  </si>
  <si>
    <t>MACROENCUESTA DE VIOLENCIA CONTRA LA MUJER 2024</t>
  </si>
  <si>
    <t>A lo largo de la vida</t>
  </si>
  <si>
    <t>Últimos 4 años</t>
  </si>
  <si>
    <t>Últimos 12 meses</t>
  </si>
  <si>
    <t>Infancia</t>
  </si>
  <si>
    <t>Antes de los 15 años</t>
  </si>
  <si>
    <t>Antes y después de los 15 años</t>
  </si>
  <si>
    <t>Después de los 15 años</t>
  </si>
  <si>
    <t>16-17</t>
  </si>
  <si>
    <t>Área densamente poblada</t>
  </si>
  <si>
    <t>Área poblada nivel intermedio</t>
  </si>
  <si>
    <t>Área poco poblada</t>
  </si>
  <si>
    <t xml:space="preserve">Grado de urbanización </t>
  </si>
  <si>
    <t>Discapacidad reconocida</t>
  </si>
  <si>
    <t>Una vez</t>
  </si>
  <si>
    <t>Más de una vez</t>
  </si>
  <si>
    <t>Diariamente (todos los días o casi todos los días)</t>
  </si>
  <si>
    <t>Semanalmente (al menos una o más veces por semana)</t>
  </si>
  <si>
    <t>Mensualmente (al menos una o más veces al mes)</t>
  </si>
  <si>
    <t>Anualmente (al menos una o más veces al año)</t>
  </si>
  <si>
    <t>Menos de una vez al año, rara vez, de forma aislada</t>
  </si>
  <si>
    <t>Solo en períodos particulares (navidades, vacaciones de verano, curso escolar, etc.)</t>
  </si>
  <si>
    <t>Solo una persona</t>
  </si>
  <si>
    <t>Al menos en una ocasión participó más de una persona (varias personas)</t>
  </si>
  <si>
    <t>Solo hombres</t>
  </si>
  <si>
    <t>Solo mujeres</t>
  </si>
  <si>
    <t>Tanto hombres como mujeres</t>
  </si>
  <si>
    <t>9.</t>
  </si>
  <si>
    <t>11.</t>
  </si>
  <si>
    <t>12.</t>
  </si>
  <si>
    <t>10.</t>
  </si>
  <si>
    <t>Relación esporádica/puntual de tipo afectivo-sexual (hombre)</t>
  </si>
  <si>
    <t>Compañero de clase</t>
  </si>
  <si>
    <t>Profesor/maestro</t>
  </si>
  <si>
    <t>Vecino</t>
  </si>
  <si>
    <t>Amiga</t>
  </si>
  <si>
    <t>Relación esporádica/puntual de tipo afectivo-sexual (mujer)</t>
  </si>
  <si>
    <t>Profesora</t>
  </si>
  <si>
    <t>Vecina</t>
  </si>
  <si>
    <t>Mujer desconocida</t>
  </si>
  <si>
    <t>Desconocido (hombre)</t>
  </si>
  <si>
    <t>Desconocida (mujer)</t>
  </si>
  <si>
    <t>En un centro educativo, como escuelas o universidades</t>
  </si>
  <si>
    <t>En el transporte público</t>
  </si>
  <si>
    <t>En el lugar de trabajo</t>
  </si>
  <si>
    <t>En tiendas, hoteles, cine, teatro, etc.</t>
  </si>
  <si>
    <t xml:space="preserve">En eventos o entornos deportivos </t>
  </si>
  <si>
    <t>En otros lugares</t>
  </si>
  <si>
    <t>Ayuda formal</t>
  </si>
  <si>
    <t>Ayuda informal</t>
  </si>
  <si>
    <t>Servicios sociales</t>
  </si>
  <si>
    <t>Consecuencias psicológicas</t>
  </si>
  <si>
    <t>Depresión</t>
  </si>
  <si>
    <t>Pérdida de autoestima</t>
  </si>
  <si>
    <t>Ansiedad/fobias/ataques de pánico</t>
  </si>
  <si>
    <t>Desesperación, sensación de impotencia</t>
  </si>
  <si>
    <t>Problemas de concentración, falta de memoria</t>
  </si>
  <si>
    <t>Problemas de sueño o alimentación</t>
  </si>
  <si>
    <t>Dolor recurrente en algunas partes de su cuerpo</t>
  </si>
  <si>
    <t>Autolesionarse/pensamientos o intentos de suicidio</t>
  </si>
  <si>
    <t>En los últimos 4 años</t>
  </si>
  <si>
    <t>En los últimos 12 meses</t>
  </si>
  <si>
    <t>1. Porcentaje sobre el total de mujeres residentes en España de 16 o más años.</t>
  </si>
  <si>
    <t>1. Porcentaje sobre el total de mujeres en cada grupo de edad.</t>
  </si>
  <si>
    <t>1. Porcentaje sobre el total de mujeres en cada categoría de cada variable.</t>
  </si>
  <si>
    <t>1. Porcentaje sobre el total de mujeres en cada categoría.</t>
  </si>
  <si>
    <t>Hace más de 15 años</t>
  </si>
  <si>
    <t>País de nacimiento</t>
  </si>
  <si>
    <t>España</t>
  </si>
  <si>
    <t>Otro país</t>
  </si>
  <si>
    <t>Amigo</t>
  </si>
  <si>
    <t xml:space="preserve">En una casa </t>
  </si>
  <si>
    <t>En sitios de fiesta (interiores o al aire libre)</t>
  </si>
  <si>
    <t>Hace más de 1 año y hasta 4 años</t>
  </si>
  <si>
    <t>Hace más de 4 años y hasta 10 años</t>
  </si>
  <si>
    <t>Hace más de 10 años y hasta 15 años</t>
  </si>
  <si>
    <t>13.</t>
  </si>
  <si>
    <t>16-24</t>
  </si>
  <si>
    <t>Denuncia</t>
  </si>
  <si>
    <t>Capítulo 17. Acoso sexual</t>
  </si>
  <si>
    <t>Tabla 17.1 Prevalencia del acoso sexual a lo largo de la vida, en los últimos 4 años, en los últimos 12 meses y en la infancia</t>
  </si>
  <si>
    <t>(35,3 - 37,2)</t>
  </si>
  <si>
    <t>(17,1 - 18,6)</t>
  </si>
  <si>
    <t>(12,1 - 13,4)</t>
  </si>
  <si>
    <t>(15,5 - 16,9)</t>
  </si>
  <si>
    <t>Tabla 17.2 Distribución de las mujeres víctimas de acoso sexual, según la última vez que ocurrió</t>
  </si>
  <si>
    <t>Acoso sexual</t>
  </si>
  <si>
    <t>1. Porcentaje sobre el total de mujeres que han sufrido acoso sexual.</t>
  </si>
  <si>
    <t>Tabla 17.3 Prevalencia de cada tipo de acto de acoso sexual a lo largo de la vida, en los últimos 4 años y en los últimos 12 meses</t>
  </si>
  <si>
    <t>Miradas insistentes o lascivas que le hayan hecho sentirse incómoda o intimidada</t>
  </si>
  <si>
    <t>Ha recibido bromas sexuales que le hayan hecho sentirse ofendida, humillada, o intimidada</t>
  </si>
  <si>
    <t>Ha tenido contacto físico no deseado como, por ejemplo, proximidad innecesariamente cercana, tocamientos de partes de su cuerpo, besos/abrazos, o cualquier otra cosa que usted no quisiera</t>
  </si>
  <si>
    <t>Que alguien le haya amenazado con consecuencias desagradables, como por ejemplo un despido, si rechazaba las propuestas o avances sexuales</t>
  </si>
  <si>
    <t>Alguien que se le haya exhibido indecentemente</t>
  </si>
  <si>
    <t>Ha recibido mensajes sexualmente explícitos inapropiados de forma virtual (correos electrónicos, redes sociales, Whatsapp o aplicaciones similares, sms, etc.) que le hayan hecho sentirse ofendida, humillada, o intimidada</t>
  </si>
  <si>
    <t>Alguien le ha obligado a ver material pornográfico contra su voluntad o le ha mostrado o enviado imágenes o fotos sexualmente explícitas que le hayan hecho sentirse ofendida, humillada, o intimidada</t>
  </si>
  <si>
    <t>Alguien ha compartido, difundido o subido a internet, vídeos o fotos de usted de contenido erótico o sexual, reales o manipuladas, sin su consentimiento</t>
  </si>
  <si>
    <t>Alguien le ha insistido, amenazado o coaccionado para que enviase fotos o vídeos eróticos o sexuales de usted en contra de su voluntad</t>
  </si>
  <si>
    <t>Otros comportamientos similares con una connotación sexual que le hayan hecho sentirse ofendida, humillada o intimidada, y que no hayan sido mencionados previamente</t>
  </si>
  <si>
    <t>Ha tenido sugerencias inapropiadas para tener una cita que le hayan hecho sentirse ofendida, humillada, o intimidada</t>
  </si>
  <si>
    <t>Ha recibido insinuaciones inapropiadas de tipo sexual de forma directa (en la calle, en el trabajo, en el gimnasio, etc.) que le hayan hecho sentirse ofendida, humillada, o intimidada</t>
  </si>
  <si>
    <t>1. Porcentaje sobre el total de mujeres que han sufrido acoso sexual; 2. Porcentaje sobre el total de mujeres residentes en España de 16 o más años.</t>
  </si>
  <si>
    <t>*  Algunas pequeñas diferencias en las sumas de estas categorías con el total mostrado en la Tabla 17.1 son debidas a la existencia de casos de no respuesta en las preguntas sobre si los distintos ítems ocurrieron antes o después de los 15 años.</t>
  </si>
  <si>
    <t>Tabla 17.4 Acoso sexual, según si ocurrió antes o después de los 15 años*</t>
  </si>
  <si>
    <t>No tiene grado de discapacidad</t>
  </si>
  <si>
    <t>Inferior a 33%</t>
  </si>
  <si>
    <t>33%-64%</t>
  </si>
  <si>
    <t>65% o más</t>
  </si>
  <si>
    <t>Tabla 17.9 Prevalencia del acoso sexual a lo largo de la vida y en los 4 años previos a las entrevistas, según la vía de cumplimentación de la entrevista (CAWI, CASI, CAPI)</t>
  </si>
  <si>
    <t>1. Porcentaje sobre el total de mujeres que han sufrido acoso sexual a lo largo de la vida.</t>
  </si>
  <si>
    <t>1. Porcentaje sobre el total de mujeres que han sufrido acoso sexual a lo largo de la vida más de una vez.</t>
  </si>
  <si>
    <t>Tabla 17.10 Distribución de las mujeres víctimas de acoso sexual, según si ha sucedido una vez o más de una vez</t>
  </si>
  <si>
    <t>Tabla 17.11 Distribución de las mujeres que han sufrido en más de una ocasión acoso sexual, según la frecuencia de ocurrencia</t>
  </si>
  <si>
    <t>Tabla 17.12 Distribución de las mujeres que han sufrido en más de una ocasión acoso sexual, según su duración temporal</t>
  </si>
  <si>
    <t>Más de un año</t>
  </si>
  <si>
    <t>Prefiero no contestar</t>
  </si>
  <si>
    <t>Más de 3 meses y hasta 6 meses</t>
  </si>
  <si>
    <t>Más de un mes y hasta 3 meses</t>
  </si>
  <si>
    <t>Hasta 2 semanas</t>
  </si>
  <si>
    <t>Unas pocas semanas (más de 2 y hasta 1 mes)</t>
  </si>
  <si>
    <t>Más de 6 meses y hasta 1 año</t>
  </si>
  <si>
    <t>Tabla 17.13 Prevalencia del acoso sexual reiterado a lo largo de la vida</t>
  </si>
  <si>
    <t>Acoso sexual reiterado a lo largo de la vida</t>
  </si>
  <si>
    <t>(32,1 - 35,9)</t>
  </si>
  <si>
    <t>(20,6 - 23,3)</t>
  </si>
  <si>
    <t>(7,4 - 8,5)</t>
  </si>
  <si>
    <t>1. Porcentaje sobre el total de mujeres que han sufrido acoso sexual más de una vez; 2. Porcentaje sobre el total de mujeres que han sufrido acoso sexual a lo largo de la vida; 3. Porcentaje sobre el total de mujeres residentes en España de 16 o más años.</t>
  </si>
  <si>
    <t>Tabla 17.14 Distribución de las mujeres que han sufrido acoso sexual a lo largo de la vida y en los 4 años previos a las entrevistas, según si en alguna de las agresiones participó más de una persona</t>
  </si>
  <si>
    <t>1. Porcentaje sobre el total de mujeres que han sufrido acoso sexual a lo largo de la vida; 2. Porcentaje sobre el total de mujeres que han sufrido acoso sexual en los últimos 4 años.</t>
  </si>
  <si>
    <t>1. Porcentaje sobre el total de mujeres que han sufrido acoso sexual a lo largo de la vida; 2. Porcentaje sobre el total de mujeres residentes en España de 16 o más años.</t>
  </si>
  <si>
    <t>Tabla 17.15 Distribución de las mujeres víctimas de acoso sexual a lo largo de la vida, según el sexo de la persona agresora</t>
  </si>
  <si>
    <t>1. Porcentaje sobre mujeres que han sufrido acoso sexual a lo largo de la vida y han respondido a la pregunta sobre el sexo de la persona agresora; 2. Porcentaje sobre el total de mujeres residentes en España de 16 o más años.</t>
  </si>
  <si>
    <t>Pareja actual/pareja pasada (hombre)</t>
  </si>
  <si>
    <t>Familiar masculino</t>
  </si>
  <si>
    <t>Compañero de trabajo</t>
  </si>
  <si>
    <t xml:space="preserve"> Jefe o supervisor</t>
  </si>
  <si>
    <t>Otro hombre del trabajo</t>
  </si>
  <si>
    <t>Otro hombre conocido, hombre a quien conocía de vista</t>
  </si>
  <si>
    <t>Hombre desconocido</t>
  </si>
  <si>
    <t>Pareja actual/pareja pasada (mujer)</t>
  </si>
  <si>
    <t>Familiar femenino</t>
  </si>
  <si>
    <t>Compañera de trabajo</t>
  </si>
  <si>
    <t>Jefa o supervisora</t>
  </si>
  <si>
    <t>Otra mujer del trabajo</t>
  </si>
  <si>
    <t xml:space="preserve"> Compañera de clase</t>
  </si>
  <si>
    <t>Otra mujer conocida, mujer a quien conocía de vista</t>
  </si>
  <si>
    <t>Pareja, expareja o relación afectivo-sexual puntual (hombre)</t>
  </si>
  <si>
    <t>Pareja, expareja o relación afectivo-sexual puntual (mujer)</t>
  </si>
  <si>
    <t>Alguien del trabajo (hombre)</t>
  </si>
  <si>
    <t>Alguien del trabajo (mujer)</t>
  </si>
  <si>
    <t xml:space="preserve">Familiar o conocido (hombre) excluyendo parejas o relaciones afectivo-sexuales puntuales o agresores del ámbito laboral </t>
  </si>
  <si>
    <t>Familiar o conocida (mujer) excluyendo parejas o relaciones afectivo-sexuales puntuales o agresores del ámbito laboral</t>
  </si>
  <si>
    <t>Online</t>
  </si>
  <si>
    <t>En sitios oficiales, como un hospital, una comisaría de policía o una oficina del gobierno</t>
  </si>
  <si>
    <t>En zonas abiertas (calles, zonas rurales, bosques, parques, etc.)</t>
  </si>
  <si>
    <t>8.1. En discotecas, bares, cafeterías, pubs, etc.</t>
  </si>
  <si>
    <t>8.2. En entornos festivos al aire libre</t>
  </si>
  <si>
    <t>1. Porcentaje sobre mujeres que han sufrido acoso sexual a lo largo de la vida; 2. Porcentaje sobre el total de mujeres residentes en España de 16 o más años.</t>
  </si>
  <si>
    <t>Tabla 17.18 Mujeres víctimas de acoso sexual a lo largo de la vida, según el lugar donde ocurrió*</t>
  </si>
  <si>
    <t>No, ninguno de los episodios sucedió online</t>
  </si>
  <si>
    <t xml:space="preserve">     Sí, todos sucedieron online</t>
  </si>
  <si>
    <t xml:space="preserve">     Sí, algunos sucedieron online</t>
  </si>
  <si>
    <t>1. Porcentaje sobre el total de mujeres que han sufrido acoso sexual a lo largo de la vida; 2. Porcentaje sobre el total de mujeres residentes en España de 16 o más años</t>
  </si>
  <si>
    <t>65+</t>
  </si>
  <si>
    <t>1. Porcentaje sobre mujeres que han sufrido acoso sexual y han dicho que algunos (pero no todos) de los episodios sucedieron online; 2. Porcentaje sobre mujeres que han sufrido acoso sexual y han dicho que ninguno de los episodios sucedió online.</t>
  </si>
  <si>
    <t>Algunos o todos los episodios sucedieron tras haber conocido o interactuado online de forma previa con la persona agresora</t>
  </si>
  <si>
    <t>Sí, algunos (pero no todos) de los episodios sucedieron online</t>
  </si>
  <si>
    <t>59,4¹</t>
  </si>
  <si>
    <t>1,7²</t>
  </si>
  <si>
    <t>Tabla 17.22 Denuncia, búsqueda de ayuda formal o informal como consecuencia del acoso sexual a lo largo de la vida</t>
  </si>
  <si>
    <t>Denuncia, ayuda formal o informal</t>
  </si>
  <si>
    <t>(1,9 - 2,8)</t>
  </si>
  <si>
    <t>(3,3 - 4,5)</t>
  </si>
  <si>
    <t>(60,5 - 63,6)</t>
  </si>
  <si>
    <t>(61,2 - 64,3)</t>
  </si>
  <si>
    <t xml:space="preserve">Servicios médicos o psicológicos </t>
  </si>
  <si>
    <t>Abogado/a</t>
  </si>
  <si>
    <t>Otra institución</t>
  </si>
  <si>
    <t>Pareja o expareja</t>
  </si>
  <si>
    <t>Miembro de la familia, o pariente</t>
  </si>
  <si>
    <t>Amigo/a</t>
  </si>
  <si>
    <t>Alguien del trabajo (jefe/a, compañero/a, empleado/a, sindicato, unidad de igualdad, unidad de prevención de riesgos laborales, director o jefe de estudios, etc.)</t>
  </si>
  <si>
    <t>Otra persona conocida (vecino, profesor, etc.)</t>
  </si>
  <si>
    <t>Teléfono de ayuda, organización o servicio de apoyo a víctimas</t>
  </si>
  <si>
    <t>Tabla 17.23 Contacto con servicios de ayuda formal o personas del entorno como consecuencia del acoso sexual a lo largo de la vida, por tipo de servicio contactado o persona del entorno con la que se ha hablado</t>
  </si>
  <si>
    <t>Tabla 17.25 Consecuencias psicológicas de los episodios de acoso sexual</t>
  </si>
  <si>
    <t xml:space="preserve">Tabla 17.24 Lesiones físicas como consecuencia del acoso sexual </t>
  </si>
  <si>
    <t>Lesiones físicas</t>
  </si>
  <si>
    <t>(0,8 - 1,4)</t>
  </si>
  <si>
    <t>(0,3 - 0,5)</t>
  </si>
  <si>
    <t>(25,0 - 27,9)</t>
  </si>
  <si>
    <t>(9,0 - 10,2)</t>
  </si>
  <si>
    <t>Tabla 17.26 Consecuencias psicológicas de los episodios de acoso sexual, por tipo de consecuencia*</t>
  </si>
  <si>
    <t>Tabla 17.27 Secuelas físicas y/o psicológicas en la actualidad como consecuencia del acoso sexual</t>
  </si>
  <si>
    <t>(24,3 - 29,8)</t>
  </si>
  <si>
    <t>(2,3 - 3,0)</t>
  </si>
  <si>
    <r>
      <t>1. Porcentaje sobre el total de mujeres que han sufrido acoso sexual a lo largo de la vida y han tenido lesiones físicas o consecuencias psicológicas tras los episodios de acoso sexual; 2.</t>
    </r>
    <r>
      <rPr>
        <sz val="8"/>
        <color theme="1"/>
        <rFont val="Aptos Narrow"/>
        <family val="2"/>
      </rPr>
      <t> </t>
    </r>
    <r>
      <rPr>
        <i/>
        <sz val="8"/>
        <color theme="1"/>
        <rFont val="Calibri"/>
        <family val="2"/>
        <scheme val="minor"/>
      </rPr>
      <t>Porcentaje sobre el total de mujeres residentes en España de 16 o más años.</t>
    </r>
  </si>
  <si>
    <t>Tabla 17.28 Secuelas físicas y/o psicológicas en la actualidad como consecuencia del acoso sexual, desagregado por tipo de secuela</t>
  </si>
  <si>
    <t>1. Porcentaje sobre el total de mujeres que han sufrido acoso sexual a lo largo de la vida y afirman tener secuelas de los episodios de acoso sexual.</t>
  </si>
  <si>
    <t>1. Porcentaje sobre el total de mujeres que han sufrido acoso sexual a lo largo de la vida en cada grupo de edad; 2. Porcentaje sobre el total de mujeres en cada grupo de edad.</t>
  </si>
  <si>
    <t>Desconoce el sexo de la persona agresora</t>
  </si>
  <si>
    <t>(92,6 - 94,2)</t>
  </si>
  <si>
    <t>(0,2 - 0,6)</t>
  </si>
  <si>
    <t>(2,3 - 3,3)</t>
  </si>
  <si>
    <t>(0,7 - 1,4)</t>
  </si>
  <si>
    <t>Hombre con cierta autoridad: entrenador/monitor/ religioso/policía/militar/médico/cuidador</t>
  </si>
  <si>
    <t>Mujer con cierta autoridad: entrenadora/monitora/ religiosa/policía/militar/médico/cuidadora</t>
  </si>
  <si>
    <t>Tabla 17.19 Distribución de las mujeres víctimas de acoso sexual a lo largo de la vida, según si algunos o todos los episodios sucedieron por medio de las tecnologías digitales</t>
  </si>
  <si>
    <t xml:space="preserve">Sí, algunos o todos los episodios sucedieron online </t>
  </si>
  <si>
    <t xml:space="preserve">El símbolo '.' debe interpretarse como dato que no se proporciona por muestra insuficiente (inferior a 6). </t>
  </si>
  <si>
    <t>El símbolo '¨' debe interpretarse como “dato con un número de observaciones muestrales de entre 6 y 19” por lo que ha de ser tomado con precaución, ya que puede estar afectado de un elevado error de muestreo.</t>
  </si>
  <si>
    <t>¨0,1</t>
  </si>
  <si>
    <t>¨1,0</t>
  </si>
  <si>
    <t>¨11,7</t>
  </si>
  <si>
    <t>¨4,1</t>
  </si>
  <si>
    <t>¨0,4</t>
  </si>
  <si>
    <t>.</t>
  </si>
  <si>
    <t>¨0,3</t>
  </si>
  <si>
    <t>¨0,2</t>
  </si>
  <si>
    <t>¨2,2</t>
  </si>
  <si>
    <t>¨2,1</t>
  </si>
  <si>
    <t xml:space="preserve">Tabla 17.5 Prevalencia del acoso sexual a lo largo de la vida y en los 4 años previos a las entrevistas, según la edad de la mujer </t>
  </si>
  <si>
    <t xml:space="preserve">Tabla 17.6 Prevalencia del acoso sexual a lo largo de la vida y en los 4 años previos a las entrevistas, según el nivel de formación, el país de nacimiento y el grado de urbanización del municipio de la mujer </t>
  </si>
  <si>
    <t>Tabla 17.7 Prevalencia del acoso sexual a lo largo de la vida y en los 4 años previos a las entrevistas, según la situación laboral de la mujer, sus ingresos netos y los ingresos netos del hogar</t>
  </si>
  <si>
    <t>Ingresos netos de la mujer</t>
  </si>
  <si>
    <t>Tabla 17.8 Prevalencia del acoso sexual a lo largo de la vida y en los 4 años previos a las entrevistas, según el grado de discapacidad y la existencia de limitaciones en la actividad de la mujer</t>
  </si>
  <si>
    <t xml:space="preserve">Tabla 17.20 Prevalencia del acoso sexual por medio de las tecnologías digitales (algunos o todos los episodios de acoso sexual sucedieron online), según la edad de la mujer </t>
  </si>
  <si>
    <t>Tabla 17.16 Mujeres víctimas de acoso sexual a lo largo de la vida, según el vínculo que las une con la persona agresora (I)*</t>
  </si>
  <si>
    <t>Tabla 17.17 Mujeres víctimas de acoso sexual a lo largo de la vida, según el vínculo que las une con la persona agresora (II)*</t>
  </si>
  <si>
    <t>Acoso sexual digital</t>
  </si>
  <si>
    <t>Tabla 17.21 Alguno de los episodios de acoso sexual tras haber conocido o interactuado online de forma previa con la persona o personas que lo hicieron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</si>
</sst>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"/>
    <numFmt numFmtId="165" formatCode="0.0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6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3"/>
      <name val="Calibri"/>
      <family val="2"/>
      <scheme val="minor"/>
    </font>
    <font>
      <u/>
      <sz val="10"/>
      <color indexed="1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Aptos Narrow"/>
      <family val="2"/>
    </font>
    <font>
      <sz val="14"/>
      <color theme="3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theme="0" tint="-0.24994659260841701"/>
      </top>
      <bottom/>
      <diagonal/>
    </border>
    <border>
      <left/>
      <right/>
      <top/>
      <bottom style="thick">
        <color theme="0" tint="-0.24994659260841701"/>
      </bottom>
      <diagonal/>
    </border>
    <border>
      <left style="dashed">
        <color theme="0" tint="-0.24994659260841701"/>
      </left>
      <right/>
      <top style="medium">
        <color indexed="64"/>
      </top>
      <bottom/>
      <diagonal/>
    </border>
    <border>
      <left style="dashed">
        <color theme="0" tint="-0.24994659260841701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/>
      <right style="thin">
        <color theme="0" tint="-0.14996795556505021"/>
      </right>
      <top style="medium">
        <color indexed="64"/>
      </top>
      <bottom/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/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 tint="-0.1499679555650502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dashed">
        <color theme="0" tint="-0.24994659260841701"/>
      </right>
      <top/>
      <bottom/>
      <diagonal/>
    </border>
    <border>
      <left style="thin">
        <color theme="0" tint="-0.14996795556505021"/>
      </left>
      <right style="dashed">
        <color theme="0" tint="-0.24994659260841701"/>
      </right>
      <top/>
      <bottom style="medium">
        <color indexed="64"/>
      </bottom>
      <diagonal/>
    </border>
    <border>
      <left style="dashed">
        <color theme="0" tint="-0.24994659260841701"/>
      </left>
      <right/>
      <top/>
      <bottom/>
      <diagonal/>
    </border>
    <border>
      <left style="dashed">
        <color theme="0" tint="-0.24994659260841701"/>
      </left>
      <right/>
      <top/>
      <bottom style="thin">
        <color auto="1"/>
      </bottom>
      <diagonal/>
    </border>
    <border>
      <left style="dashed">
        <color theme="0" tint="-0.24994659260841701"/>
      </left>
      <right/>
      <top style="thin">
        <color auto="1"/>
      </top>
      <bottom/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dashed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dashed">
        <color theme="0" tint="-0.24994659260841701"/>
      </left>
      <right/>
      <top style="medium">
        <color indexed="64"/>
      </top>
      <bottom style="thin">
        <color indexed="64"/>
      </bottom>
      <diagonal/>
    </border>
    <border>
      <left style="dashed">
        <color theme="0" tint="-0.24994659260841701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225">
    <xf numFmtId="0" fontId="0" fillId="0" borderId="0" xfId="0"/>
    <xf numFmtId="0" fontId="8" fillId="2" borderId="0" xfId="5" applyFont="1" applyFill="1" applyAlignment="1">
      <alignment vertical="top"/>
    </xf>
    <xf numFmtId="0" fontId="9" fillId="3" borderId="0" xfId="5" applyFont="1" applyFill="1" applyAlignment="1">
      <alignment vertical="top"/>
    </xf>
    <xf numFmtId="0" fontId="8" fillId="0" borderId="0" xfId="5" applyFont="1" applyAlignment="1">
      <alignment vertical="top"/>
    </xf>
    <xf numFmtId="0" fontId="10" fillId="3" borderId="0" xfId="5" applyFont="1" applyFill="1" applyAlignment="1">
      <alignment vertical="top"/>
    </xf>
    <xf numFmtId="0" fontId="4" fillId="2" borderId="0" xfId="5" applyFont="1" applyFill="1" applyAlignment="1">
      <alignment vertical="top"/>
    </xf>
    <xf numFmtId="0" fontId="6" fillId="2" borderId="0" xfId="5" applyFont="1" applyFill="1" applyAlignment="1">
      <alignment vertical="top"/>
    </xf>
    <xf numFmtId="0" fontId="11" fillId="2" borderId="0" xfId="5" quotePrefix="1" applyFont="1" applyFill="1" applyAlignment="1">
      <alignment vertical="top"/>
    </xf>
    <xf numFmtId="0" fontId="12" fillId="2" borderId="0" xfId="5" quotePrefix="1" applyFont="1" applyFill="1" applyAlignment="1">
      <alignment vertical="top"/>
    </xf>
    <xf numFmtId="0" fontId="13" fillId="2" borderId="0" xfId="5" applyFont="1" applyFill="1" applyAlignment="1">
      <alignment vertical="top"/>
    </xf>
    <xf numFmtId="0" fontId="8" fillId="2" borderId="0" xfId="5" applyFont="1" applyFill="1" applyAlignment="1">
      <alignment vertical="top" wrapText="1"/>
    </xf>
    <xf numFmtId="0" fontId="7" fillId="4" borderId="3" xfId="4" applyFill="1" applyBorder="1" applyAlignment="1" applyProtection="1">
      <alignment horizontal="left" vertical="top" wrapText="1"/>
    </xf>
    <xf numFmtId="0" fontId="15" fillId="4" borderId="3" xfId="6" applyFont="1" applyFill="1" applyBorder="1" applyAlignment="1" applyProtection="1">
      <alignment horizontal="left" vertical="top" wrapText="1"/>
    </xf>
    <xf numFmtId="0" fontId="7" fillId="4" borderId="0" xfId="4" applyFill="1" applyBorder="1" applyAlignment="1" applyProtection="1">
      <alignment horizontal="left" vertical="top" wrapText="1"/>
    </xf>
    <xf numFmtId="0" fontId="15" fillId="4" borderId="0" xfId="6" applyFont="1" applyFill="1" applyBorder="1" applyAlignment="1" applyProtection="1">
      <alignment horizontal="left" vertical="top" wrapText="1"/>
    </xf>
    <xf numFmtId="0" fontId="7" fillId="4" borderId="4" xfId="4" applyFill="1" applyBorder="1" applyAlignment="1" applyProtection="1">
      <alignment horizontal="left" vertical="top" wrapText="1"/>
    </xf>
    <xf numFmtId="0" fontId="15" fillId="4" borderId="4" xfId="6" applyFont="1" applyFill="1" applyBorder="1" applyAlignment="1" applyProtection="1">
      <alignment horizontal="left" vertical="top" wrapText="1"/>
    </xf>
    <xf numFmtId="0" fontId="16" fillId="2" borderId="0" xfId="6" applyFont="1" applyFill="1" applyBorder="1" applyAlignment="1" applyProtection="1">
      <alignment horizontal="left" vertical="top"/>
    </xf>
    <xf numFmtId="0" fontId="17" fillId="0" borderId="0" xfId="0" applyFont="1" applyAlignment="1">
      <alignment vertical="center"/>
    </xf>
    <xf numFmtId="0" fontId="18" fillId="0" borderId="2" xfId="0" applyFont="1" applyBorder="1" applyAlignment="1">
      <alignment vertical="center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1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1"/>
    </xf>
    <xf numFmtId="3" fontId="3" fillId="0" borderId="2" xfId="0" applyNumberFormat="1" applyFont="1" applyBorder="1" applyAlignment="1">
      <alignment horizontal="right" vertical="center" wrapText="1" indent="1"/>
    </xf>
    <xf numFmtId="3" fontId="8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horizontal="right" vertical="center" wrapText="1" indent="1"/>
    </xf>
    <xf numFmtId="0" fontId="23" fillId="0" borderId="2" xfId="0" applyFont="1" applyBorder="1" applyAlignment="1">
      <alignment horizontal="left" vertical="center" wrapText="1"/>
    </xf>
    <xf numFmtId="3" fontId="23" fillId="0" borderId="2" xfId="0" applyNumberFormat="1" applyFont="1" applyBorder="1" applyAlignment="1">
      <alignment horizontal="right" vertical="center" wrapText="1" indent="1"/>
    </xf>
    <xf numFmtId="165" fontId="23" fillId="0" borderId="2" xfId="0" applyNumberFormat="1" applyFont="1" applyBorder="1" applyAlignment="1">
      <alignment horizontal="right" vertical="center" wrapText="1" indent="1"/>
    </xf>
    <xf numFmtId="0" fontId="24" fillId="0" borderId="10" xfId="1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19" fillId="0" borderId="2" xfId="0" applyFont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19" fillId="0" borderId="2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7" fillId="0" borderId="0" xfId="1" applyFont="1" applyAlignment="1">
      <alignment vertical="center"/>
    </xf>
    <xf numFmtId="0" fontId="27" fillId="0" borderId="10" xfId="1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6" fillId="0" borderId="0" xfId="0" applyFont="1" applyAlignment="1">
      <alignment vertical="center" wrapText="1"/>
    </xf>
    <xf numFmtId="0" fontId="29" fillId="3" borderId="0" xfId="5" applyFont="1" applyFill="1" applyAlignment="1">
      <alignment vertical="top"/>
    </xf>
    <xf numFmtId="9" fontId="3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64" fontId="8" fillId="0" borderId="16" xfId="0" applyNumberFormat="1" applyFont="1" applyBorder="1" applyAlignment="1">
      <alignment horizontal="right" vertical="center" indent="1"/>
    </xf>
    <xf numFmtId="3" fontId="5" fillId="0" borderId="17" xfId="0" applyNumberFormat="1" applyFont="1" applyBorder="1" applyAlignment="1">
      <alignment horizontal="right" vertical="center" indent="1"/>
    </xf>
    <xf numFmtId="165" fontId="3" fillId="0" borderId="16" xfId="0" applyNumberFormat="1" applyFont="1" applyBorder="1" applyAlignment="1">
      <alignment horizontal="right" vertical="center" indent="1"/>
    </xf>
    <xf numFmtId="164" fontId="5" fillId="0" borderId="16" xfId="0" applyNumberFormat="1" applyFont="1" applyBorder="1" applyAlignment="1">
      <alignment horizontal="right" vertical="center" indent="1"/>
    </xf>
    <xf numFmtId="3" fontId="3" fillId="0" borderId="17" xfId="0" applyNumberFormat="1" applyFont="1" applyBorder="1" applyAlignment="1">
      <alignment horizontal="right" vertical="center" wrapText="1" indent="1"/>
    </xf>
    <xf numFmtId="165" fontId="23" fillId="0" borderId="14" xfId="0" applyNumberFormat="1" applyFont="1" applyBorder="1" applyAlignment="1">
      <alignment horizontal="right" vertical="center" indent="1"/>
    </xf>
    <xf numFmtId="3" fontId="23" fillId="0" borderId="15" xfId="0" applyNumberFormat="1" applyFont="1" applyBorder="1" applyAlignment="1">
      <alignment horizontal="right" vertical="center" wrapText="1" indent="1"/>
    </xf>
    <xf numFmtId="165" fontId="3" fillId="0" borderId="14" xfId="0" applyNumberFormat="1" applyFont="1" applyBorder="1" applyAlignment="1">
      <alignment horizontal="right" vertical="center" indent="1"/>
    </xf>
    <xf numFmtId="0" fontId="23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27" fillId="0" borderId="10" xfId="1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9" fontId="3" fillId="0" borderId="27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165" fontId="8" fillId="0" borderId="20" xfId="0" applyNumberFormat="1" applyFont="1" applyBorder="1" applyAlignment="1">
      <alignment horizontal="right" vertical="center" indent="1"/>
    </xf>
    <xf numFmtId="165" fontId="8" fillId="0" borderId="22" xfId="0" applyNumberFormat="1" applyFont="1" applyBorder="1" applyAlignment="1">
      <alignment horizontal="right" vertical="center" indent="1"/>
    </xf>
    <xf numFmtId="165" fontId="8" fillId="0" borderId="16" xfId="0" applyNumberFormat="1" applyFont="1" applyBorder="1" applyAlignment="1">
      <alignment horizontal="right" vertical="center" indent="1"/>
    </xf>
    <xf numFmtId="165" fontId="8" fillId="0" borderId="14" xfId="0" applyNumberFormat="1" applyFont="1" applyBorder="1" applyAlignment="1">
      <alignment horizontal="right" vertical="center" indent="1"/>
    </xf>
    <xf numFmtId="3" fontId="8" fillId="0" borderId="2" xfId="0" applyNumberFormat="1" applyFont="1" applyBorder="1" applyAlignment="1">
      <alignment horizontal="right" vertical="center" indent="1"/>
    </xf>
    <xf numFmtId="0" fontId="30" fillId="2" borderId="0" xfId="5" quotePrefix="1" applyFont="1" applyFill="1" applyAlignment="1">
      <alignment vertical="top"/>
    </xf>
    <xf numFmtId="0" fontId="3" fillId="0" borderId="6" xfId="0" applyFont="1" applyBorder="1" applyAlignment="1">
      <alignment horizontal="center" vertical="center" wrapText="1"/>
    </xf>
    <xf numFmtId="0" fontId="27" fillId="0" borderId="0" xfId="1" applyFont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164" fontId="27" fillId="0" borderId="16" xfId="0" applyNumberFormat="1" applyFont="1" applyBorder="1" applyAlignment="1">
      <alignment horizontal="right" vertical="center" indent="1"/>
    </xf>
    <xf numFmtId="0" fontId="27" fillId="0" borderId="16" xfId="0" applyFont="1" applyBorder="1" applyAlignment="1">
      <alignment horizontal="right" vertical="center" indent="1"/>
    </xf>
    <xf numFmtId="164" fontId="8" fillId="0" borderId="14" xfId="0" applyNumberFormat="1" applyFont="1" applyBorder="1" applyAlignment="1">
      <alignment horizontal="right" vertical="center" indent="1"/>
    </xf>
    <xf numFmtId="3" fontId="8" fillId="0" borderId="19" xfId="0" applyNumberFormat="1" applyFont="1" applyBorder="1" applyAlignment="1">
      <alignment horizontal="right" vertical="center" wrapText="1" indent="1"/>
    </xf>
    <xf numFmtId="3" fontId="8" fillId="0" borderId="7" xfId="0" applyNumberFormat="1" applyFont="1" applyBorder="1" applyAlignment="1">
      <alignment horizontal="right" vertical="center" wrapText="1" indent="1"/>
    </xf>
    <xf numFmtId="3" fontId="8" fillId="0" borderId="21" xfId="0" applyNumberFormat="1" applyFont="1" applyBorder="1" applyAlignment="1">
      <alignment horizontal="right" vertical="center" wrapText="1" indent="1"/>
    </xf>
    <xf numFmtId="3" fontId="8" fillId="0" borderId="8" xfId="0" applyNumberFormat="1" applyFont="1" applyBorder="1" applyAlignment="1">
      <alignment horizontal="right" vertical="center" wrapText="1" indent="1"/>
    </xf>
    <xf numFmtId="3" fontId="8" fillId="0" borderId="23" xfId="0" applyNumberFormat="1" applyFont="1" applyBorder="1" applyAlignment="1">
      <alignment horizontal="right" vertical="center" wrapText="1" indent="1"/>
    </xf>
    <xf numFmtId="3" fontId="8" fillId="0" borderId="9" xfId="0" applyNumberFormat="1" applyFont="1" applyBorder="1" applyAlignment="1">
      <alignment horizontal="right" vertical="center" wrapText="1" indent="1"/>
    </xf>
    <xf numFmtId="164" fontId="5" fillId="0" borderId="14" xfId="0" applyNumberFormat="1" applyFont="1" applyBorder="1" applyAlignment="1">
      <alignment horizontal="right" vertical="center" indent="1"/>
    </xf>
    <xf numFmtId="164" fontId="5" fillId="0" borderId="2" xfId="0" applyNumberFormat="1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right" vertical="center" indent="1"/>
    </xf>
    <xf numFmtId="164" fontId="5" fillId="0" borderId="30" xfId="0" applyNumberFormat="1" applyFont="1" applyBorder="1" applyAlignment="1">
      <alignment horizontal="right" vertical="center" indent="1"/>
    </xf>
    <xf numFmtId="164" fontId="5" fillId="0" borderId="31" xfId="0" applyNumberFormat="1" applyFont="1" applyBorder="1" applyAlignment="1">
      <alignment horizontal="right" vertical="center" indent="1"/>
    </xf>
    <xf numFmtId="0" fontId="26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5" fillId="0" borderId="32" xfId="0" applyNumberFormat="1" applyFont="1" applyBorder="1" applyAlignment="1">
      <alignment horizontal="right" vertical="center" indent="1"/>
    </xf>
    <xf numFmtId="3" fontId="5" fillId="0" borderId="6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65" fontId="8" fillId="0" borderId="12" xfId="0" applyNumberFormat="1" applyFont="1" applyBorder="1" applyAlignment="1">
      <alignment horizontal="right" vertical="center" indent="1"/>
    </xf>
    <xf numFmtId="165" fontId="8" fillId="0" borderId="28" xfId="0" applyNumberFormat="1" applyFont="1" applyBorder="1" applyAlignment="1">
      <alignment horizontal="right" vertical="center" indent="1"/>
    </xf>
    <xf numFmtId="3" fontId="8" fillId="0" borderId="5" xfId="0" applyNumberFormat="1" applyFont="1" applyBorder="1" applyAlignment="1">
      <alignment horizontal="right" vertical="center" wrapText="1" indent="1"/>
    </xf>
    <xf numFmtId="3" fontId="8" fillId="0" borderId="32" xfId="0" applyNumberFormat="1" applyFont="1" applyBorder="1" applyAlignment="1">
      <alignment horizontal="right" vertical="center" wrapText="1" indent="1"/>
    </xf>
    <xf numFmtId="3" fontId="8" fillId="0" borderId="33" xfId="0" applyNumberFormat="1" applyFont="1" applyBorder="1" applyAlignment="1">
      <alignment horizontal="right" vertical="center" wrapText="1" indent="1"/>
    </xf>
    <xf numFmtId="3" fontId="8" fillId="0" borderId="34" xfId="0" applyNumberFormat="1" applyFont="1" applyBorder="1" applyAlignment="1">
      <alignment horizontal="right" vertical="center" wrapText="1" indent="1"/>
    </xf>
    <xf numFmtId="3" fontId="8" fillId="0" borderId="6" xfId="0" applyNumberFormat="1" applyFont="1" applyBorder="1" applyAlignment="1">
      <alignment horizontal="right" vertical="center" wrapText="1" indent="1"/>
    </xf>
    <xf numFmtId="164" fontId="27" fillId="0" borderId="12" xfId="0" applyNumberFormat="1" applyFont="1" applyBorder="1" applyAlignment="1">
      <alignment horizontal="right" vertical="center" indent="1"/>
    </xf>
    <xf numFmtId="3" fontId="27" fillId="0" borderId="5" xfId="0" applyNumberFormat="1" applyFont="1" applyBorder="1" applyAlignment="1">
      <alignment horizontal="right" vertical="center" indent="1"/>
    </xf>
    <xf numFmtId="0" fontId="27" fillId="0" borderId="32" xfId="0" applyFont="1" applyBorder="1" applyAlignment="1">
      <alignment horizontal="right" vertical="center" indent="1"/>
    </xf>
    <xf numFmtId="3" fontId="8" fillId="0" borderId="32" xfId="0" applyNumberFormat="1" applyFont="1" applyBorder="1" applyAlignment="1">
      <alignment horizontal="right" vertical="center" indent="1"/>
    </xf>
    <xf numFmtId="3" fontId="8" fillId="0" borderId="6" xfId="0" applyNumberFormat="1" applyFont="1" applyBorder="1" applyAlignment="1">
      <alignment horizontal="right" vertical="center" indent="1"/>
    </xf>
    <xf numFmtId="0" fontId="26" fillId="0" borderId="2" xfId="0" applyFont="1" applyBorder="1" applyAlignment="1">
      <alignment horizontal="left" vertical="center" wrapText="1"/>
    </xf>
    <xf numFmtId="165" fontId="8" fillId="0" borderId="18" xfId="0" applyNumberFormat="1" applyFont="1" applyBorder="1" applyAlignment="1">
      <alignment horizontal="right" vertical="center" indent="1"/>
    </xf>
    <xf numFmtId="165" fontId="8" fillId="0" borderId="8" xfId="0" applyNumberFormat="1" applyFont="1" applyBorder="1" applyAlignment="1">
      <alignment horizontal="right" vertical="center" wrapText="1" indent="1"/>
    </xf>
    <xf numFmtId="164" fontId="8" fillId="0" borderId="16" xfId="0" applyNumberFormat="1" applyFont="1" applyBorder="1" applyAlignment="1">
      <alignment horizontal="right" vertical="center" indent="3"/>
    </xf>
    <xf numFmtId="3" fontId="5" fillId="0" borderId="16" xfId="0" applyNumberFormat="1" applyFont="1" applyBorder="1" applyAlignment="1">
      <alignment horizontal="right" vertical="center" indent="1"/>
    </xf>
    <xf numFmtId="3" fontId="8" fillId="0" borderId="1" xfId="0" applyNumberFormat="1" applyFont="1" applyBorder="1" applyAlignment="1">
      <alignment horizontal="right" vertical="center" indent="1"/>
    </xf>
    <xf numFmtId="0" fontId="27" fillId="0" borderId="0" xfId="0" applyFont="1" applyAlignment="1">
      <alignment vertical="center"/>
    </xf>
    <xf numFmtId="0" fontId="27" fillId="0" borderId="2" xfId="0" applyFont="1" applyBorder="1" applyAlignment="1">
      <alignment vertical="center"/>
    </xf>
    <xf numFmtId="0" fontId="8" fillId="0" borderId="7" xfId="0" applyFont="1" applyBorder="1" applyAlignment="1">
      <alignment horizontal="right" vertical="top" wrapText="1"/>
    </xf>
    <xf numFmtId="0" fontId="8" fillId="0" borderId="8" xfId="0" applyFont="1" applyBorder="1" applyAlignment="1">
      <alignment horizontal="right" vertical="top" wrapText="1"/>
    </xf>
    <xf numFmtId="0" fontId="8" fillId="0" borderId="9" xfId="0" applyFont="1" applyBorder="1" applyAlignment="1">
      <alignment horizontal="right" vertical="top" wrapText="1"/>
    </xf>
    <xf numFmtId="9" fontId="3" fillId="0" borderId="31" xfId="0" applyNumberFormat="1" applyFont="1" applyBorder="1" applyAlignment="1">
      <alignment horizontal="center" vertical="center" wrapText="1"/>
    </xf>
    <xf numFmtId="164" fontId="24" fillId="0" borderId="28" xfId="0" applyNumberFormat="1" applyFont="1" applyBorder="1" applyAlignment="1">
      <alignment horizontal="right" vertical="center" indent="1"/>
    </xf>
    <xf numFmtId="3" fontId="24" fillId="0" borderId="10" xfId="0" applyNumberFormat="1" applyFont="1" applyBorder="1" applyAlignment="1">
      <alignment horizontal="right" vertical="center" indent="1"/>
    </xf>
    <xf numFmtId="0" fontId="24" fillId="0" borderId="14" xfId="0" applyFont="1" applyBorder="1" applyAlignment="1">
      <alignment horizontal="right" vertical="center" indent="1"/>
    </xf>
    <xf numFmtId="0" fontId="24" fillId="0" borderId="2" xfId="0" applyFont="1" applyBorder="1" applyAlignment="1">
      <alignment horizontal="right" vertical="center" indent="1"/>
    </xf>
    <xf numFmtId="0" fontId="5" fillId="0" borderId="0" xfId="0" applyFont="1" applyAlignment="1">
      <alignment horizontal="right" vertical="center"/>
    </xf>
    <xf numFmtId="0" fontId="8" fillId="0" borderId="0" xfId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top" wrapText="1"/>
    </xf>
    <xf numFmtId="0" fontId="26" fillId="0" borderId="0" xfId="0" quotePrefix="1" applyFont="1" applyAlignment="1">
      <alignment vertical="center"/>
    </xf>
    <xf numFmtId="164" fontId="8" fillId="0" borderId="16" xfId="0" applyNumberFormat="1" applyFont="1" applyBorder="1" applyAlignment="1">
      <alignment horizontal="right" vertical="center"/>
    </xf>
    <xf numFmtId="164" fontId="8" fillId="0" borderId="14" xfId="0" applyNumberFormat="1" applyFont="1" applyBorder="1" applyAlignment="1">
      <alignment horizontal="right" vertical="center"/>
    </xf>
    <xf numFmtId="164" fontId="27" fillId="0" borderId="16" xfId="0" applyNumberFormat="1" applyFont="1" applyBorder="1" applyAlignment="1">
      <alignment horizontal="right" vertical="center"/>
    </xf>
    <xf numFmtId="164" fontId="27" fillId="0" borderId="26" xfId="0" applyNumberFormat="1" applyFont="1" applyBorder="1" applyAlignment="1">
      <alignment horizontal="right" vertical="center"/>
    </xf>
    <xf numFmtId="0" fontId="27" fillId="0" borderId="16" xfId="0" applyFont="1" applyBorder="1" applyAlignment="1">
      <alignment horizontal="right" vertical="center"/>
    </xf>
    <xf numFmtId="0" fontId="27" fillId="0" borderId="26" xfId="0" applyFont="1" applyBorder="1" applyAlignment="1">
      <alignment horizontal="right" vertical="center"/>
    </xf>
    <xf numFmtId="164" fontId="8" fillId="0" borderId="26" xfId="0" applyNumberFormat="1" applyFont="1" applyBorder="1" applyAlignment="1">
      <alignment horizontal="right" vertical="center"/>
    </xf>
    <xf numFmtId="164" fontId="8" fillId="0" borderId="27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27" fillId="0" borderId="17" xfId="0" applyNumberFormat="1" applyFont="1" applyBorder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0" fontId="27" fillId="0" borderId="17" xfId="0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 wrapText="1"/>
    </xf>
    <xf numFmtId="165" fontId="8" fillId="0" borderId="24" xfId="0" applyNumberFormat="1" applyFont="1" applyBorder="1" applyAlignment="1">
      <alignment horizontal="right" vertical="center" indent="1"/>
    </xf>
    <xf numFmtId="3" fontId="8" fillId="0" borderId="36" xfId="0" applyNumberFormat="1" applyFont="1" applyBorder="1" applyAlignment="1">
      <alignment horizontal="right" vertical="center" wrapText="1" indent="1"/>
    </xf>
    <xf numFmtId="3" fontId="8" fillId="0" borderId="11" xfId="0" applyNumberFormat="1" applyFont="1" applyBorder="1" applyAlignment="1">
      <alignment horizontal="right" vertical="center" wrapText="1" indent="1"/>
    </xf>
    <xf numFmtId="165" fontId="8" fillId="0" borderId="7" xfId="0" applyNumberFormat="1" applyFont="1" applyBorder="1" applyAlignment="1">
      <alignment horizontal="right" vertical="center" wrapText="1" indent="1"/>
    </xf>
    <xf numFmtId="165" fontId="8" fillId="0" borderId="11" xfId="0" applyNumberFormat="1" applyFont="1" applyBorder="1" applyAlignment="1">
      <alignment horizontal="right" vertical="center" wrapText="1" indent="1"/>
    </xf>
    <xf numFmtId="165" fontId="8" fillId="0" borderId="9" xfId="0" applyNumberFormat="1" applyFont="1" applyBorder="1" applyAlignment="1">
      <alignment horizontal="right" vertical="center" wrapText="1" indent="1"/>
    </xf>
    <xf numFmtId="0" fontId="5" fillId="0" borderId="29" xfId="0" applyFont="1" applyBorder="1" applyAlignment="1">
      <alignment vertical="center"/>
    </xf>
    <xf numFmtId="9" fontId="3" fillId="0" borderId="37" xfId="0" applyNumberFormat="1" applyFont="1" applyBorder="1" applyAlignment="1">
      <alignment horizontal="center" vertical="center" wrapText="1"/>
    </xf>
    <xf numFmtId="9" fontId="3" fillId="0" borderId="38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7" fillId="0" borderId="0" xfId="1" applyFont="1" applyAlignment="1">
      <alignment vertical="center" wrapText="1"/>
    </xf>
    <xf numFmtId="0" fontId="0" fillId="0" borderId="0" xfId="0" applyAlignment="1">
      <alignment horizontal="right" vertical="center" indent="1"/>
    </xf>
    <xf numFmtId="3" fontId="27" fillId="0" borderId="32" xfId="0" applyNumberFormat="1" applyFont="1" applyBorder="1" applyAlignment="1">
      <alignment horizontal="right" vertical="center"/>
    </xf>
    <xf numFmtId="0" fontId="27" fillId="0" borderId="32" xfId="0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 indent="1"/>
    </xf>
    <xf numFmtId="165" fontId="4" fillId="0" borderId="16" xfId="0" applyNumberFormat="1" applyFont="1" applyBorder="1" applyAlignment="1">
      <alignment horizontal="right" vertical="center" indent="1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top"/>
    </xf>
    <xf numFmtId="0" fontId="5" fillId="0" borderId="7" xfId="0" applyFont="1" applyBorder="1" applyAlignment="1">
      <alignment vertical="center"/>
    </xf>
    <xf numFmtId="3" fontId="8" fillId="0" borderId="39" xfId="0" applyNumberFormat="1" applyFont="1" applyBorder="1" applyAlignment="1">
      <alignment horizontal="right" vertical="center" wrapText="1" indent="1"/>
    </xf>
    <xf numFmtId="3" fontId="24" fillId="0" borderId="6" xfId="0" applyNumberFormat="1" applyFont="1" applyBorder="1" applyAlignment="1">
      <alignment horizontal="right" vertical="center" wrapText="1" indent="1"/>
    </xf>
    <xf numFmtId="3" fontId="8" fillId="0" borderId="1" xfId="0" applyNumberFormat="1" applyFont="1" applyBorder="1" applyAlignment="1">
      <alignment horizontal="right" vertical="center" wrapText="1" indent="1"/>
    </xf>
    <xf numFmtId="3" fontId="8" fillId="0" borderId="2" xfId="0" applyNumberFormat="1" applyFont="1" applyBorder="1" applyAlignment="1">
      <alignment horizontal="right" vertical="center" wrapText="1" indent="1"/>
    </xf>
    <xf numFmtId="0" fontId="3" fillId="0" borderId="14" xfId="0" applyFont="1" applyBorder="1" applyAlignment="1">
      <alignment horizontal="right" vertical="center" indent="1"/>
    </xf>
    <xf numFmtId="0" fontId="19" fillId="0" borderId="2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" fillId="0" borderId="40" xfId="0" applyFont="1" applyBorder="1" applyAlignment="1">
      <alignment horizontal="center" vertical="center" wrapText="1"/>
    </xf>
    <xf numFmtId="3" fontId="27" fillId="0" borderId="17" xfId="0" applyNumberFormat="1" applyFont="1" applyBorder="1" applyAlignment="1">
      <alignment horizontal="right" vertical="center" indent="1"/>
    </xf>
    <xf numFmtId="164" fontId="27" fillId="0" borderId="0" xfId="0" applyNumberFormat="1" applyFont="1" applyAlignment="1">
      <alignment horizontal="right" vertical="center" indent="1"/>
    </xf>
    <xf numFmtId="3" fontId="27" fillId="0" borderId="0" xfId="0" applyNumberFormat="1" applyFont="1" applyAlignment="1">
      <alignment horizontal="right" vertical="center" indent="1"/>
    </xf>
    <xf numFmtId="0" fontId="27" fillId="0" borderId="17" xfId="0" applyFont="1" applyBorder="1" applyAlignment="1">
      <alignment horizontal="right" vertical="center" indent="1"/>
    </xf>
    <xf numFmtId="0" fontId="27" fillId="0" borderId="0" xfId="0" applyFont="1" applyAlignment="1">
      <alignment horizontal="right" vertical="center" indent="1"/>
    </xf>
    <xf numFmtId="3" fontId="8" fillId="0" borderId="17" xfId="0" applyNumberFormat="1" applyFont="1" applyBorder="1" applyAlignment="1">
      <alignment horizontal="right" vertical="center" indent="1"/>
    </xf>
    <xf numFmtId="164" fontId="8" fillId="0" borderId="0" xfId="0" applyNumberFormat="1" applyFont="1" applyAlignment="1">
      <alignment horizontal="right" vertical="center" indent="1"/>
    </xf>
    <xf numFmtId="3" fontId="8" fillId="0" borderId="15" xfId="0" applyNumberFormat="1" applyFont="1" applyBorder="1" applyAlignment="1">
      <alignment horizontal="right" vertical="center" indent="1"/>
    </xf>
    <xf numFmtId="164" fontId="8" fillId="0" borderId="2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right" vertical="top" wrapText="1"/>
    </xf>
    <xf numFmtId="0" fontId="8" fillId="0" borderId="1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 wrapText="1" indent="1"/>
    </xf>
    <xf numFmtId="3" fontId="8" fillId="0" borderId="16" xfId="0" applyNumberFormat="1" applyFont="1" applyBorder="1" applyAlignment="1">
      <alignment horizontal="right" vertical="center" indent="1"/>
    </xf>
    <xf numFmtId="0" fontId="3" fillId="0" borderId="0" xfId="0" applyFont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27" fillId="0" borderId="1" xfId="1" applyFont="1" applyBorder="1" applyAlignment="1">
      <alignment horizontal="left" vertical="center" wrapText="1"/>
    </xf>
    <xf numFmtId="0" fontId="27" fillId="0" borderId="0" xfId="1" applyFont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</cellXfs>
  <cellStyles count="7">
    <cellStyle name="Hipervínculo" xfId="4" builtinId="8"/>
    <cellStyle name="Hipervínculo 4" xfId="6" xr:uid="{E60D11A5-8E69-43F6-A15F-20A1A063617D}"/>
    <cellStyle name="Normal" xfId="0" builtinId="0"/>
    <cellStyle name="Normal 2 5" xfId="5" xr:uid="{041F5D03-0853-4802-9C16-63B8672B9D56}"/>
    <cellStyle name="Normal_1.9" xfId="1" xr:uid="{62F13DD5-ADBB-4C69-8825-DC0494A5C6F7}"/>
    <cellStyle name="Normal_2.10_1" xfId="2" xr:uid="{E62C9EE8-8C40-4C89-9FE2-D7955C13902B}"/>
    <cellStyle name="Normal_4.11" xfId="3" xr:uid="{ED5CEED1-CE39-4782-87F6-903ADC2C9D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B0F0"/>
      </a:accent1>
      <a:accent2>
        <a:srgbClr val="00B050"/>
      </a:accent2>
      <a:accent3>
        <a:srgbClr val="D8D8D8"/>
      </a:accent3>
      <a:accent4>
        <a:srgbClr val="2E75B5"/>
      </a:accent4>
      <a:accent5>
        <a:srgbClr val="C490AA"/>
      </a:accent5>
      <a:accent6>
        <a:srgbClr val="A8D08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6DBD0-8E2F-4C38-9E50-2CA1657D4A5C}">
  <dimension ref="A2:D35"/>
  <sheetViews>
    <sheetView tabSelected="1" workbookViewId="0">
      <selection activeCell="B2" sqref="B2"/>
    </sheetView>
  </sheetViews>
  <sheetFormatPr baseColWidth="10" defaultColWidth="11.453125" defaultRowHeight="13" x14ac:dyDescent="0.35"/>
  <cols>
    <col min="1" max="1" width="3.7265625" style="1" customWidth="1"/>
    <col min="2" max="2" width="12.7265625" style="1" customWidth="1"/>
    <col min="3" max="3" width="115.7265625" style="1" customWidth="1"/>
    <col min="4" max="4" width="3.7265625" style="1" customWidth="1"/>
    <col min="5" max="16384" width="11.453125" style="1"/>
  </cols>
  <sheetData>
    <row r="2" spans="1:4" ht="21" x14ac:dyDescent="0.35">
      <c r="B2" s="2" t="s">
        <v>60</v>
      </c>
      <c r="C2" s="2"/>
    </row>
    <row r="3" spans="1:4" ht="18.5" x14ac:dyDescent="0.35">
      <c r="A3" s="3"/>
      <c r="B3" s="54" t="s">
        <v>139</v>
      </c>
      <c r="C3" s="4"/>
    </row>
    <row r="4" spans="1:4" s="5" customFormat="1" ht="14.5" x14ac:dyDescent="0.35">
      <c r="B4" s="6"/>
      <c r="C4" s="6"/>
      <c r="D4" s="6"/>
    </row>
    <row r="5" spans="1:4" ht="14.5" x14ac:dyDescent="0.35">
      <c r="B5" s="81"/>
      <c r="C5" s="7"/>
      <c r="D5" s="8"/>
    </row>
    <row r="6" spans="1:4" ht="16" thickBot="1" x14ac:dyDescent="0.4">
      <c r="B6" s="9"/>
      <c r="C6" s="9"/>
    </row>
    <row r="7" spans="1:4" s="10" customFormat="1" ht="15" thickTop="1" x14ac:dyDescent="0.35">
      <c r="B7" s="11" t="str">
        <f>LEFT('T.17.1'!B$1,10)</f>
        <v>Tabla 17.1</v>
      </c>
      <c r="C7" s="12" t="str">
        <f>MID('T.17.1'!B$1,12,300)</f>
        <v>Prevalencia del acoso sexual a lo largo de la vida, en los últimos 4 años, en los últimos 12 meses y en la infancia</v>
      </c>
    </row>
    <row r="8" spans="1:4" s="10" customFormat="1" ht="14.5" x14ac:dyDescent="0.35">
      <c r="B8" s="13" t="str">
        <f>LEFT('T.17.2'!B$1,10)</f>
        <v>Tabla 17.2</v>
      </c>
      <c r="C8" s="14" t="str">
        <f>MID('T.17.2'!B$1,12,300)</f>
        <v>Distribución de las mujeres víctimas de acoso sexual, según la última vez que ocurrió</v>
      </c>
    </row>
    <row r="9" spans="1:4" s="10" customFormat="1" ht="14.5" x14ac:dyDescent="0.35">
      <c r="B9" s="13" t="str">
        <f>LEFT('T.17.3'!B$1,10)</f>
        <v>Tabla 17.3</v>
      </c>
      <c r="C9" s="14" t="str">
        <f>MID('T.17.3'!B$1,12,300)</f>
        <v>Prevalencia de cada tipo de acto de acoso sexual a lo largo de la vida, en los últimos 4 años y en los últimos 12 meses</v>
      </c>
    </row>
    <row r="10" spans="1:4" s="10" customFormat="1" ht="14.5" x14ac:dyDescent="0.35">
      <c r="B10" s="13" t="str">
        <f>LEFT('T.17.4'!B$1,10)</f>
        <v>Tabla 17.4</v>
      </c>
      <c r="C10" s="14" t="str">
        <f>MID('T.17.4'!B$1,12,300)</f>
        <v>Acoso sexual, según si ocurrió antes o después de los 15 años*</v>
      </c>
    </row>
    <row r="11" spans="1:4" s="10" customFormat="1" ht="15" customHeight="1" x14ac:dyDescent="0.35">
      <c r="B11" s="13" t="str">
        <f>LEFT('T.17.5'!B$1,10)</f>
        <v>Tabla 17.5</v>
      </c>
      <c r="C11" s="14" t="str">
        <f>MID('T.17.5'!B$1,12,300)</f>
        <v xml:space="preserve">Prevalencia del acoso sexual a lo largo de la vida y en los 4 años previos a las entrevistas, según la edad de la mujer </v>
      </c>
    </row>
    <row r="12" spans="1:4" s="10" customFormat="1" ht="29" x14ac:dyDescent="0.35">
      <c r="B12" s="13" t="str">
        <f>LEFT('T.17.6'!B$1,10)</f>
        <v>Tabla 17.6</v>
      </c>
      <c r="C12" s="14" t="str">
        <f>MID('T.17.6'!B$1,12,300)</f>
        <v xml:space="preserve">Prevalencia del acoso sexual a lo largo de la vida y en los 4 años previos a las entrevistas, según el nivel de formación, el país de nacimiento y el grado de urbanización del municipio de la mujer </v>
      </c>
    </row>
    <row r="13" spans="1:4" s="10" customFormat="1" ht="29" x14ac:dyDescent="0.35">
      <c r="B13" s="13" t="str">
        <f>LEFT('T.17.7'!B$1,11)</f>
        <v xml:space="preserve">Tabla 17.7 </v>
      </c>
      <c r="C13" s="14" t="str">
        <f>MID('T.17.7'!B$1,12,300)</f>
        <v>Prevalencia del acoso sexual a lo largo de la vida y en los 4 años previos a las entrevistas, según la situación laboral de la mujer, sus ingresos netos y los ingresos netos del hogar</v>
      </c>
    </row>
    <row r="14" spans="1:4" s="10" customFormat="1" ht="29" x14ac:dyDescent="0.35">
      <c r="B14" s="13" t="str">
        <f>LEFT('T.17.8'!B$1,11)</f>
        <v xml:space="preserve">Tabla 17.8 </v>
      </c>
      <c r="C14" s="14" t="str">
        <f>MID('T.17.8'!B$1,12,300)</f>
        <v>Prevalencia del acoso sexual a lo largo de la vida y en los 4 años previos a las entrevistas, según el grado de discapacidad y la existencia de limitaciones en la actividad de la mujer</v>
      </c>
    </row>
    <row r="15" spans="1:4" s="10" customFormat="1" ht="29" x14ac:dyDescent="0.35">
      <c r="B15" s="13" t="str">
        <f>LEFT('T.17.9'!B$1,11)</f>
        <v xml:space="preserve">Tabla 17.9 </v>
      </c>
      <c r="C15" s="14" t="str">
        <f>MID('T.17.9'!B$1,12,300)</f>
        <v>Prevalencia del acoso sexual a lo largo de la vida y en los 4 años previos a las entrevistas, según la vía de cumplimentación de la entrevista (CAWI, CASI, CAPI)</v>
      </c>
    </row>
    <row r="16" spans="1:4" s="10" customFormat="1" ht="14.5" x14ac:dyDescent="0.35">
      <c r="B16" s="13" t="str">
        <f>LEFT('T.17.10'!B$1,11)</f>
        <v>Tabla 17.10</v>
      </c>
      <c r="C16" s="14" t="str">
        <f>MID('T.17.10'!B$1,13,300)</f>
        <v>Distribución de las mujeres víctimas de acoso sexual, según si ha sucedido una vez o más de una vez</v>
      </c>
    </row>
    <row r="17" spans="2:3" s="10" customFormat="1" ht="14.5" x14ac:dyDescent="0.35">
      <c r="B17" s="13" t="str">
        <f>LEFT('T.17.11'!B$1,11)</f>
        <v>Tabla 17.11</v>
      </c>
      <c r="C17" s="14" t="str">
        <f>MID('T.17.11'!B$1,13,300)</f>
        <v>Distribución de las mujeres que han sufrido en más de una ocasión acoso sexual, según la frecuencia de ocurrencia</v>
      </c>
    </row>
    <row r="18" spans="2:3" s="10" customFormat="1" ht="14.5" x14ac:dyDescent="0.35">
      <c r="B18" s="13" t="str">
        <f>LEFT('T.17.12'!B$1,11)</f>
        <v>Tabla 17.12</v>
      </c>
      <c r="C18" s="14" t="str">
        <f>MID('T.17.12'!B$1,13,300)</f>
        <v>Distribución de las mujeres que han sufrido en más de una ocasión acoso sexual, según su duración temporal</v>
      </c>
    </row>
    <row r="19" spans="2:3" s="10" customFormat="1" ht="14.5" x14ac:dyDescent="0.35">
      <c r="B19" s="13" t="str">
        <f>LEFT('T.17.13'!B$1,11)</f>
        <v>Tabla 17.13</v>
      </c>
      <c r="C19" s="14" t="str">
        <f>MID('T.17.13'!B$1,13,300)</f>
        <v>Prevalencia del acoso sexual reiterado a lo largo de la vida</v>
      </c>
    </row>
    <row r="20" spans="2:3" s="10" customFormat="1" ht="29" x14ac:dyDescent="0.35">
      <c r="B20" s="13" t="str">
        <f>LEFT('T.17.14'!B$1,11)</f>
        <v>Tabla 17.14</v>
      </c>
      <c r="C20" s="14" t="str">
        <f>MID('T.17.14'!B$1,13,300)</f>
        <v>Distribución de las mujeres que han sufrido acoso sexual a lo largo de la vida y en los 4 años previos a las entrevistas, según si en alguna de las agresiones participó más de una persona</v>
      </c>
    </row>
    <row r="21" spans="2:3" s="10" customFormat="1" ht="14.5" x14ac:dyDescent="0.35">
      <c r="B21" s="13" t="str">
        <f>LEFT('T.17.15'!B$1,11)</f>
        <v>Tabla 17.15</v>
      </c>
      <c r="C21" s="14" t="str">
        <f>MID('T.17.15'!B$1,13,300)</f>
        <v>Distribución de las mujeres víctimas de acoso sexual a lo largo de la vida, según el sexo de la persona agresora</v>
      </c>
    </row>
    <row r="22" spans="2:3" s="10" customFormat="1" ht="14.5" x14ac:dyDescent="0.35">
      <c r="B22" s="13" t="str">
        <f>LEFT('T.17.16'!B$1,11)</f>
        <v>Tabla 17.16</v>
      </c>
      <c r="C22" s="14" t="str">
        <f>MID('T.17.16'!B$1,13,300)</f>
        <v>Mujeres víctimas de acoso sexual a lo largo de la vida, según el vínculo que las une con la persona agresora (I)*</v>
      </c>
    </row>
    <row r="23" spans="2:3" s="10" customFormat="1" ht="14.5" x14ac:dyDescent="0.35">
      <c r="B23" s="13" t="str">
        <f>LEFT('T.17.17'!B$1,11)</f>
        <v>Tabla 17.17</v>
      </c>
      <c r="C23" s="14" t="str">
        <f>MID('T.17.17'!B$1,13,300)</f>
        <v>Mujeres víctimas de acoso sexual a lo largo de la vida, según el vínculo que las une con la persona agresora (II)*</v>
      </c>
    </row>
    <row r="24" spans="2:3" s="10" customFormat="1" ht="14.5" x14ac:dyDescent="0.35">
      <c r="B24" s="13" t="str">
        <f>LEFT('T.17.18'!B$1,11)</f>
        <v>Tabla 17.18</v>
      </c>
      <c r="C24" s="14" t="str">
        <f>MID('T.17.18'!B$1,13,300)</f>
        <v>Mujeres víctimas de acoso sexual a lo largo de la vida, según el lugar donde ocurrió*</v>
      </c>
    </row>
    <row r="25" spans="2:3" s="10" customFormat="1" ht="29" x14ac:dyDescent="0.35">
      <c r="B25" s="13" t="str">
        <f>LEFT('T.17.19'!B$1,11)</f>
        <v>Tabla 17.19</v>
      </c>
      <c r="C25" s="14" t="str">
        <f>MID('T.17.19'!B$1,13,300)</f>
        <v>Distribución de las mujeres víctimas de acoso sexual a lo largo de la vida, según si algunos o todos los episodios sucedieron por medio de las tecnologías digitales</v>
      </c>
    </row>
    <row r="26" spans="2:3" s="10" customFormat="1" ht="29" x14ac:dyDescent="0.35">
      <c r="B26" s="13" t="str">
        <f>LEFT('T.17.20'!B$1,11)</f>
        <v>Tabla 17.20</v>
      </c>
      <c r="C26" s="14" t="str">
        <f>MID('T.17.20'!B$1,13,300)</f>
        <v xml:space="preserve">Prevalencia del acoso sexual por medio de las tecnologías digitales (algunos o todos los episodios de acoso sexual sucedieron online), según la edad de la mujer </v>
      </c>
    </row>
    <row r="27" spans="2:3" s="10" customFormat="1" ht="29" x14ac:dyDescent="0.35">
      <c r="B27" s="13" t="str">
        <f>LEFT('T.17.21'!B$1,11)</f>
        <v>Tabla 17.21</v>
      </c>
      <c r="C27" s="14" t="str">
        <f>MID('T.17.21'!B$1,13,300)</f>
        <v>Alguno de los episodios de acoso sexual tras haber conocido o interactuado online de forma previa con la persona o personas que lo hicieron</v>
      </c>
    </row>
    <row r="28" spans="2:3" s="10" customFormat="1" ht="14.5" x14ac:dyDescent="0.35">
      <c r="B28" s="13" t="str">
        <f>LEFT('T.17.22'!B$1,11)</f>
        <v>Tabla 17.22</v>
      </c>
      <c r="C28" s="14" t="str">
        <f>MID('T.17.22'!B$1,13,300)</f>
        <v>Denuncia, búsqueda de ayuda formal o informal como consecuencia del acoso sexual a lo largo de la vida</v>
      </c>
    </row>
    <row r="29" spans="2:3" s="10" customFormat="1" ht="29" x14ac:dyDescent="0.35">
      <c r="B29" s="13" t="str">
        <f>LEFT('T.17.23'!B$1,11)</f>
        <v>Tabla 17.23</v>
      </c>
      <c r="C29" s="14" t="str">
        <f>MID('T.17.23'!B$1,13,300)</f>
        <v>Contacto con servicios de ayuda formal o personas del entorno como consecuencia del acoso sexual a lo largo de la vida, por tipo de servicio contactado o persona del entorno con la que se ha hablado</v>
      </c>
    </row>
    <row r="30" spans="2:3" s="10" customFormat="1" ht="14.5" x14ac:dyDescent="0.35">
      <c r="B30" s="13" t="str">
        <f>LEFT('T.17.24'!B$1,11)</f>
        <v>Tabla 17.24</v>
      </c>
      <c r="C30" s="14" t="str">
        <f>MID('T.17.24'!B$1,13,300)</f>
        <v xml:space="preserve">Lesiones físicas como consecuencia del acoso sexual </v>
      </c>
    </row>
    <row r="31" spans="2:3" s="10" customFormat="1" ht="14.5" x14ac:dyDescent="0.35">
      <c r="B31" s="13" t="str">
        <f>LEFT('T.17.25'!B$1,11)</f>
        <v>Tabla 17.25</v>
      </c>
      <c r="C31" s="14" t="str">
        <f>MID('T.17.25'!B$1,13,300)</f>
        <v>Consecuencias psicológicas de los episodios de acoso sexual</v>
      </c>
    </row>
    <row r="32" spans="2:3" s="10" customFormat="1" ht="14.5" x14ac:dyDescent="0.35">
      <c r="B32" s="13" t="str">
        <f>LEFT('T.17.26'!B$1,11)</f>
        <v>Tabla 17.26</v>
      </c>
      <c r="C32" s="14" t="str">
        <f>MID('T.17.26'!B$1,13,300)</f>
        <v>Consecuencias psicológicas de los episodios de acoso sexual, por tipo de consecuencia*</v>
      </c>
    </row>
    <row r="33" spans="2:3" s="10" customFormat="1" ht="14.5" x14ac:dyDescent="0.35">
      <c r="B33" s="13" t="str">
        <f>LEFT('T.17.27'!B$1,11)</f>
        <v>Tabla 17.27</v>
      </c>
      <c r="C33" s="14" t="str">
        <f>MID('T.17.27'!B$1,13,300)</f>
        <v>Secuelas físicas y/o psicológicas en la actualidad como consecuencia del acoso sexual</v>
      </c>
    </row>
    <row r="34" spans="2:3" s="10" customFormat="1" ht="15" thickBot="1" x14ac:dyDescent="0.4">
      <c r="B34" s="15" t="str">
        <f>LEFT('T.17.28'!B$1,11)</f>
        <v>Tabla 17.28</v>
      </c>
      <c r="C34" s="16" t="str">
        <f>MID('T.17.28'!B$1,13,300)</f>
        <v>Secuelas físicas y/o psicológicas en la actualidad como consecuencia del acoso sexual, desagregado por tipo de secuela</v>
      </c>
    </row>
    <row r="35" spans="2:3" ht="13.5" thickTop="1" x14ac:dyDescent="0.35">
      <c r="B35" s="17"/>
      <c r="C35" s="17"/>
    </row>
  </sheetData>
  <hyperlinks>
    <hyperlink ref="B7" location="T.17.1!B1" display="T.17.1!B1" xr:uid="{5F8FCC88-9FE2-444D-8D8E-E4D78DEDB131}"/>
    <hyperlink ref="B8" location="T.17.2!B1" display="T.17.2!B1" xr:uid="{5165643A-FFC8-43CF-983C-083474095ACB}"/>
    <hyperlink ref="B9" location="T.17.3!B1" display="T.17.3!B1" xr:uid="{4EB5D94D-762F-4400-AFBB-7C8D2B1B51CE}"/>
    <hyperlink ref="B10" location="T.17.4!B1" display="T.17.4!B1" xr:uid="{771FFB87-1305-4A91-90AB-FF43149A1405}"/>
    <hyperlink ref="B11" location="T.17.5!B1" display="T.17.5!B1" xr:uid="{E93EE0A0-0802-4525-89DB-C0439FEC279C}"/>
    <hyperlink ref="B12" location="T.17.6!B1" display="T.17.6!B1" xr:uid="{752E31C5-68C8-4BFF-97F6-9D743F8BEB49}"/>
    <hyperlink ref="B13" location="T.17.7!B1" display="T.17.7!B1" xr:uid="{0F1986D8-20BB-4E4A-9111-8835A493B768}"/>
    <hyperlink ref="B14" location="T.17.8!B1" display="T.17.8!B1" xr:uid="{64D2FA21-D9E5-4626-812E-A5E29D012644}"/>
    <hyperlink ref="B15" location="T.17.9!B1" display="T.17.9!B1" xr:uid="{33F7AD1B-9023-494E-9C40-14084603F1FF}"/>
    <hyperlink ref="B16" location="T.17.10!B1" display="T.17.10!B1" xr:uid="{75E29B83-B42C-4437-9AE0-4AD11B5C4DFC}"/>
    <hyperlink ref="B17" location="T.17.11!B1" display="T.17.11!B1" xr:uid="{2BE34F02-50A9-4266-800F-40E453882DBF}"/>
    <hyperlink ref="B20" location="T.17.14!B1" display="T.17.14!B1" xr:uid="{41D3827F-32D1-4D8E-A1D8-D2529818C14D}"/>
    <hyperlink ref="B21" location="T.17.15!B1" display="T.17.15!B1" xr:uid="{EB67B289-3E3A-499E-8CF6-5E17174465E5}"/>
    <hyperlink ref="B22" location="T.17.16!B1" display="T.17.16!B1" xr:uid="{5283813F-3310-4DF7-8B34-0F03A3384D4A}"/>
    <hyperlink ref="B24" location="T.17.18!B1" display="T.17.18!B1" xr:uid="{052A0E55-0102-45AE-85E3-F111ADFEF8A5}"/>
    <hyperlink ref="B29" location="T.17.23!B1" display="T.17.23!B1" xr:uid="{523B416D-969A-48A1-BFE8-866171858016}"/>
    <hyperlink ref="B32" location="T.17.26!B1" display="T.17.26!B1" xr:uid="{F0A9DB7B-E202-4B22-8FEB-61E7C024A716}"/>
    <hyperlink ref="B30" location="T.17.24!B1" display="T.17.24!B1" xr:uid="{8C9AD562-1931-4705-A517-74F006337D96}"/>
    <hyperlink ref="B18" location="T.17.12!B1" display="T.17.12!B1" xr:uid="{43454972-75AE-4A47-824E-D54E4E5DF58F}"/>
    <hyperlink ref="B19" location="T.17.13!B1" display="T.17.13!B1" xr:uid="{E64759F4-1262-429B-8230-6A700ED1E348}"/>
    <hyperlink ref="B23" location="T.17.17!B1" display="T.17.17!B1" xr:uid="{31584159-2AE1-4EB9-869C-B5695C45F287}"/>
    <hyperlink ref="B25" location="T.17.19!B1" display="T.17.19!B1" xr:uid="{07DD2B81-FFE7-43FF-9278-03729CAD3BEE}"/>
    <hyperlink ref="B26" location="T.17.20!B1" display="T.17.20!B1" xr:uid="{030B5955-CE80-4C7D-BAD5-AE9B493F2CBA}"/>
    <hyperlink ref="B28" location="T.17.22!B1" display="T.17.22!B1" xr:uid="{342AEC88-ED31-43D9-B2B3-0246EB2ECB98}"/>
    <hyperlink ref="B27" location="T.17.21!B1" display="T.17.21!B1" xr:uid="{AAB0928D-C6CC-40F6-A60C-696816D6FA14}"/>
    <hyperlink ref="B31" location="T.17.25!B1" display="T.17.25!B1" xr:uid="{1532BF59-6C4F-4CDC-B42A-85F50F28F5F4}"/>
    <hyperlink ref="B33" location="T.17.27!B1" display="T.17.27!B1" xr:uid="{E8D44206-0909-4AE1-957B-AD1AEB564D47}"/>
    <hyperlink ref="B34" location="T.17.28!B1" display="T.17.28!B1" xr:uid="{CABD123F-1825-4DBB-93E9-7B4DA6F2F7F8}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AD200-BAC7-48E1-9214-D6282B19AD58}">
  <dimension ref="B1:E10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24.54296875" style="26" bestFit="1" customWidth="1"/>
    <col min="3" max="4" width="12" style="26" customWidth="1"/>
    <col min="5" max="16384" width="11.453125" style="26"/>
  </cols>
  <sheetData>
    <row r="1" spans="2:5" s="34" customFormat="1" ht="15.75" customHeight="1" x14ac:dyDescent="0.35">
      <c r="B1" s="34" t="s">
        <v>168</v>
      </c>
    </row>
    <row r="2" spans="2:5" ht="15.75" customHeight="1" thickBot="1" x14ac:dyDescent="0.4"/>
    <row r="3" spans="2:5" ht="26" x14ac:dyDescent="0.35">
      <c r="B3" s="23"/>
      <c r="C3" s="100" t="s">
        <v>61</v>
      </c>
      <c r="D3" s="100" t="s">
        <v>120</v>
      </c>
    </row>
    <row r="4" spans="2:5" ht="15" thickBot="1" x14ac:dyDescent="0.4">
      <c r="B4" s="24"/>
      <c r="C4" s="74" t="s">
        <v>34</v>
      </c>
      <c r="D4" s="74" t="s">
        <v>34</v>
      </c>
    </row>
    <row r="5" spans="2:5" x14ac:dyDescent="0.35">
      <c r="B5" s="47" t="s">
        <v>28</v>
      </c>
      <c r="C5" s="123">
        <v>60.6</v>
      </c>
      <c r="D5" s="123">
        <v>33.799999999999997</v>
      </c>
    </row>
    <row r="6" spans="2:5" ht="15.65" customHeight="1" x14ac:dyDescent="0.35">
      <c r="B6" s="47" t="s">
        <v>29</v>
      </c>
      <c r="C6" s="123">
        <v>36.299999999999997</v>
      </c>
      <c r="D6" s="123">
        <v>20.100000000000001</v>
      </c>
    </row>
    <row r="7" spans="2:5" x14ac:dyDescent="0.35">
      <c r="B7" s="47" t="s">
        <v>30</v>
      </c>
      <c r="C7" s="123">
        <v>20.100000000000001</v>
      </c>
      <c r="D7" s="123">
        <v>6.7</v>
      </c>
    </row>
    <row r="8" spans="2:5" ht="15" thickBot="1" x14ac:dyDescent="0.4">
      <c r="B8" s="65" t="s">
        <v>31</v>
      </c>
      <c r="C8" s="75" t="s">
        <v>32</v>
      </c>
      <c r="D8" s="75" t="s">
        <v>32</v>
      </c>
    </row>
    <row r="9" spans="2:5" x14ac:dyDescent="0.35">
      <c r="C9" s="101"/>
    </row>
    <row r="10" spans="2:5" ht="12" customHeight="1" x14ac:dyDescent="0.35">
      <c r="B10" s="18" t="s">
        <v>125</v>
      </c>
      <c r="C10" s="25"/>
      <c r="D10" s="25"/>
      <c r="E10" s="25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8B738-8327-4533-A57A-6556545B6402}">
  <dimension ref="B1:J14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15.453125" style="26" customWidth="1"/>
    <col min="3" max="3" width="8.1796875" style="26" customWidth="1"/>
    <col min="4" max="16384" width="11.453125" style="26"/>
  </cols>
  <sheetData>
    <row r="1" spans="2:10" s="34" customFormat="1" ht="15.75" customHeight="1" x14ac:dyDescent="0.35">
      <c r="B1" s="34" t="s">
        <v>171</v>
      </c>
    </row>
    <row r="2" spans="2:10" s="33" customFormat="1" ht="15.75" customHeight="1" thickBot="1" x14ac:dyDescent="0.4"/>
    <row r="3" spans="2:10" x14ac:dyDescent="0.35">
      <c r="B3" s="32"/>
      <c r="C3" s="212" t="s">
        <v>61</v>
      </c>
      <c r="D3" s="211"/>
    </row>
    <row r="4" spans="2:10" ht="26.5" thickBot="1" x14ac:dyDescent="0.4">
      <c r="B4" s="24"/>
      <c r="C4" s="55" t="s">
        <v>34</v>
      </c>
      <c r="D4" s="21" t="s">
        <v>4</v>
      </c>
    </row>
    <row r="5" spans="2:10" ht="15.65" customHeight="1" x14ac:dyDescent="0.35">
      <c r="B5" s="47" t="s">
        <v>74</v>
      </c>
      <c r="C5" s="60">
        <v>29.7</v>
      </c>
      <c r="D5" s="39">
        <v>2294763</v>
      </c>
    </row>
    <row r="6" spans="2:10" x14ac:dyDescent="0.35">
      <c r="B6" s="47" t="s">
        <v>75</v>
      </c>
      <c r="C6" s="60">
        <v>64.5</v>
      </c>
      <c r="D6" s="39">
        <v>4977137</v>
      </c>
    </row>
    <row r="7" spans="2:10" x14ac:dyDescent="0.35">
      <c r="B7" s="47" t="s">
        <v>2</v>
      </c>
      <c r="C7" s="60">
        <v>5.7</v>
      </c>
      <c r="D7" s="39">
        <v>442872</v>
      </c>
    </row>
    <row r="8" spans="2:10" ht="15" customHeight="1" thickBot="1" x14ac:dyDescent="0.4">
      <c r="B8" s="48" t="s">
        <v>3</v>
      </c>
      <c r="C8" s="95">
        <v>100</v>
      </c>
      <c r="D8" s="80">
        <v>7714773</v>
      </c>
    </row>
    <row r="9" spans="2:10" x14ac:dyDescent="0.35">
      <c r="C9" s="28"/>
    </row>
    <row r="10" spans="2:10" ht="24" customHeight="1" x14ac:dyDescent="0.35">
      <c r="B10" s="216" t="s">
        <v>169</v>
      </c>
      <c r="C10" s="216"/>
      <c r="D10" s="216"/>
      <c r="E10" s="25"/>
      <c r="F10" s="25"/>
      <c r="G10" s="25"/>
      <c r="H10" s="25"/>
      <c r="I10" s="25"/>
      <c r="J10" s="25"/>
    </row>
    <row r="11" spans="2:10" ht="15.65" customHeight="1" x14ac:dyDescent="0.35"/>
    <row r="14" spans="2:10" ht="15.65" customHeight="1" x14ac:dyDescent="0.35"/>
  </sheetData>
  <mergeCells count="2">
    <mergeCell ref="C3:D3"/>
    <mergeCell ref="B10:D10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E685A-14C5-4652-BAA2-92701C242954}">
  <dimension ref="B1:E18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46.1796875" style="26" customWidth="1"/>
    <col min="3" max="3" width="7.7265625" style="26" customWidth="1"/>
    <col min="4" max="4" width="11.7265625" style="26" customWidth="1"/>
    <col min="5" max="16384" width="11.453125" style="26"/>
  </cols>
  <sheetData>
    <row r="1" spans="2:5" s="34" customFormat="1" ht="15.75" customHeight="1" x14ac:dyDescent="0.35">
      <c r="B1" s="34" t="s">
        <v>172</v>
      </c>
    </row>
    <row r="2" spans="2:5" s="33" customFormat="1" ht="15.75" customHeight="1" thickBot="1" x14ac:dyDescent="0.4"/>
    <row r="3" spans="2:5" x14ac:dyDescent="0.35">
      <c r="B3" s="32"/>
      <c r="C3" s="212" t="s">
        <v>61</v>
      </c>
      <c r="D3" s="211"/>
    </row>
    <row r="4" spans="2:5" ht="26.5" thickBot="1" x14ac:dyDescent="0.4">
      <c r="B4" s="24"/>
      <c r="C4" s="55" t="s">
        <v>34</v>
      </c>
      <c r="D4" s="21" t="s">
        <v>4</v>
      </c>
    </row>
    <row r="5" spans="2:5" ht="15.65" customHeight="1" x14ac:dyDescent="0.35">
      <c r="B5" s="47" t="s">
        <v>76</v>
      </c>
      <c r="C5" s="57">
        <v>3.1</v>
      </c>
      <c r="D5" s="125">
        <v>153827</v>
      </c>
      <c r="E5" s="174"/>
    </row>
    <row r="6" spans="2:5" x14ac:dyDescent="0.35">
      <c r="B6" s="47" t="s">
        <v>77</v>
      </c>
      <c r="C6" s="57">
        <v>10.8</v>
      </c>
      <c r="D6" s="39">
        <v>535405</v>
      </c>
      <c r="E6" s="174"/>
    </row>
    <row r="7" spans="2:5" x14ac:dyDescent="0.35">
      <c r="B7" s="47" t="s">
        <v>78</v>
      </c>
      <c r="C7" s="57">
        <v>25.1</v>
      </c>
      <c r="D7" s="39">
        <v>1248344</v>
      </c>
      <c r="E7" s="174"/>
    </row>
    <row r="8" spans="2:5" x14ac:dyDescent="0.35">
      <c r="B8" s="47" t="s">
        <v>79</v>
      </c>
      <c r="C8" s="57">
        <v>27.3</v>
      </c>
      <c r="D8" s="39">
        <v>1359107</v>
      </c>
      <c r="E8" s="174"/>
    </row>
    <row r="9" spans="2:5" x14ac:dyDescent="0.35">
      <c r="B9" s="47" t="s">
        <v>80</v>
      </c>
      <c r="C9" s="57">
        <v>22.6</v>
      </c>
      <c r="D9" s="39">
        <v>1126149</v>
      </c>
      <c r="E9" s="174"/>
    </row>
    <row r="10" spans="2:5" ht="26" x14ac:dyDescent="0.35">
      <c r="B10" s="53" t="s">
        <v>81</v>
      </c>
      <c r="C10" s="57">
        <v>7.9</v>
      </c>
      <c r="D10" s="39">
        <v>393951</v>
      </c>
      <c r="E10" s="174"/>
    </row>
    <row r="11" spans="2:5" x14ac:dyDescent="0.35">
      <c r="B11" s="47" t="s">
        <v>2</v>
      </c>
      <c r="C11" s="57">
        <v>3.2</v>
      </c>
      <c r="D11" s="39">
        <v>160354</v>
      </c>
      <c r="E11" s="174"/>
    </row>
    <row r="12" spans="2:5" ht="15" customHeight="1" thickBot="1" x14ac:dyDescent="0.4">
      <c r="B12" s="48" t="s">
        <v>3</v>
      </c>
      <c r="C12" s="88">
        <v>100</v>
      </c>
      <c r="D12" s="80">
        <v>4977137</v>
      </c>
      <c r="E12" s="174"/>
    </row>
    <row r="13" spans="2:5" x14ac:dyDescent="0.35">
      <c r="C13" s="28"/>
      <c r="D13" s="28"/>
    </row>
    <row r="14" spans="2:5" ht="24" customHeight="1" x14ac:dyDescent="0.35">
      <c r="B14" s="216" t="s">
        <v>170</v>
      </c>
      <c r="C14" s="216"/>
      <c r="D14" s="216"/>
      <c r="E14" s="25"/>
    </row>
    <row r="15" spans="2:5" ht="15.65" customHeight="1" x14ac:dyDescent="0.35"/>
    <row r="18" ht="15.65" customHeight="1" x14ac:dyDescent="0.35"/>
  </sheetData>
  <mergeCells count="2">
    <mergeCell ref="B14:D14"/>
    <mergeCell ref="C3:D3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1F4C4-CCD8-4A98-9743-681FFF5BDC58}">
  <dimension ref="B1:E18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40" style="26" customWidth="1"/>
    <col min="3" max="3" width="7.7265625" style="26" customWidth="1"/>
    <col min="4" max="4" width="11.7265625" style="26" customWidth="1"/>
    <col min="5" max="16384" width="11.453125" style="26"/>
  </cols>
  <sheetData>
    <row r="1" spans="2:5" s="34" customFormat="1" ht="15.75" customHeight="1" x14ac:dyDescent="0.35">
      <c r="B1" s="34" t="s">
        <v>173</v>
      </c>
    </row>
    <row r="2" spans="2:5" s="33" customFormat="1" ht="15.75" customHeight="1" thickBot="1" x14ac:dyDescent="0.4"/>
    <row r="3" spans="2:5" x14ac:dyDescent="0.35">
      <c r="B3" s="32"/>
      <c r="C3" s="212" t="s">
        <v>61</v>
      </c>
      <c r="D3" s="211"/>
    </row>
    <row r="4" spans="2:5" ht="26.5" thickBot="1" x14ac:dyDescent="0.4">
      <c r="B4" s="24"/>
      <c r="C4" s="55" t="s">
        <v>34</v>
      </c>
      <c r="D4" s="21" t="s">
        <v>4</v>
      </c>
    </row>
    <row r="5" spans="2:5" ht="15.65" customHeight="1" x14ac:dyDescent="0.35">
      <c r="B5" s="47" t="s">
        <v>178</v>
      </c>
      <c r="C5" s="57">
        <v>34.1</v>
      </c>
      <c r="D5" s="125">
        <v>1695415</v>
      </c>
      <c r="E5" s="174"/>
    </row>
    <row r="6" spans="2:5" x14ac:dyDescent="0.35">
      <c r="B6" s="47" t="s">
        <v>179</v>
      </c>
      <c r="C6" s="57">
        <v>7.6</v>
      </c>
      <c r="D6" s="39">
        <v>377383</v>
      </c>
      <c r="E6" s="174"/>
    </row>
    <row r="7" spans="2:5" x14ac:dyDescent="0.35">
      <c r="B7" s="47" t="s">
        <v>177</v>
      </c>
      <c r="C7" s="57">
        <v>5.5</v>
      </c>
      <c r="D7" s="39">
        <v>274004</v>
      </c>
      <c r="E7" s="174"/>
    </row>
    <row r="8" spans="2:5" x14ac:dyDescent="0.35">
      <c r="B8" s="47" t="s">
        <v>176</v>
      </c>
      <c r="C8" s="57">
        <v>5.4</v>
      </c>
      <c r="D8" s="39">
        <v>268707</v>
      </c>
      <c r="E8" s="174"/>
    </row>
    <row r="9" spans="2:5" x14ac:dyDescent="0.35">
      <c r="B9" s="47" t="s">
        <v>180</v>
      </c>
      <c r="C9" s="57">
        <v>8.6</v>
      </c>
      <c r="D9" s="39">
        <v>426448</v>
      </c>
      <c r="E9" s="174"/>
    </row>
    <row r="10" spans="2:5" x14ac:dyDescent="0.35">
      <c r="B10" s="53" t="s">
        <v>174</v>
      </c>
      <c r="C10" s="57">
        <v>26.5</v>
      </c>
      <c r="D10" s="39">
        <v>1318772</v>
      </c>
      <c r="E10" s="174"/>
    </row>
    <row r="11" spans="2:5" x14ac:dyDescent="0.35">
      <c r="B11" s="47" t="s">
        <v>175</v>
      </c>
      <c r="C11" s="57">
        <v>12.4</v>
      </c>
      <c r="D11" s="39">
        <v>616407</v>
      </c>
      <c r="E11" s="174"/>
    </row>
    <row r="12" spans="2:5" ht="15" customHeight="1" thickBot="1" x14ac:dyDescent="0.4">
      <c r="B12" s="48" t="s">
        <v>3</v>
      </c>
      <c r="C12" s="88">
        <v>100</v>
      </c>
      <c r="D12" s="80">
        <v>4977137</v>
      </c>
      <c r="E12" s="174"/>
    </row>
    <row r="13" spans="2:5" x14ac:dyDescent="0.35">
      <c r="C13" s="28"/>
      <c r="D13" s="28"/>
    </row>
    <row r="14" spans="2:5" ht="24" customHeight="1" x14ac:dyDescent="0.35">
      <c r="B14" s="216" t="s">
        <v>170</v>
      </c>
      <c r="C14" s="216"/>
      <c r="D14" s="216"/>
      <c r="E14" s="25"/>
    </row>
    <row r="15" spans="2:5" ht="15.65" customHeight="1" x14ac:dyDescent="0.35"/>
    <row r="18" ht="15.65" customHeight="1" x14ac:dyDescent="0.35"/>
  </sheetData>
  <mergeCells count="2">
    <mergeCell ref="C3:D3"/>
    <mergeCell ref="B14:D14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4AF9A-30F0-4367-9085-84688E154190}">
  <dimension ref="B1:F12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7.453125" style="26" customWidth="1"/>
    <col min="3" max="5" width="10.81640625" style="26" customWidth="1"/>
    <col min="6" max="6" width="10.7265625" style="26" customWidth="1"/>
    <col min="7" max="16384" width="11.453125" style="26"/>
  </cols>
  <sheetData>
    <row r="1" spans="2:6" s="34" customFormat="1" ht="15.75" customHeight="1" x14ac:dyDescent="0.35">
      <c r="B1" s="27" t="s">
        <v>181</v>
      </c>
    </row>
    <row r="2" spans="2:6" s="33" customFormat="1" ht="15.75" customHeight="1" thickBot="1" x14ac:dyDescent="0.4"/>
    <row r="3" spans="2:6" x14ac:dyDescent="0.35">
      <c r="B3" s="23"/>
      <c r="C3" s="212" t="s">
        <v>182</v>
      </c>
      <c r="D3" s="211"/>
      <c r="E3" s="211"/>
      <c r="F3" s="211"/>
    </row>
    <row r="4" spans="2:6" ht="26.5" thickBot="1" x14ac:dyDescent="0.4">
      <c r="B4" s="24"/>
      <c r="C4" s="55" t="s">
        <v>34</v>
      </c>
      <c r="D4" s="55" t="s">
        <v>35</v>
      </c>
      <c r="E4" s="55" t="s">
        <v>36</v>
      </c>
      <c r="F4" s="82" t="s">
        <v>4</v>
      </c>
    </row>
    <row r="5" spans="2:6" x14ac:dyDescent="0.35">
      <c r="B5" s="22" t="s">
        <v>0</v>
      </c>
      <c r="C5" s="148">
        <v>34</v>
      </c>
      <c r="D5" s="148">
        <v>21.9</v>
      </c>
      <c r="E5" s="148">
        <v>7.9</v>
      </c>
      <c r="F5" s="175">
        <v>1690780</v>
      </c>
    </row>
    <row r="6" spans="2:6" x14ac:dyDescent="0.35">
      <c r="B6" s="22" t="s">
        <v>43</v>
      </c>
      <c r="C6" s="150" t="s">
        <v>183</v>
      </c>
      <c r="D6" s="150" t="s">
        <v>184</v>
      </c>
      <c r="E6" s="150" t="s">
        <v>185</v>
      </c>
      <c r="F6" s="176"/>
    </row>
    <row r="7" spans="2:6" x14ac:dyDescent="0.35">
      <c r="B7" s="22" t="s">
        <v>1</v>
      </c>
      <c r="C7" s="146">
        <v>64.7</v>
      </c>
      <c r="D7" s="146">
        <v>77.2</v>
      </c>
      <c r="E7" s="146">
        <v>91.7</v>
      </c>
      <c r="F7" s="177"/>
    </row>
    <row r="8" spans="2:6" x14ac:dyDescent="0.35">
      <c r="B8" s="22" t="s">
        <v>2</v>
      </c>
      <c r="C8" s="146">
        <v>1.4</v>
      </c>
      <c r="D8" s="146">
        <v>0.9</v>
      </c>
      <c r="E8" s="146">
        <v>0.3</v>
      </c>
      <c r="F8" s="177"/>
    </row>
    <row r="9" spans="2:6" ht="15" thickBot="1" x14ac:dyDescent="0.4">
      <c r="B9" s="46" t="s">
        <v>3</v>
      </c>
      <c r="C9" s="147">
        <v>100</v>
      </c>
      <c r="D9" s="147">
        <v>100</v>
      </c>
      <c r="E9" s="147">
        <v>100</v>
      </c>
      <c r="F9" s="178"/>
    </row>
    <row r="11" spans="2:6" ht="48" customHeight="1" x14ac:dyDescent="0.35">
      <c r="B11" s="216" t="s">
        <v>186</v>
      </c>
      <c r="C11" s="216"/>
      <c r="D11" s="216"/>
      <c r="E11" s="216"/>
      <c r="F11" s="216"/>
    </row>
    <row r="12" spans="2:6" ht="12" customHeight="1" x14ac:dyDescent="0.35">
      <c r="B12" s="18" t="s">
        <v>33</v>
      </c>
      <c r="C12" s="25"/>
      <c r="D12" s="25"/>
      <c r="E12" s="25"/>
      <c r="F12" s="25"/>
    </row>
  </sheetData>
  <mergeCells count="2">
    <mergeCell ref="C3:F3"/>
    <mergeCell ref="B11:F1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4747E-9548-4E84-B8AA-76F3CCDB96D5}">
  <dimension ref="B1:G10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31.81640625" style="26" customWidth="1"/>
    <col min="3" max="3" width="7.81640625" style="26" customWidth="1"/>
    <col min="4" max="4" width="11.453125" style="26" customWidth="1"/>
    <col min="5" max="5" width="7.81640625" style="26" customWidth="1"/>
    <col min="6" max="6" width="11.453125" style="26" customWidth="1"/>
    <col min="7" max="16384" width="11.453125" style="26"/>
  </cols>
  <sheetData>
    <row r="1" spans="2:7" s="34" customFormat="1" ht="15.75" customHeight="1" x14ac:dyDescent="0.35">
      <c r="B1" s="34" t="s">
        <v>187</v>
      </c>
    </row>
    <row r="2" spans="2:7" s="33" customFormat="1" ht="15.75" customHeight="1" thickBot="1" x14ac:dyDescent="0.4"/>
    <row r="3" spans="2:7" x14ac:dyDescent="0.35">
      <c r="B3" s="32"/>
      <c r="C3" s="212" t="s">
        <v>61</v>
      </c>
      <c r="D3" s="213"/>
      <c r="E3" s="212" t="s">
        <v>120</v>
      </c>
      <c r="F3" s="211"/>
    </row>
    <row r="4" spans="2:7" ht="26.5" thickBot="1" x14ac:dyDescent="0.4">
      <c r="B4" s="24"/>
      <c r="C4" s="55" t="s">
        <v>34</v>
      </c>
      <c r="D4" s="21" t="s">
        <v>4</v>
      </c>
      <c r="E4" s="55" t="s">
        <v>34</v>
      </c>
      <c r="F4" s="21" t="s">
        <v>4</v>
      </c>
    </row>
    <row r="5" spans="2:7" ht="15.65" customHeight="1" x14ac:dyDescent="0.35">
      <c r="B5" s="47" t="s">
        <v>82</v>
      </c>
      <c r="C5" s="60">
        <v>69.3</v>
      </c>
      <c r="D5" s="58">
        <v>5348727</v>
      </c>
      <c r="E5" s="36">
        <v>62.8</v>
      </c>
      <c r="F5" s="37">
        <v>2380703</v>
      </c>
    </row>
    <row r="6" spans="2:7" ht="26" x14ac:dyDescent="0.35">
      <c r="B6" s="53" t="s">
        <v>83</v>
      </c>
      <c r="C6" s="60">
        <v>24.4</v>
      </c>
      <c r="D6" s="58">
        <v>1884013</v>
      </c>
      <c r="E6" s="36">
        <v>31.6</v>
      </c>
      <c r="F6" s="37">
        <v>1196377</v>
      </c>
    </row>
    <row r="7" spans="2:7" x14ac:dyDescent="0.35">
      <c r="B7" s="47" t="s">
        <v>2</v>
      </c>
      <c r="C7" s="60">
        <v>6.2</v>
      </c>
      <c r="D7" s="58">
        <v>482032</v>
      </c>
      <c r="E7" s="36">
        <v>5.7</v>
      </c>
      <c r="F7" s="37">
        <v>214903</v>
      </c>
    </row>
    <row r="8" spans="2:7" ht="15" customHeight="1" thickBot="1" x14ac:dyDescent="0.4">
      <c r="B8" s="48" t="s">
        <v>3</v>
      </c>
      <c r="C8" s="95">
        <v>100</v>
      </c>
      <c r="D8" s="179">
        <v>7714773</v>
      </c>
      <c r="E8" s="96">
        <v>100</v>
      </c>
      <c r="F8" s="97">
        <v>3791984</v>
      </c>
    </row>
    <row r="10" spans="2:7" ht="24" customHeight="1" x14ac:dyDescent="0.35">
      <c r="B10" s="216" t="s">
        <v>188</v>
      </c>
      <c r="C10" s="216"/>
      <c r="D10" s="216"/>
      <c r="E10" s="216"/>
      <c r="F10" s="216"/>
      <c r="G10" s="25"/>
    </row>
  </sheetData>
  <mergeCells count="3">
    <mergeCell ref="B10:F10"/>
    <mergeCell ref="C3:D3"/>
    <mergeCell ref="E3:F3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F8CB5-F2E4-4A60-B481-90834C0363E8}">
  <dimension ref="B1:F20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35.7265625" style="26" customWidth="1"/>
    <col min="3" max="3" width="12.7265625" style="26" customWidth="1"/>
    <col min="4" max="4" width="6" style="26" customWidth="1"/>
    <col min="5" max="5" width="11.1796875" style="26" customWidth="1"/>
    <col min="6" max="16384" width="11.453125" style="26"/>
  </cols>
  <sheetData>
    <row r="1" spans="2:5" s="34" customFormat="1" ht="15.75" customHeight="1" x14ac:dyDescent="0.35">
      <c r="B1" s="34" t="s">
        <v>190</v>
      </c>
    </row>
    <row r="2" spans="2:5" s="33" customFormat="1" ht="15.75" customHeight="1" thickBot="1" x14ac:dyDescent="0.4"/>
    <row r="3" spans="2:5" x14ac:dyDescent="0.35">
      <c r="B3" s="32"/>
      <c r="C3" s="212" t="s">
        <v>61</v>
      </c>
      <c r="D3" s="211"/>
      <c r="E3" s="211"/>
    </row>
    <row r="4" spans="2:5" ht="26.5" thickBot="1" x14ac:dyDescent="0.4">
      <c r="B4" s="24"/>
      <c r="C4" s="55" t="s">
        <v>34</v>
      </c>
      <c r="D4" s="20" t="s">
        <v>35</v>
      </c>
      <c r="E4" s="82" t="s">
        <v>4</v>
      </c>
    </row>
    <row r="5" spans="2:5" ht="15.65" customHeight="1" x14ac:dyDescent="0.35">
      <c r="B5" s="47" t="s">
        <v>84</v>
      </c>
      <c r="C5" s="60">
        <v>93.5</v>
      </c>
      <c r="D5" s="36">
        <v>33.9</v>
      </c>
      <c r="E5" s="102">
        <v>7210624</v>
      </c>
    </row>
    <row r="6" spans="2:5" ht="15.65" customHeight="1" x14ac:dyDescent="0.35">
      <c r="B6" s="210" t="s">
        <v>43</v>
      </c>
      <c r="C6" s="124" t="s">
        <v>261</v>
      </c>
      <c r="D6" s="36"/>
      <c r="E6" s="102"/>
    </row>
    <row r="7" spans="2:5" x14ac:dyDescent="0.35">
      <c r="B7" s="53" t="s">
        <v>85</v>
      </c>
      <c r="C7" s="57" t="s">
        <v>275</v>
      </c>
      <c r="D7" s="199">
        <v>0.1</v>
      </c>
      <c r="E7" s="102">
        <v>29900</v>
      </c>
    </row>
    <row r="8" spans="2:5" x14ac:dyDescent="0.35">
      <c r="B8" s="210" t="s">
        <v>43</v>
      </c>
      <c r="C8" s="209" t="s">
        <v>262</v>
      </c>
      <c r="D8" s="199"/>
      <c r="E8" s="102"/>
    </row>
    <row r="9" spans="2:5" x14ac:dyDescent="0.35">
      <c r="B9" s="53" t="s">
        <v>86</v>
      </c>
      <c r="C9" s="60">
        <v>2.8</v>
      </c>
      <c r="D9" s="36">
        <v>1</v>
      </c>
      <c r="E9" s="102">
        <v>213398</v>
      </c>
    </row>
    <row r="10" spans="2:5" x14ac:dyDescent="0.35">
      <c r="B10" s="210" t="s">
        <v>43</v>
      </c>
      <c r="C10" s="124" t="s">
        <v>263</v>
      </c>
      <c r="D10" s="36"/>
      <c r="E10" s="102"/>
    </row>
    <row r="11" spans="2:5" x14ac:dyDescent="0.35">
      <c r="B11" s="53" t="s">
        <v>260</v>
      </c>
      <c r="C11" s="60">
        <v>1</v>
      </c>
      <c r="D11" s="36">
        <v>0.4</v>
      </c>
      <c r="E11" s="102">
        <v>76555</v>
      </c>
    </row>
    <row r="12" spans="2:5" x14ac:dyDescent="0.35">
      <c r="B12" s="210" t="s">
        <v>43</v>
      </c>
      <c r="C12" s="124" t="s">
        <v>264</v>
      </c>
      <c r="D12" s="36"/>
      <c r="E12" s="102"/>
    </row>
    <row r="13" spans="2:5" x14ac:dyDescent="0.35">
      <c r="B13" s="47" t="s">
        <v>2</v>
      </c>
      <c r="C13" s="60">
        <v>2.4</v>
      </c>
      <c r="D13" s="36"/>
      <c r="E13" s="102"/>
    </row>
    <row r="14" spans="2:5" ht="15" customHeight="1" thickBot="1" x14ac:dyDescent="0.4">
      <c r="B14" s="48" t="s">
        <v>3</v>
      </c>
      <c r="C14" s="95">
        <v>100</v>
      </c>
      <c r="D14" s="96"/>
      <c r="E14" s="103"/>
    </row>
    <row r="15" spans="2:5" x14ac:dyDescent="0.35">
      <c r="C15" s="28"/>
      <c r="D15" s="28"/>
    </row>
    <row r="16" spans="2:5" ht="24" customHeight="1" x14ac:dyDescent="0.35">
      <c r="B16" s="216" t="s">
        <v>189</v>
      </c>
      <c r="C16" s="216"/>
      <c r="D16" s="216"/>
      <c r="E16" s="216"/>
    </row>
    <row r="17" spans="2:6" ht="36" customHeight="1" x14ac:dyDescent="0.35">
      <c r="B17" s="216" t="s">
        <v>270</v>
      </c>
      <c r="C17" s="216"/>
      <c r="D17" s="216"/>
      <c r="E17" s="216"/>
      <c r="F17" s="25"/>
    </row>
    <row r="20" spans="2:6" ht="15.65" customHeight="1" x14ac:dyDescent="0.35"/>
  </sheetData>
  <mergeCells count="3">
    <mergeCell ref="B16:E16"/>
    <mergeCell ref="C3:E3"/>
    <mergeCell ref="B17:E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4B24-AB05-4225-8579-8ACA761CFB43}">
  <dimension ref="B1:G35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3.81640625" style="26" customWidth="1"/>
    <col min="3" max="3" width="46.26953125" style="26" customWidth="1"/>
    <col min="4" max="5" width="6.7265625" style="26" customWidth="1"/>
    <col min="6" max="6" width="11.1796875" style="26" customWidth="1"/>
    <col min="7" max="16384" width="11.453125" style="26"/>
  </cols>
  <sheetData>
    <row r="1" spans="2:6" s="34" customFormat="1" ht="15.75" customHeight="1" x14ac:dyDescent="0.35">
      <c r="B1" s="34" t="s">
        <v>287</v>
      </c>
    </row>
    <row r="2" spans="2:6" s="33" customFormat="1" ht="15.75" customHeight="1" thickBot="1" x14ac:dyDescent="0.4"/>
    <row r="3" spans="2:6" s="33" customFormat="1" ht="15" customHeight="1" x14ac:dyDescent="0.35">
      <c r="B3" s="23"/>
      <c r="C3" s="23"/>
      <c r="D3" s="222" t="s">
        <v>61</v>
      </c>
      <c r="E3" s="223"/>
      <c r="F3" s="223"/>
    </row>
    <row r="4" spans="2:6" ht="26.5" thickBot="1" x14ac:dyDescent="0.4">
      <c r="B4" s="35"/>
      <c r="C4" s="24"/>
      <c r="D4" s="55" t="s">
        <v>34</v>
      </c>
      <c r="E4" s="131" t="s">
        <v>35</v>
      </c>
      <c r="F4" s="21" t="s">
        <v>4</v>
      </c>
    </row>
    <row r="5" spans="2:6" x14ac:dyDescent="0.35">
      <c r="B5" s="203" t="s">
        <v>47</v>
      </c>
      <c r="C5" s="106" t="s">
        <v>192</v>
      </c>
      <c r="D5" s="108">
        <v>3</v>
      </c>
      <c r="E5" s="108">
        <v>1</v>
      </c>
      <c r="F5" s="110">
        <v>222782</v>
      </c>
    </row>
    <row r="6" spans="2:6" ht="26" x14ac:dyDescent="0.35">
      <c r="B6" s="202" t="s">
        <v>48</v>
      </c>
      <c r="C6" s="104" t="s">
        <v>91</v>
      </c>
      <c r="D6" s="78">
        <v>8</v>
      </c>
      <c r="E6" s="78">
        <v>2.8</v>
      </c>
      <c r="F6" s="111">
        <v>597059</v>
      </c>
    </row>
    <row r="7" spans="2:6" x14ac:dyDescent="0.35">
      <c r="B7" s="204" t="s">
        <v>49</v>
      </c>
      <c r="C7" s="104" t="s">
        <v>193</v>
      </c>
      <c r="D7" s="78">
        <v>3.4</v>
      </c>
      <c r="E7" s="78">
        <v>1.2</v>
      </c>
      <c r="F7" s="111">
        <v>256474</v>
      </c>
    </row>
    <row r="8" spans="2:6" x14ac:dyDescent="0.35">
      <c r="B8" s="204" t="s">
        <v>50</v>
      </c>
      <c r="C8" s="104" t="s">
        <v>130</v>
      </c>
      <c r="D8" s="78">
        <v>10.199999999999999</v>
      </c>
      <c r="E8" s="78">
        <v>3.6</v>
      </c>
      <c r="F8" s="111">
        <v>763300</v>
      </c>
    </row>
    <row r="9" spans="2:6" x14ac:dyDescent="0.35">
      <c r="B9" s="204" t="s">
        <v>51</v>
      </c>
      <c r="C9" s="104" t="s">
        <v>194</v>
      </c>
      <c r="D9" s="78">
        <v>10.1</v>
      </c>
      <c r="E9" s="78">
        <v>3.5</v>
      </c>
      <c r="F9" s="111">
        <v>752435</v>
      </c>
    </row>
    <row r="10" spans="2:6" x14ac:dyDescent="0.35">
      <c r="B10" s="204" t="s">
        <v>52</v>
      </c>
      <c r="C10" s="104" t="s">
        <v>195</v>
      </c>
      <c r="D10" s="78">
        <v>6.4</v>
      </c>
      <c r="E10" s="78">
        <v>2.2000000000000002</v>
      </c>
      <c r="F10" s="111">
        <v>477121</v>
      </c>
    </row>
    <row r="11" spans="2:6" x14ac:dyDescent="0.35">
      <c r="B11" s="204" t="s">
        <v>53</v>
      </c>
      <c r="C11" s="104" t="s">
        <v>196</v>
      </c>
      <c r="D11" s="78">
        <v>7.2</v>
      </c>
      <c r="E11" s="78">
        <v>2.5</v>
      </c>
      <c r="F11" s="111">
        <v>535777</v>
      </c>
    </row>
    <row r="12" spans="2:6" x14ac:dyDescent="0.35">
      <c r="B12" s="204" t="s">
        <v>54</v>
      </c>
      <c r="C12" s="104" t="s">
        <v>92</v>
      </c>
      <c r="D12" s="78">
        <v>9.1</v>
      </c>
      <c r="E12" s="78">
        <v>3.2</v>
      </c>
      <c r="F12" s="111">
        <v>674694</v>
      </c>
    </row>
    <row r="13" spans="2:6" x14ac:dyDescent="0.35">
      <c r="B13" s="204" t="s">
        <v>87</v>
      </c>
      <c r="C13" s="104" t="s">
        <v>93</v>
      </c>
      <c r="D13" s="180">
        <v>2.8</v>
      </c>
      <c r="E13" s="180">
        <v>1</v>
      </c>
      <c r="F13" s="111">
        <v>206215</v>
      </c>
    </row>
    <row r="14" spans="2:6" x14ac:dyDescent="0.35">
      <c r="B14" s="204" t="s">
        <v>90</v>
      </c>
      <c r="C14" s="104" t="s">
        <v>94</v>
      </c>
      <c r="D14" s="78">
        <v>4.8</v>
      </c>
      <c r="E14" s="78">
        <v>1.7</v>
      </c>
      <c r="F14" s="111">
        <v>358965</v>
      </c>
    </row>
    <row r="15" spans="2:6" ht="26" x14ac:dyDescent="0.35">
      <c r="B15" s="202" t="s">
        <v>88</v>
      </c>
      <c r="C15" s="104" t="s">
        <v>265</v>
      </c>
      <c r="D15" s="78">
        <v>3.2</v>
      </c>
      <c r="E15" s="78">
        <v>1.1000000000000001</v>
      </c>
      <c r="F15" s="111">
        <v>235545</v>
      </c>
    </row>
    <row r="16" spans="2:6" x14ac:dyDescent="0.35">
      <c r="B16" s="204" t="s">
        <v>89</v>
      </c>
      <c r="C16" s="104" t="s">
        <v>197</v>
      </c>
      <c r="D16" s="78">
        <v>18.3</v>
      </c>
      <c r="E16" s="78">
        <v>6.4</v>
      </c>
      <c r="F16" s="111">
        <v>1362930</v>
      </c>
    </row>
    <row r="17" spans="2:7" x14ac:dyDescent="0.35">
      <c r="B17" s="205" t="s">
        <v>136</v>
      </c>
      <c r="C17" s="107" t="s">
        <v>198</v>
      </c>
      <c r="D17" s="109">
        <v>71.3</v>
      </c>
      <c r="E17" s="109">
        <v>25</v>
      </c>
      <c r="F17" s="112">
        <v>5317814</v>
      </c>
    </row>
    <row r="18" spans="2:7" x14ac:dyDescent="0.35">
      <c r="B18" s="206" t="s">
        <v>47</v>
      </c>
      <c r="C18" s="70" t="s">
        <v>199</v>
      </c>
      <c r="D18" s="163" t="s">
        <v>276</v>
      </c>
      <c r="E18" s="163" t="s">
        <v>276</v>
      </c>
      <c r="F18" s="113" t="s">
        <v>276</v>
      </c>
    </row>
    <row r="19" spans="2:7" ht="26" x14ac:dyDescent="0.35">
      <c r="B19" s="202" t="s">
        <v>48</v>
      </c>
      <c r="C19" s="104" t="s">
        <v>96</v>
      </c>
      <c r="D19" s="78" t="s">
        <v>276</v>
      </c>
      <c r="E19" s="78" t="s">
        <v>276</v>
      </c>
      <c r="F19" s="111" t="s">
        <v>276</v>
      </c>
    </row>
    <row r="20" spans="2:7" x14ac:dyDescent="0.35">
      <c r="B20" s="204" t="s">
        <v>49</v>
      </c>
      <c r="C20" s="104" t="s">
        <v>200</v>
      </c>
      <c r="D20" s="78" t="s">
        <v>276</v>
      </c>
      <c r="E20" s="78" t="s">
        <v>276</v>
      </c>
      <c r="F20" s="111" t="s">
        <v>276</v>
      </c>
    </row>
    <row r="21" spans="2:7" x14ac:dyDescent="0.35">
      <c r="B21" s="204" t="s">
        <v>50</v>
      </c>
      <c r="C21" s="104" t="s">
        <v>95</v>
      </c>
      <c r="D21" s="78" t="s">
        <v>275</v>
      </c>
      <c r="E21" s="78">
        <v>0.1</v>
      </c>
      <c r="F21" s="111">
        <v>30173</v>
      </c>
    </row>
    <row r="22" spans="2:7" x14ac:dyDescent="0.35">
      <c r="B22" s="204" t="s">
        <v>51</v>
      </c>
      <c r="C22" s="104" t="s">
        <v>201</v>
      </c>
      <c r="D22" s="78" t="s">
        <v>277</v>
      </c>
      <c r="E22" s="78">
        <v>0.1</v>
      </c>
      <c r="F22" s="111">
        <v>19009</v>
      </c>
    </row>
    <row r="23" spans="2:7" x14ac:dyDescent="0.35">
      <c r="B23" s="204" t="s">
        <v>52</v>
      </c>
      <c r="C23" s="104" t="s">
        <v>202</v>
      </c>
      <c r="D23" s="78" t="s">
        <v>276</v>
      </c>
      <c r="E23" s="78" t="s">
        <v>276</v>
      </c>
      <c r="F23" s="111" t="s">
        <v>276</v>
      </c>
    </row>
    <row r="24" spans="2:7" x14ac:dyDescent="0.35">
      <c r="B24" s="204" t="s">
        <v>53</v>
      </c>
      <c r="C24" s="104" t="s">
        <v>203</v>
      </c>
      <c r="D24" s="78" t="s">
        <v>278</v>
      </c>
      <c r="E24" s="78">
        <v>0.1</v>
      </c>
      <c r="F24" s="111">
        <v>17669</v>
      </c>
    </row>
    <row r="25" spans="2:7" x14ac:dyDescent="0.35">
      <c r="B25" s="204" t="s">
        <v>54</v>
      </c>
      <c r="C25" s="104" t="s">
        <v>204</v>
      </c>
      <c r="D25" s="78">
        <v>0.6</v>
      </c>
      <c r="E25" s="78">
        <v>0.2</v>
      </c>
      <c r="F25" s="111">
        <v>41891</v>
      </c>
    </row>
    <row r="26" spans="2:7" x14ac:dyDescent="0.35">
      <c r="B26" s="204" t="s">
        <v>87</v>
      </c>
      <c r="C26" s="104" t="s">
        <v>97</v>
      </c>
      <c r="D26" s="78" t="s">
        <v>276</v>
      </c>
      <c r="E26" s="78" t="s">
        <v>276</v>
      </c>
      <c r="F26" s="111" t="s">
        <v>276</v>
      </c>
    </row>
    <row r="27" spans="2:7" x14ac:dyDescent="0.35">
      <c r="B27" s="204" t="s">
        <v>90</v>
      </c>
      <c r="C27" s="104" t="s">
        <v>98</v>
      </c>
      <c r="D27" s="78" t="s">
        <v>276</v>
      </c>
      <c r="E27" s="78" t="s">
        <v>276</v>
      </c>
      <c r="F27" s="111" t="s">
        <v>276</v>
      </c>
    </row>
    <row r="28" spans="2:7" ht="26" x14ac:dyDescent="0.35">
      <c r="B28" s="202" t="s">
        <v>88</v>
      </c>
      <c r="C28" s="104" t="s">
        <v>266</v>
      </c>
      <c r="D28" s="78" t="s">
        <v>276</v>
      </c>
      <c r="E28" s="78" t="s">
        <v>276</v>
      </c>
      <c r="F28" s="111" t="s">
        <v>276</v>
      </c>
    </row>
    <row r="29" spans="2:7" x14ac:dyDescent="0.35">
      <c r="B29" s="204" t="s">
        <v>89</v>
      </c>
      <c r="C29" s="104" t="s">
        <v>205</v>
      </c>
      <c r="D29" s="78" t="s">
        <v>275</v>
      </c>
      <c r="E29" s="78">
        <v>0.1</v>
      </c>
      <c r="F29" s="111">
        <v>26322</v>
      </c>
    </row>
    <row r="30" spans="2:7" ht="15" thickBot="1" x14ac:dyDescent="0.4">
      <c r="B30" s="207" t="s">
        <v>136</v>
      </c>
      <c r="C30" s="105" t="s">
        <v>99</v>
      </c>
      <c r="D30" s="79">
        <v>1.5</v>
      </c>
      <c r="E30" s="79">
        <v>0.5</v>
      </c>
      <c r="F30" s="114">
        <v>111952</v>
      </c>
    </row>
    <row r="32" spans="2:7" ht="24" customHeight="1" x14ac:dyDescent="0.35">
      <c r="B32" s="216" t="s">
        <v>191</v>
      </c>
      <c r="C32" s="216"/>
      <c r="D32" s="216"/>
      <c r="E32" s="216"/>
      <c r="F32" s="216"/>
      <c r="G32" s="25"/>
    </row>
    <row r="33" spans="2:7" ht="12" customHeight="1" x14ac:dyDescent="0.35">
      <c r="B33" s="18" t="s">
        <v>56</v>
      </c>
      <c r="C33" s="25"/>
      <c r="D33" s="25"/>
      <c r="E33" s="25"/>
      <c r="F33" s="25"/>
      <c r="G33" s="25"/>
    </row>
    <row r="34" spans="2:7" ht="12" customHeight="1" x14ac:dyDescent="0.35">
      <c r="B34" s="18" t="s">
        <v>269</v>
      </c>
    </row>
    <row r="35" spans="2:7" ht="24" customHeight="1" x14ac:dyDescent="0.35">
      <c r="B35" s="216" t="s">
        <v>270</v>
      </c>
      <c r="C35" s="216"/>
      <c r="D35" s="216"/>
      <c r="E35" s="216"/>
      <c r="F35" s="216"/>
      <c r="G35" s="25"/>
    </row>
  </sheetData>
  <mergeCells count="3">
    <mergeCell ref="B32:F32"/>
    <mergeCell ref="D3:F3"/>
    <mergeCell ref="B35:F3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60D45-552B-480B-B011-5B022B6062FC}">
  <dimension ref="B1:E16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51.1796875" style="26" customWidth="1"/>
    <col min="3" max="4" width="6.7265625" style="26" customWidth="1"/>
    <col min="5" max="5" width="11.1796875" style="26" customWidth="1"/>
    <col min="6" max="16384" width="11.453125" style="26"/>
  </cols>
  <sheetData>
    <row r="1" spans="2:5" s="34" customFormat="1" ht="15.75" customHeight="1" x14ac:dyDescent="0.35">
      <c r="B1" s="34" t="s">
        <v>288</v>
      </c>
    </row>
    <row r="2" spans="2:5" s="33" customFormat="1" ht="15.75" customHeight="1" thickBot="1" x14ac:dyDescent="0.4"/>
    <row r="3" spans="2:5" s="33" customFormat="1" ht="15.5" x14ac:dyDescent="0.35">
      <c r="B3" s="23"/>
      <c r="C3" s="222" t="s">
        <v>61</v>
      </c>
      <c r="D3" s="223"/>
      <c r="E3" s="223"/>
    </row>
    <row r="4" spans="2:5" ht="26.5" thickBot="1" x14ac:dyDescent="0.4">
      <c r="B4" s="24"/>
      <c r="C4" s="55" t="s">
        <v>34</v>
      </c>
      <c r="D4" s="131" t="s">
        <v>35</v>
      </c>
      <c r="E4" s="21" t="s">
        <v>4</v>
      </c>
    </row>
    <row r="5" spans="2:5" x14ac:dyDescent="0.35">
      <c r="B5" s="84" t="s">
        <v>206</v>
      </c>
      <c r="C5" s="108">
        <v>10</v>
      </c>
      <c r="D5" s="108">
        <v>3.5</v>
      </c>
      <c r="E5" s="110">
        <v>744313</v>
      </c>
    </row>
    <row r="6" spans="2:5" x14ac:dyDescent="0.35">
      <c r="B6" s="85" t="s">
        <v>207</v>
      </c>
      <c r="C6" s="78" t="s">
        <v>276</v>
      </c>
      <c r="D6" s="78" t="s">
        <v>276</v>
      </c>
      <c r="E6" s="111" t="s">
        <v>276</v>
      </c>
    </row>
    <row r="7" spans="2:5" x14ac:dyDescent="0.35">
      <c r="B7" s="85" t="s">
        <v>208</v>
      </c>
      <c r="C7" s="78">
        <v>18.899999999999999</v>
      </c>
      <c r="D7" s="78">
        <v>6.6</v>
      </c>
      <c r="E7" s="111">
        <v>1411417</v>
      </c>
    </row>
    <row r="8" spans="2:5" x14ac:dyDescent="0.35">
      <c r="B8" s="85" t="s">
        <v>209</v>
      </c>
      <c r="C8" s="78">
        <v>0.5</v>
      </c>
      <c r="D8" s="78">
        <v>0.2</v>
      </c>
      <c r="E8" s="111">
        <v>38932</v>
      </c>
    </row>
    <row r="9" spans="2:5" ht="26" x14ac:dyDescent="0.35">
      <c r="B9" s="85" t="s">
        <v>210</v>
      </c>
      <c r="C9" s="78">
        <v>38.4</v>
      </c>
      <c r="D9" s="78">
        <v>13.5</v>
      </c>
      <c r="E9" s="111">
        <v>2862990</v>
      </c>
    </row>
    <row r="10" spans="2:5" ht="26" x14ac:dyDescent="0.35">
      <c r="B10" s="85" t="s">
        <v>211</v>
      </c>
      <c r="C10" s="78">
        <v>1.5</v>
      </c>
      <c r="D10" s="78">
        <v>0.5</v>
      </c>
      <c r="E10" s="111">
        <v>110440</v>
      </c>
    </row>
    <row r="11" spans="2:5" x14ac:dyDescent="0.35">
      <c r="B11" s="85" t="s">
        <v>100</v>
      </c>
      <c r="C11" s="78">
        <v>71.3</v>
      </c>
      <c r="D11" s="78">
        <v>25</v>
      </c>
      <c r="E11" s="111">
        <v>5317814</v>
      </c>
    </row>
    <row r="12" spans="2:5" ht="15" thickBot="1" x14ac:dyDescent="0.4">
      <c r="B12" s="120" t="s">
        <v>101</v>
      </c>
      <c r="C12" s="79">
        <v>1.5</v>
      </c>
      <c r="D12" s="79">
        <v>0.5</v>
      </c>
      <c r="E12" s="114">
        <v>111952</v>
      </c>
    </row>
    <row r="14" spans="2:5" ht="24" customHeight="1" x14ac:dyDescent="0.35">
      <c r="B14" s="216" t="s">
        <v>191</v>
      </c>
      <c r="C14" s="216"/>
      <c r="D14" s="216"/>
      <c r="E14" s="216"/>
    </row>
    <row r="15" spans="2:5" ht="12" customHeight="1" x14ac:dyDescent="0.35">
      <c r="B15" s="18" t="s">
        <v>56</v>
      </c>
      <c r="C15" s="25"/>
      <c r="D15" s="25"/>
      <c r="E15" s="25"/>
    </row>
    <row r="16" spans="2:5" x14ac:dyDescent="0.35">
      <c r="B16" s="18" t="s">
        <v>269</v>
      </c>
    </row>
  </sheetData>
  <mergeCells count="2">
    <mergeCell ref="C3:E3"/>
    <mergeCell ref="B14:E1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C379-967A-439E-8BBB-E2A016BA219D}">
  <dimension ref="B1:I23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3.1796875" style="26" customWidth="1"/>
    <col min="3" max="3" width="51.7265625" style="26" customWidth="1"/>
    <col min="4" max="5" width="6.81640625" style="26" customWidth="1"/>
    <col min="6" max="6" width="11.453125" style="26" customWidth="1"/>
    <col min="7" max="16384" width="11.453125" style="26"/>
  </cols>
  <sheetData>
    <row r="1" spans="2:6" s="34" customFormat="1" ht="15.75" customHeight="1" x14ac:dyDescent="0.35">
      <c r="B1" s="34" t="s">
        <v>218</v>
      </c>
    </row>
    <row r="2" spans="2:6" s="33" customFormat="1" ht="15.75" customHeight="1" thickBot="1" x14ac:dyDescent="0.4"/>
    <row r="3" spans="2:6" x14ac:dyDescent="0.35">
      <c r="B3" s="23"/>
      <c r="C3" s="32"/>
      <c r="D3" s="222" t="s">
        <v>61</v>
      </c>
      <c r="E3" s="223"/>
      <c r="F3" s="223"/>
    </row>
    <row r="4" spans="2:6" ht="26.5" thickBot="1" x14ac:dyDescent="0.4">
      <c r="B4" s="24"/>
      <c r="C4" s="24"/>
      <c r="D4" s="55" t="s">
        <v>34</v>
      </c>
      <c r="E4" s="131" t="s">
        <v>35</v>
      </c>
      <c r="F4" s="21" t="s">
        <v>4</v>
      </c>
    </row>
    <row r="5" spans="2:6" x14ac:dyDescent="0.35">
      <c r="B5" s="181" t="s">
        <v>47</v>
      </c>
      <c r="C5" s="23" t="s">
        <v>212</v>
      </c>
      <c r="D5" s="108">
        <v>20.7</v>
      </c>
      <c r="E5" s="108">
        <v>7.5</v>
      </c>
      <c r="F5" s="110">
        <v>1597465</v>
      </c>
    </row>
    <row r="6" spans="2:6" x14ac:dyDescent="0.35">
      <c r="B6" s="136" t="s">
        <v>48</v>
      </c>
      <c r="C6" s="35" t="s">
        <v>131</v>
      </c>
      <c r="D6" s="78">
        <v>8.6</v>
      </c>
      <c r="E6" s="78">
        <v>3.1</v>
      </c>
      <c r="F6" s="111">
        <v>664910</v>
      </c>
    </row>
    <row r="7" spans="2:6" x14ac:dyDescent="0.35">
      <c r="B7" s="136" t="s">
        <v>49</v>
      </c>
      <c r="C7" s="35" t="s">
        <v>102</v>
      </c>
      <c r="D7" s="78">
        <v>10.5</v>
      </c>
      <c r="E7" s="78">
        <v>3.8</v>
      </c>
      <c r="F7" s="111">
        <v>810245</v>
      </c>
    </row>
    <row r="8" spans="2:6" x14ac:dyDescent="0.35">
      <c r="B8" s="136" t="s">
        <v>50</v>
      </c>
      <c r="C8" s="35" t="s">
        <v>103</v>
      </c>
      <c r="D8" s="78">
        <v>28.7</v>
      </c>
      <c r="E8" s="78">
        <v>10.4</v>
      </c>
      <c r="F8" s="111">
        <v>2212132</v>
      </c>
    </row>
    <row r="9" spans="2:6" ht="26" x14ac:dyDescent="0.35">
      <c r="B9" s="182" t="s">
        <v>51</v>
      </c>
      <c r="C9" s="138" t="s">
        <v>213</v>
      </c>
      <c r="D9" s="78">
        <v>1.8</v>
      </c>
      <c r="E9" s="78">
        <v>0.7</v>
      </c>
      <c r="F9" s="111">
        <v>138957</v>
      </c>
    </row>
    <row r="10" spans="2:6" x14ac:dyDescent="0.35">
      <c r="B10" s="136" t="s">
        <v>52</v>
      </c>
      <c r="C10" s="35" t="s">
        <v>104</v>
      </c>
      <c r="D10" s="78">
        <v>16.3</v>
      </c>
      <c r="E10" s="78">
        <v>5.9</v>
      </c>
      <c r="F10" s="111">
        <v>1254854</v>
      </c>
    </row>
    <row r="11" spans="2:6" x14ac:dyDescent="0.35">
      <c r="B11" s="136" t="s">
        <v>53</v>
      </c>
      <c r="C11" s="138" t="s">
        <v>105</v>
      </c>
      <c r="D11" s="78">
        <v>4.5</v>
      </c>
      <c r="E11" s="78">
        <v>1.6</v>
      </c>
      <c r="F11" s="111">
        <v>348523</v>
      </c>
    </row>
    <row r="12" spans="2:6" x14ac:dyDescent="0.35">
      <c r="B12" s="142" t="s">
        <v>54</v>
      </c>
      <c r="C12" s="139" t="s">
        <v>132</v>
      </c>
      <c r="D12" s="78">
        <v>41.2</v>
      </c>
      <c r="E12" s="78">
        <v>14.9</v>
      </c>
      <c r="F12" s="111">
        <v>3179773</v>
      </c>
    </row>
    <row r="13" spans="2:6" x14ac:dyDescent="0.35">
      <c r="B13" s="136"/>
      <c r="C13" s="35" t="s">
        <v>215</v>
      </c>
      <c r="D13" s="163">
        <v>35.200000000000003</v>
      </c>
      <c r="E13" s="163">
        <v>12.8</v>
      </c>
      <c r="F13" s="113">
        <v>2717339</v>
      </c>
    </row>
    <row r="14" spans="2:6" x14ac:dyDescent="0.35">
      <c r="B14" s="142"/>
      <c r="C14" s="140" t="s">
        <v>216</v>
      </c>
      <c r="D14" s="109">
        <v>22.7</v>
      </c>
      <c r="E14" s="109">
        <v>8.1999999999999993</v>
      </c>
      <c r="F14" s="112">
        <v>1753434</v>
      </c>
    </row>
    <row r="15" spans="2:6" x14ac:dyDescent="0.35">
      <c r="B15" s="136" t="s">
        <v>87</v>
      </c>
      <c r="C15" s="138" t="s">
        <v>106</v>
      </c>
      <c r="D15" s="78">
        <v>4.5</v>
      </c>
      <c r="E15" s="78">
        <v>1.6</v>
      </c>
      <c r="F15" s="111">
        <v>348329</v>
      </c>
    </row>
    <row r="16" spans="2:6" x14ac:dyDescent="0.35">
      <c r="B16" s="136" t="s">
        <v>90</v>
      </c>
      <c r="C16" s="35" t="s">
        <v>214</v>
      </c>
      <c r="D16" s="78">
        <v>52.6</v>
      </c>
      <c r="E16" s="78">
        <v>19.100000000000001</v>
      </c>
      <c r="F16" s="111">
        <v>4061708</v>
      </c>
    </row>
    <row r="17" spans="2:9" ht="15" customHeight="1" thickBot="1" x14ac:dyDescent="0.4">
      <c r="B17" s="143" t="s">
        <v>88</v>
      </c>
      <c r="C17" s="141" t="s">
        <v>107</v>
      </c>
      <c r="D17" s="79">
        <v>9.5</v>
      </c>
      <c r="E17" s="79">
        <v>3.4</v>
      </c>
      <c r="F17" s="114">
        <v>733418</v>
      </c>
    </row>
    <row r="18" spans="2:9" x14ac:dyDescent="0.35">
      <c r="D18" s="28"/>
      <c r="E18" s="28"/>
    </row>
    <row r="19" spans="2:9" ht="24" customHeight="1" x14ac:dyDescent="0.35">
      <c r="B19" s="216" t="s">
        <v>217</v>
      </c>
      <c r="C19" s="216"/>
      <c r="D19" s="216"/>
      <c r="E19" s="216"/>
      <c r="F19" s="216"/>
      <c r="G19" s="25"/>
    </row>
    <row r="20" spans="2:9" ht="12" customHeight="1" x14ac:dyDescent="0.35">
      <c r="B20" s="18" t="s">
        <v>56</v>
      </c>
      <c r="C20" s="25"/>
      <c r="D20" s="25"/>
      <c r="E20" s="25"/>
      <c r="G20" s="25"/>
      <c r="H20" s="25"/>
      <c r="I20" s="25"/>
    </row>
    <row r="23" spans="2:9" ht="15.65" customHeight="1" x14ac:dyDescent="0.35"/>
  </sheetData>
  <mergeCells count="2">
    <mergeCell ref="B19:F19"/>
    <mergeCell ref="D3:F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78BF3-A94B-4445-A8FC-410ACDFB9ECA}">
  <dimension ref="B1:J12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7.453125" style="26" customWidth="1"/>
    <col min="3" max="3" width="12.7265625" style="26" customWidth="1"/>
    <col min="4" max="4" width="10.26953125" style="26" customWidth="1"/>
    <col min="5" max="5" width="12.7265625" style="26" customWidth="1"/>
    <col min="6" max="6" width="10.26953125" style="26" customWidth="1"/>
    <col min="7" max="7" width="12.7265625" style="26" customWidth="1"/>
    <col min="8" max="8" width="10.26953125" style="26" customWidth="1"/>
    <col min="9" max="9" width="12.7265625" style="26" customWidth="1"/>
    <col min="10" max="10" width="10.26953125" style="26" customWidth="1"/>
    <col min="11" max="16384" width="11.453125" style="26"/>
  </cols>
  <sheetData>
    <row r="1" spans="2:10" s="34" customFormat="1" ht="15.75" customHeight="1" x14ac:dyDescent="0.35">
      <c r="B1" s="27" t="s">
        <v>140</v>
      </c>
    </row>
    <row r="2" spans="2:10" s="33" customFormat="1" ht="15.75" customHeight="1" thickBot="1" x14ac:dyDescent="0.4"/>
    <row r="3" spans="2:10" x14ac:dyDescent="0.35">
      <c r="B3" s="23"/>
      <c r="C3" s="212" t="s">
        <v>61</v>
      </c>
      <c r="D3" s="213"/>
      <c r="E3" s="212" t="s">
        <v>62</v>
      </c>
      <c r="F3" s="213"/>
      <c r="G3" s="212" t="s">
        <v>63</v>
      </c>
      <c r="H3" s="213"/>
      <c r="I3" s="211" t="s">
        <v>64</v>
      </c>
      <c r="J3" s="211"/>
    </row>
    <row r="4" spans="2:10" ht="26.5" thickBot="1" x14ac:dyDescent="0.4">
      <c r="B4" s="24"/>
      <c r="C4" s="55" t="s">
        <v>34</v>
      </c>
      <c r="D4" s="56" t="s">
        <v>4</v>
      </c>
      <c r="E4" s="55" t="s">
        <v>34</v>
      </c>
      <c r="F4" s="56" t="s">
        <v>4</v>
      </c>
      <c r="G4" s="55" t="s">
        <v>34</v>
      </c>
      <c r="H4" s="56" t="s">
        <v>4</v>
      </c>
      <c r="I4" s="20" t="s">
        <v>34</v>
      </c>
      <c r="J4" s="21" t="s">
        <v>4</v>
      </c>
    </row>
    <row r="5" spans="2:10" x14ac:dyDescent="0.35">
      <c r="B5" s="22" t="s">
        <v>0</v>
      </c>
      <c r="C5" s="86">
        <v>36.200000000000003</v>
      </c>
      <c r="D5" s="193">
        <v>7714773</v>
      </c>
      <c r="E5" s="86">
        <v>17.8</v>
      </c>
      <c r="F5" s="193">
        <v>3791984</v>
      </c>
      <c r="G5" s="86">
        <v>12.8</v>
      </c>
      <c r="H5" s="193">
        <v>2715311</v>
      </c>
      <c r="I5" s="194">
        <v>16.2</v>
      </c>
      <c r="J5" s="195">
        <v>3441228</v>
      </c>
    </row>
    <row r="6" spans="2:10" x14ac:dyDescent="0.35">
      <c r="B6" s="22" t="s">
        <v>43</v>
      </c>
      <c r="C6" s="87" t="s">
        <v>141</v>
      </c>
      <c r="D6" s="196"/>
      <c r="E6" s="87" t="s">
        <v>142</v>
      </c>
      <c r="F6" s="196"/>
      <c r="G6" s="87" t="s">
        <v>143</v>
      </c>
      <c r="H6" s="196"/>
      <c r="I6" s="197" t="s">
        <v>144</v>
      </c>
      <c r="J6" s="197"/>
    </row>
    <row r="7" spans="2:10" x14ac:dyDescent="0.35">
      <c r="B7" s="22" t="s">
        <v>1</v>
      </c>
      <c r="C7" s="57">
        <v>62.3</v>
      </c>
      <c r="D7" s="198"/>
      <c r="E7" s="57">
        <v>80.5</v>
      </c>
      <c r="F7" s="198"/>
      <c r="G7" s="57">
        <v>85.5</v>
      </c>
      <c r="H7" s="198"/>
      <c r="I7" s="199">
        <v>81.599999999999994</v>
      </c>
      <c r="J7" s="39"/>
    </row>
    <row r="8" spans="2:10" x14ac:dyDescent="0.35">
      <c r="B8" s="22" t="s">
        <v>2</v>
      </c>
      <c r="C8" s="57">
        <v>1.4</v>
      </c>
      <c r="D8" s="198"/>
      <c r="E8" s="57">
        <v>1.7</v>
      </c>
      <c r="F8" s="198"/>
      <c r="G8" s="57">
        <v>1.7</v>
      </c>
      <c r="H8" s="198"/>
      <c r="I8" s="199">
        <v>2.2000000000000002</v>
      </c>
      <c r="J8" s="39"/>
    </row>
    <row r="9" spans="2:10" ht="15" thickBot="1" x14ac:dyDescent="0.4">
      <c r="B9" s="46" t="s">
        <v>3</v>
      </c>
      <c r="C9" s="88">
        <v>100</v>
      </c>
      <c r="D9" s="200"/>
      <c r="E9" s="88">
        <v>100</v>
      </c>
      <c r="F9" s="200"/>
      <c r="G9" s="88">
        <v>100</v>
      </c>
      <c r="H9" s="200"/>
      <c r="I9" s="201">
        <v>100</v>
      </c>
      <c r="J9" s="80"/>
    </row>
    <row r="11" spans="2:10" ht="12" customHeight="1" x14ac:dyDescent="0.35">
      <c r="B11" s="18" t="s">
        <v>122</v>
      </c>
      <c r="C11" s="25"/>
      <c r="D11" s="25"/>
      <c r="E11" s="25"/>
      <c r="F11" s="25"/>
      <c r="G11" s="25"/>
      <c r="H11" s="25"/>
      <c r="I11" s="25"/>
      <c r="J11" s="25"/>
    </row>
    <row r="12" spans="2:10" ht="12" customHeight="1" x14ac:dyDescent="0.35">
      <c r="B12" s="18" t="s">
        <v>33</v>
      </c>
      <c r="C12" s="25"/>
      <c r="D12" s="25"/>
      <c r="E12" s="25"/>
      <c r="F12" s="25"/>
      <c r="G12" s="25"/>
      <c r="H12" s="25"/>
      <c r="I12" s="25"/>
      <c r="J12" s="25"/>
    </row>
  </sheetData>
  <mergeCells count="4">
    <mergeCell ref="I3:J3"/>
    <mergeCell ref="C3:D3"/>
    <mergeCell ref="G3:H3"/>
    <mergeCell ref="E3:F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D2819-D0B5-4D0E-AD61-FA436F0CE851}">
  <dimension ref="B1:E15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45.1796875" style="26" customWidth="1"/>
    <col min="3" max="4" width="7.453125" style="26" customWidth="1"/>
    <col min="5" max="5" width="11.453125" style="26" customWidth="1"/>
    <col min="6" max="16384" width="11.453125" style="26"/>
  </cols>
  <sheetData>
    <row r="1" spans="2:5" s="34" customFormat="1" ht="15.75" customHeight="1" x14ac:dyDescent="0.35">
      <c r="B1" s="34" t="s">
        <v>267</v>
      </c>
    </row>
    <row r="2" spans="2:5" s="33" customFormat="1" ht="15.75" customHeight="1" thickBot="1" x14ac:dyDescent="0.4"/>
    <row r="3" spans="2:5" x14ac:dyDescent="0.35">
      <c r="B3" s="32"/>
      <c r="C3" s="222" t="s">
        <v>61</v>
      </c>
      <c r="D3" s="223"/>
      <c r="E3" s="223"/>
    </row>
    <row r="4" spans="2:5" ht="26.5" thickBot="1" x14ac:dyDescent="0.4">
      <c r="B4" s="24"/>
      <c r="C4" s="55" t="s">
        <v>34</v>
      </c>
      <c r="D4" s="131" t="s">
        <v>35</v>
      </c>
      <c r="E4" s="21" t="s">
        <v>4</v>
      </c>
    </row>
    <row r="5" spans="2:5" x14ac:dyDescent="0.35">
      <c r="B5" s="183" t="s">
        <v>268</v>
      </c>
      <c r="C5" s="121">
        <v>24.8</v>
      </c>
      <c r="D5" s="121">
        <v>9</v>
      </c>
      <c r="E5" s="184">
        <v>1916826</v>
      </c>
    </row>
    <row r="6" spans="2:5" x14ac:dyDescent="0.35">
      <c r="B6" s="35" t="s">
        <v>220</v>
      </c>
      <c r="C6" s="78">
        <v>2.2999999999999998</v>
      </c>
      <c r="D6" s="78">
        <v>0.8</v>
      </c>
      <c r="E6" s="111">
        <v>179511</v>
      </c>
    </row>
    <row r="7" spans="2:5" x14ac:dyDescent="0.35">
      <c r="B7" s="140" t="s">
        <v>221</v>
      </c>
      <c r="C7" s="109">
        <v>22.5</v>
      </c>
      <c r="D7" s="109">
        <v>8.1999999999999993</v>
      </c>
      <c r="E7" s="112">
        <v>1737316</v>
      </c>
    </row>
    <row r="8" spans="2:5" x14ac:dyDescent="0.35">
      <c r="B8" s="35" t="s">
        <v>219</v>
      </c>
      <c r="C8" s="78">
        <v>73</v>
      </c>
      <c r="D8" s="78"/>
      <c r="E8" s="111"/>
    </row>
    <row r="9" spans="2:5" x14ac:dyDescent="0.35">
      <c r="B9" s="138" t="s">
        <v>2</v>
      </c>
      <c r="C9" s="78">
        <v>2.2000000000000002</v>
      </c>
      <c r="D9" s="78"/>
      <c r="E9" s="111"/>
    </row>
    <row r="10" spans="2:5" ht="15" customHeight="1" thickBot="1" x14ac:dyDescent="0.4">
      <c r="B10" s="141" t="s">
        <v>3</v>
      </c>
      <c r="C10" s="79">
        <v>100</v>
      </c>
      <c r="D10" s="79"/>
      <c r="E10" s="114"/>
    </row>
    <row r="11" spans="2:5" x14ac:dyDescent="0.35">
      <c r="C11" s="28"/>
      <c r="D11" s="28"/>
    </row>
    <row r="12" spans="2:5" ht="24" customHeight="1" x14ac:dyDescent="0.35">
      <c r="B12" s="216" t="s">
        <v>222</v>
      </c>
      <c r="C12" s="216"/>
      <c r="D12" s="216"/>
      <c r="E12" s="216"/>
    </row>
    <row r="15" spans="2:5" ht="15.65" customHeight="1" x14ac:dyDescent="0.35"/>
  </sheetData>
  <mergeCells count="2">
    <mergeCell ref="C3:E3"/>
    <mergeCell ref="B12:E12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78289-8A2C-4E7C-88D7-F44EDE2D942E}">
  <dimension ref="B1:E14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25.453125" style="26" customWidth="1"/>
    <col min="3" max="4" width="6.7265625" style="26" customWidth="1"/>
    <col min="5" max="5" width="11.1796875" style="26" customWidth="1"/>
    <col min="6" max="16384" width="11.453125" style="26"/>
  </cols>
  <sheetData>
    <row r="1" spans="2:5" s="34" customFormat="1" ht="15.75" customHeight="1" x14ac:dyDescent="0.35">
      <c r="B1" s="34" t="s">
        <v>286</v>
      </c>
    </row>
    <row r="2" spans="2:5" s="33" customFormat="1" ht="15.75" customHeight="1" thickBot="1" x14ac:dyDescent="0.4"/>
    <row r="3" spans="2:5" s="33" customFormat="1" ht="26.25" customHeight="1" x14ac:dyDescent="0.35">
      <c r="B3" s="23"/>
      <c r="C3" s="222" t="s">
        <v>289</v>
      </c>
      <c r="D3" s="223"/>
      <c r="E3" s="223"/>
    </row>
    <row r="4" spans="2:5" ht="26.5" thickBot="1" x14ac:dyDescent="0.4">
      <c r="B4" s="24"/>
      <c r="C4" s="55" t="s">
        <v>34</v>
      </c>
      <c r="D4" s="131" t="s">
        <v>35</v>
      </c>
      <c r="E4" s="21" t="s">
        <v>4</v>
      </c>
    </row>
    <row r="5" spans="2:5" x14ac:dyDescent="0.35">
      <c r="B5" s="84" t="s">
        <v>137</v>
      </c>
      <c r="C5" s="108">
        <v>44.6</v>
      </c>
      <c r="D5" s="108">
        <v>25.3</v>
      </c>
      <c r="E5" s="110">
        <v>550320</v>
      </c>
    </row>
    <row r="6" spans="2:5" x14ac:dyDescent="0.35">
      <c r="B6" s="85" t="s">
        <v>6</v>
      </c>
      <c r="C6" s="78">
        <v>48.3</v>
      </c>
      <c r="D6" s="78">
        <v>24.8</v>
      </c>
      <c r="E6" s="111">
        <v>652597</v>
      </c>
    </row>
    <row r="7" spans="2:5" x14ac:dyDescent="0.35">
      <c r="B7" s="85" t="s">
        <v>7</v>
      </c>
      <c r="C7" s="78">
        <v>25.3</v>
      </c>
      <c r="D7" s="78">
        <v>10.7</v>
      </c>
      <c r="E7" s="111">
        <v>357830</v>
      </c>
    </row>
    <row r="8" spans="2:5" x14ac:dyDescent="0.35">
      <c r="B8" s="85" t="s">
        <v>8</v>
      </c>
      <c r="C8" s="78">
        <v>13.6</v>
      </c>
      <c r="D8" s="78">
        <v>5.2</v>
      </c>
      <c r="E8" s="111">
        <v>205060</v>
      </c>
    </row>
    <row r="9" spans="2:5" x14ac:dyDescent="0.35">
      <c r="B9" s="85" t="s">
        <v>9</v>
      </c>
      <c r="C9" s="78">
        <v>10.6</v>
      </c>
      <c r="D9" s="78">
        <v>3.7</v>
      </c>
      <c r="E9" s="111">
        <v>129066</v>
      </c>
    </row>
    <row r="10" spans="2:5" x14ac:dyDescent="0.35">
      <c r="B10" s="85" t="s">
        <v>223</v>
      </c>
      <c r="C10" s="78" t="s">
        <v>279</v>
      </c>
      <c r="D10" s="78">
        <v>0.4</v>
      </c>
      <c r="E10" s="111">
        <v>21953</v>
      </c>
    </row>
    <row r="11" spans="2:5" ht="15" thickBot="1" x14ac:dyDescent="0.4">
      <c r="B11" s="65" t="s">
        <v>31</v>
      </c>
      <c r="C11" s="75"/>
      <c r="D11" s="79"/>
      <c r="E11" s="185" t="s">
        <v>32</v>
      </c>
    </row>
    <row r="13" spans="2:5" ht="36" customHeight="1" x14ac:dyDescent="0.35">
      <c r="B13" s="216" t="s">
        <v>259</v>
      </c>
      <c r="C13" s="216"/>
      <c r="D13" s="216"/>
      <c r="E13" s="216"/>
    </row>
    <row r="14" spans="2:5" ht="36" customHeight="1" x14ac:dyDescent="0.35">
      <c r="B14" s="216" t="s">
        <v>270</v>
      </c>
      <c r="C14" s="216"/>
      <c r="D14" s="216"/>
      <c r="E14" s="216"/>
    </row>
  </sheetData>
  <mergeCells count="3">
    <mergeCell ref="C3:E3"/>
    <mergeCell ref="B13:E13"/>
    <mergeCell ref="B14:E1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D8EC0-2F5F-4450-A866-76F8BFDFA4B5}">
  <dimension ref="B1:D8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27.1796875" style="26" customWidth="1"/>
    <col min="3" max="3" width="14.26953125" style="26" customWidth="1"/>
    <col min="4" max="4" width="15.54296875" style="26" customWidth="1"/>
    <col min="5" max="16384" width="11.453125" style="26"/>
  </cols>
  <sheetData>
    <row r="1" spans="2:4" s="34" customFormat="1" ht="15.75" customHeight="1" x14ac:dyDescent="0.35">
      <c r="B1" s="34" t="s">
        <v>290</v>
      </c>
    </row>
    <row r="2" spans="2:4" s="33" customFormat="1" ht="15.75" customHeight="1" thickBot="1" x14ac:dyDescent="0.4"/>
    <row r="3" spans="2:4" s="33" customFormat="1" ht="53.25" customHeight="1" x14ac:dyDescent="0.35">
      <c r="B3" s="23"/>
      <c r="C3" s="222" t="s">
        <v>225</v>
      </c>
      <c r="D3" s="223"/>
    </row>
    <row r="4" spans="2:4" ht="26.5" thickBot="1" x14ac:dyDescent="0.4">
      <c r="B4" s="24"/>
      <c r="C4" s="55" t="s">
        <v>34</v>
      </c>
      <c r="D4" s="21" t="s">
        <v>4</v>
      </c>
    </row>
    <row r="5" spans="2:4" ht="26" x14ac:dyDescent="0.35">
      <c r="B5" s="84" t="s">
        <v>226</v>
      </c>
      <c r="C5" s="108" t="s">
        <v>227</v>
      </c>
      <c r="D5" s="186">
        <v>1031750</v>
      </c>
    </row>
    <row r="6" spans="2:4" ht="26.5" thickBot="1" x14ac:dyDescent="0.4">
      <c r="B6" s="189" t="s">
        <v>219</v>
      </c>
      <c r="C6" s="188" t="s">
        <v>228</v>
      </c>
      <c r="D6" s="187">
        <v>95084</v>
      </c>
    </row>
    <row r="8" spans="2:4" ht="36" customHeight="1" x14ac:dyDescent="0.35">
      <c r="B8" s="216" t="s">
        <v>224</v>
      </c>
      <c r="C8" s="216"/>
      <c r="D8" s="216"/>
    </row>
  </sheetData>
  <mergeCells count="2">
    <mergeCell ref="C3:D3"/>
    <mergeCell ref="B8:D8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41318-F95A-47A3-A1D2-284C4AA8220F}">
  <dimension ref="B1:J12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7.453125" style="26" customWidth="1"/>
    <col min="3" max="3" width="10.26953125" style="26" customWidth="1"/>
    <col min="4" max="4" width="11.1796875" style="26" customWidth="1"/>
    <col min="5" max="5" width="10.26953125" style="26" customWidth="1"/>
    <col min="6" max="6" width="10.7265625" style="26" customWidth="1"/>
    <col min="7" max="7" width="10.26953125" style="26" customWidth="1"/>
    <col min="8" max="8" width="10.7265625" style="26" customWidth="1"/>
    <col min="9" max="9" width="10.26953125" style="26" customWidth="1"/>
    <col min="10" max="10" width="10.7265625" style="26" customWidth="1"/>
    <col min="11" max="16384" width="11.453125" style="26"/>
  </cols>
  <sheetData>
    <row r="1" spans="2:10" s="34" customFormat="1" ht="15.75" customHeight="1" x14ac:dyDescent="0.35">
      <c r="B1" s="27" t="s">
        <v>229</v>
      </c>
    </row>
    <row r="2" spans="2:10" s="33" customFormat="1" ht="15.75" customHeight="1" thickBot="1" x14ac:dyDescent="0.4"/>
    <row r="3" spans="2:10" ht="26.25" customHeight="1" x14ac:dyDescent="0.35">
      <c r="B3" s="23"/>
      <c r="C3" s="212" t="s">
        <v>138</v>
      </c>
      <c r="D3" s="213"/>
      <c r="E3" s="212" t="s">
        <v>108</v>
      </c>
      <c r="F3" s="213"/>
      <c r="G3" s="212" t="s">
        <v>109</v>
      </c>
      <c r="H3" s="211"/>
      <c r="I3" s="224" t="s">
        <v>230</v>
      </c>
      <c r="J3" s="211"/>
    </row>
    <row r="4" spans="2:10" ht="26.5" thickBot="1" x14ac:dyDescent="0.4">
      <c r="B4" s="24"/>
      <c r="C4" s="55" t="s">
        <v>34</v>
      </c>
      <c r="D4" s="56" t="s">
        <v>4</v>
      </c>
      <c r="E4" s="55" t="s">
        <v>34</v>
      </c>
      <c r="F4" s="56" t="s">
        <v>4</v>
      </c>
      <c r="G4" s="55" t="s">
        <v>34</v>
      </c>
      <c r="H4" s="21" t="s">
        <v>4</v>
      </c>
      <c r="I4" s="73" t="s">
        <v>34</v>
      </c>
      <c r="J4" s="21" t="s">
        <v>4</v>
      </c>
    </row>
    <row r="5" spans="2:10" x14ac:dyDescent="0.35">
      <c r="B5" s="22" t="s">
        <v>0</v>
      </c>
      <c r="C5" s="148">
        <v>2.2999999999999998</v>
      </c>
      <c r="D5" s="158">
        <v>178871</v>
      </c>
      <c r="E5" s="148">
        <v>3.8</v>
      </c>
      <c r="F5" s="158">
        <v>296284</v>
      </c>
      <c r="G5" s="148">
        <v>62.1</v>
      </c>
      <c r="H5" s="159">
        <v>4789217</v>
      </c>
      <c r="I5" s="149">
        <v>62.7</v>
      </c>
      <c r="J5" s="159">
        <v>4839939</v>
      </c>
    </row>
    <row r="6" spans="2:10" x14ac:dyDescent="0.35">
      <c r="B6" s="22" t="s">
        <v>43</v>
      </c>
      <c r="C6" s="150" t="s">
        <v>231</v>
      </c>
      <c r="D6" s="160"/>
      <c r="E6" s="150" t="s">
        <v>232</v>
      </c>
      <c r="F6" s="160"/>
      <c r="G6" s="150" t="s">
        <v>233</v>
      </c>
      <c r="H6" s="161"/>
      <c r="I6" s="151" t="s">
        <v>234</v>
      </c>
      <c r="J6" s="161"/>
    </row>
    <row r="7" spans="2:10" x14ac:dyDescent="0.35">
      <c r="B7" s="22" t="s">
        <v>1</v>
      </c>
      <c r="C7" s="146">
        <v>96.7</v>
      </c>
      <c r="D7" s="154"/>
      <c r="E7" s="146">
        <v>93.7</v>
      </c>
      <c r="F7" s="154"/>
      <c r="G7" s="146">
        <v>36.200000000000003</v>
      </c>
      <c r="H7" s="155"/>
      <c r="I7" s="152">
        <v>35.200000000000003</v>
      </c>
      <c r="J7" s="155"/>
    </row>
    <row r="8" spans="2:10" x14ac:dyDescent="0.35">
      <c r="B8" s="22" t="s">
        <v>2</v>
      </c>
      <c r="C8" s="146">
        <v>1</v>
      </c>
      <c r="D8" s="154"/>
      <c r="E8" s="146">
        <v>2.5</v>
      </c>
      <c r="F8" s="154"/>
      <c r="G8" s="146">
        <v>1.7</v>
      </c>
      <c r="H8" s="155"/>
      <c r="I8" s="152">
        <v>2.1</v>
      </c>
      <c r="J8" s="155"/>
    </row>
    <row r="9" spans="2:10" ht="15" thickBot="1" x14ac:dyDescent="0.4">
      <c r="B9" s="46" t="s">
        <v>3</v>
      </c>
      <c r="C9" s="147">
        <v>100</v>
      </c>
      <c r="D9" s="156"/>
      <c r="E9" s="147">
        <v>100</v>
      </c>
      <c r="F9" s="156"/>
      <c r="G9" s="147">
        <v>100</v>
      </c>
      <c r="H9" s="157"/>
      <c r="I9" s="153">
        <v>100</v>
      </c>
      <c r="J9" s="157"/>
    </row>
    <row r="11" spans="2:10" ht="12" customHeight="1" x14ac:dyDescent="0.35">
      <c r="B11" s="18" t="s">
        <v>169</v>
      </c>
      <c r="C11" s="25"/>
      <c r="D11" s="25"/>
      <c r="E11" s="25"/>
      <c r="F11" s="25"/>
      <c r="G11" s="25"/>
      <c r="H11" s="25"/>
      <c r="I11" s="25"/>
      <c r="J11" s="25"/>
    </row>
    <row r="12" spans="2:10" ht="12" customHeight="1" x14ac:dyDescent="0.35">
      <c r="B12" s="18" t="s">
        <v>33</v>
      </c>
      <c r="C12" s="25"/>
      <c r="D12" s="25"/>
      <c r="E12" s="25"/>
      <c r="F12" s="25"/>
      <c r="G12" s="25"/>
      <c r="H12" s="25"/>
      <c r="I12" s="25"/>
      <c r="J12" s="25"/>
    </row>
  </sheetData>
  <mergeCells count="4"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24FAF-6C71-45C4-B1C7-69F5FCAA34A7}">
  <dimension ref="B1:D16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55" style="26" customWidth="1"/>
    <col min="3" max="3" width="7.1796875" style="26" customWidth="1"/>
    <col min="4" max="4" width="11.1796875" style="26" customWidth="1"/>
    <col min="5" max="16384" width="11.453125" style="26"/>
  </cols>
  <sheetData>
    <row r="1" spans="2:4" s="34" customFormat="1" ht="15.75" customHeight="1" x14ac:dyDescent="0.35">
      <c r="B1" s="34" t="s">
        <v>244</v>
      </c>
    </row>
    <row r="2" spans="2:4" s="33" customFormat="1" ht="15.75" customHeight="1" thickBot="1" x14ac:dyDescent="0.4"/>
    <row r="3" spans="2:4" s="33" customFormat="1" ht="15.5" x14ac:dyDescent="0.35">
      <c r="B3" s="23"/>
      <c r="C3" s="222" t="s">
        <v>61</v>
      </c>
      <c r="D3" s="223"/>
    </row>
    <row r="4" spans="2:4" ht="26.5" thickBot="1" x14ac:dyDescent="0.4">
      <c r="B4" s="24"/>
      <c r="C4" s="55" t="s">
        <v>34</v>
      </c>
      <c r="D4" s="20" t="s">
        <v>4</v>
      </c>
    </row>
    <row r="5" spans="2:4" ht="15.65" customHeight="1" x14ac:dyDescent="0.35">
      <c r="B5" s="47" t="s">
        <v>235</v>
      </c>
      <c r="C5" s="57">
        <v>2.4</v>
      </c>
      <c r="D5" s="39">
        <v>188987</v>
      </c>
    </row>
    <row r="6" spans="2:4" x14ac:dyDescent="0.35">
      <c r="B6" s="53" t="s">
        <v>110</v>
      </c>
      <c r="C6" s="57">
        <v>0.5</v>
      </c>
      <c r="D6" s="39">
        <v>38873</v>
      </c>
    </row>
    <row r="7" spans="2:4" ht="15.65" customHeight="1" x14ac:dyDescent="0.35">
      <c r="B7" s="47" t="s">
        <v>236</v>
      </c>
      <c r="C7" s="57">
        <v>1.2</v>
      </c>
      <c r="D7" s="39">
        <v>95438</v>
      </c>
    </row>
    <row r="8" spans="2:4" x14ac:dyDescent="0.35">
      <c r="B8" s="53" t="s">
        <v>243</v>
      </c>
      <c r="C8" s="57">
        <v>0.5</v>
      </c>
      <c r="D8" s="39">
        <v>42072</v>
      </c>
    </row>
    <row r="9" spans="2:4" ht="15.65" customHeight="1" x14ac:dyDescent="0.35">
      <c r="B9" s="47" t="s">
        <v>237</v>
      </c>
      <c r="C9" s="57">
        <v>0.7</v>
      </c>
      <c r="D9" s="39">
        <v>57342</v>
      </c>
    </row>
    <row r="10" spans="2:4" ht="15.65" customHeight="1" x14ac:dyDescent="0.35">
      <c r="B10" s="47" t="s">
        <v>238</v>
      </c>
      <c r="C10" s="57">
        <v>21.6</v>
      </c>
      <c r="D10" s="39">
        <v>1564710</v>
      </c>
    </row>
    <row r="11" spans="2:4" ht="15.65" customHeight="1" x14ac:dyDescent="0.35">
      <c r="B11" s="47" t="s">
        <v>239</v>
      </c>
      <c r="C11" s="57">
        <v>28.3</v>
      </c>
      <c r="D11" s="39">
        <v>2184254</v>
      </c>
    </row>
    <row r="12" spans="2:4" ht="15.65" customHeight="1" x14ac:dyDescent="0.35">
      <c r="B12" s="145" t="s">
        <v>240</v>
      </c>
      <c r="C12" s="57">
        <v>52.1</v>
      </c>
      <c r="D12" s="39">
        <v>4015777</v>
      </c>
    </row>
    <row r="13" spans="2:4" ht="39" x14ac:dyDescent="0.35">
      <c r="B13" s="53" t="s">
        <v>241</v>
      </c>
      <c r="C13" s="57">
        <v>10</v>
      </c>
      <c r="D13" s="39">
        <v>770081</v>
      </c>
    </row>
    <row r="14" spans="2:4" ht="15" thickBot="1" x14ac:dyDescent="0.4">
      <c r="B14" s="52" t="s">
        <v>242</v>
      </c>
      <c r="C14" s="88">
        <v>5</v>
      </c>
      <c r="D14" s="80">
        <v>386120</v>
      </c>
    </row>
    <row r="15" spans="2:4" x14ac:dyDescent="0.35">
      <c r="C15" s="28"/>
      <c r="D15" s="28"/>
    </row>
    <row r="16" spans="2:4" s="190" customFormat="1" ht="12" customHeight="1" x14ac:dyDescent="0.35">
      <c r="B16" s="191" t="s">
        <v>169</v>
      </c>
      <c r="C16" s="162"/>
      <c r="D16" s="162"/>
    </row>
  </sheetData>
  <mergeCells count="1">
    <mergeCell ref="C3:D3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EC23C-F2CD-4493-B61D-8AD9AAF98D9C}">
  <dimension ref="B1:E12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8" style="26" customWidth="1"/>
    <col min="3" max="4" width="10.81640625" style="26" customWidth="1"/>
    <col min="5" max="5" width="10.54296875" style="26" customWidth="1"/>
    <col min="6" max="16384" width="11.453125" style="26"/>
  </cols>
  <sheetData>
    <row r="1" spans="2:5" s="34" customFormat="1" ht="15.75" customHeight="1" x14ac:dyDescent="0.35">
      <c r="B1" s="27" t="s">
        <v>246</v>
      </c>
    </row>
    <row r="2" spans="2:5" s="33" customFormat="1" ht="15.75" customHeight="1" thickBot="1" x14ac:dyDescent="0.4"/>
    <row r="3" spans="2:5" x14ac:dyDescent="0.35">
      <c r="B3" s="23"/>
      <c r="C3" s="212" t="s">
        <v>247</v>
      </c>
      <c r="D3" s="211"/>
      <c r="E3" s="211"/>
    </row>
    <row r="4" spans="2:5" ht="26.5" thickBot="1" x14ac:dyDescent="0.4">
      <c r="B4" s="24"/>
      <c r="C4" s="55" t="s">
        <v>34</v>
      </c>
      <c r="D4" s="55" t="s">
        <v>35</v>
      </c>
      <c r="E4" s="82" t="s">
        <v>4</v>
      </c>
    </row>
    <row r="5" spans="2:5" x14ac:dyDescent="0.35">
      <c r="B5" s="22" t="s">
        <v>0</v>
      </c>
      <c r="C5" s="86">
        <v>1.1000000000000001</v>
      </c>
      <c r="D5" s="115">
        <v>0.4</v>
      </c>
      <c r="E5" s="116">
        <v>83037</v>
      </c>
    </row>
    <row r="6" spans="2:5" x14ac:dyDescent="0.35">
      <c r="B6" s="22" t="s">
        <v>43</v>
      </c>
      <c r="C6" s="87" t="s">
        <v>248</v>
      </c>
      <c r="D6" s="87" t="s">
        <v>249</v>
      </c>
      <c r="E6" s="117"/>
    </row>
    <row r="7" spans="2:5" x14ac:dyDescent="0.35">
      <c r="B7" s="22" t="s">
        <v>1</v>
      </c>
      <c r="C7" s="57">
        <v>97.7</v>
      </c>
      <c r="D7" s="57"/>
      <c r="E7" s="118"/>
    </row>
    <row r="8" spans="2:5" x14ac:dyDescent="0.35">
      <c r="B8" s="22" t="s">
        <v>2</v>
      </c>
      <c r="C8" s="57">
        <v>1.2</v>
      </c>
      <c r="D8" s="57"/>
      <c r="E8" s="118"/>
    </row>
    <row r="9" spans="2:5" ht="15" thickBot="1" x14ac:dyDescent="0.4">
      <c r="B9" s="46" t="s">
        <v>3</v>
      </c>
      <c r="C9" s="88">
        <v>100</v>
      </c>
      <c r="D9" s="88"/>
      <c r="E9" s="119"/>
    </row>
    <row r="11" spans="2:5" ht="36" customHeight="1" x14ac:dyDescent="0.35">
      <c r="B11" s="216" t="s">
        <v>189</v>
      </c>
      <c r="C11" s="216"/>
      <c r="D11" s="216"/>
      <c r="E11" s="216"/>
    </row>
    <row r="12" spans="2:5" ht="12" customHeight="1" x14ac:dyDescent="0.35">
      <c r="B12" s="18" t="s">
        <v>33</v>
      </c>
      <c r="C12" s="25"/>
      <c r="D12" s="25"/>
      <c r="E12" s="25"/>
    </row>
  </sheetData>
  <mergeCells count="2">
    <mergeCell ref="C3:E3"/>
    <mergeCell ref="B11:E11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FABD3-E20D-45CC-904E-5D71C9977841}">
  <dimension ref="B1:E12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8" style="26" customWidth="1"/>
    <col min="3" max="4" width="12.26953125" style="26" customWidth="1"/>
    <col min="5" max="5" width="11.453125" style="26" customWidth="1"/>
    <col min="6" max="16384" width="11.453125" style="26"/>
  </cols>
  <sheetData>
    <row r="1" spans="2:5" s="34" customFormat="1" ht="15.75" customHeight="1" x14ac:dyDescent="0.35">
      <c r="B1" s="27" t="s">
        <v>245</v>
      </c>
    </row>
    <row r="2" spans="2:5" s="33" customFormat="1" ht="15.75" customHeight="1" thickBot="1" x14ac:dyDescent="0.4"/>
    <row r="3" spans="2:5" x14ac:dyDescent="0.35">
      <c r="B3" s="23"/>
      <c r="C3" s="212" t="s">
        <v>111</v>
      </c>
      <c r="D3" s="211"/>
      <c r="E3" s="211"/>
    </row>
    <row r="4" spans="2:5" ht="26.5" thickBot="1" x14ac:dyDescent="0.4">
      <c r="B4" s="24"/>
      <c r="C4" s="55" t="s">
        <v>34</v>
      </c>
      <c r="D4" s="55" t="s">
        <v>35</v>
      </c>
      <c r="E4" s="82" t="s">
        <v>4</v>
      </c>
    </row>
    <row r="5" spans="2:5" x14ac:dyDescent="0.35">
      <c r="B5" s="22" t="s">
        <v>0</v>
      </c>
      <c r="C5" s="86">
        <v>26.4</v>
      </c>
      <c r="D5" s="115">
        <v>9.6</v>
      </c>
      <c r="E5" s="116">
        <v>2038667</v>
      </c>
    </row>
    <row r="6" spans="2:5" x14ac:dyDescent="0.35">
      <c r="B6" s="22" t="s">
        <v>43</v>
      </c>
      <c r="C6" s="87" t="s">
        <v>250</v>
      </c>
      <c r="D6" s="87" t="s">
        <v>251</v>
      </c>
      <c r="E6" s="117"/>
    </row>
    <row r="7" spans="2:5" x14ac:dyDescent="0.35">
      <c r="B7" s="22" t="s">
        <v>1</v>
      </c>
      <c r="C7" s="57">
        <v>71.3</v>
      </c>
      <c r="D7" s="57"/>
      <c r="E7" s="118"/>
    </row>
    <row r="8" spans="2:5" x14ac:dyDescent="0.35">
      <c r="B8" s="22" t="s">
        <v>2</v>
      </c>
      <c r="C8" s="57">
        <v>2.2999999999999998</v>
      </c>
      <c r="D8" s="57"/>
      <c r="E8" s="118"/>
    </row>
    <row r="9" spans="2:5" ht="15" thickBot="1" x14ac:dyDescent="0.4">
      <c r="B9" s="46" t="s">
        <v>3</v>
      </c>
      <c r="C9" s="88">
        <v>100</v>
      </c>
      <c r="D9" s="88"/>
      <c r="E9" s="119"/>
    </row>
    <row r="11" spans="2:5" ht="36" customHeight="1" x14ac:dyDescent="0.35">
      <c r="B11" s="216" t="s">
        <v>189</v>
      </c>
      <c r="C11" s="216"/>
      <c r="D11" s="216"/>
      <c r="E11" s="216"/>
    </row>
    <row r="12" spans="2:5" ht="12" customHeight="1" x14ac:dyDescent="0.35">
      <c r="B12" s="18" t="s">
        <v>33</v>
      </c>
      <c r="C12" s="25"/>
      <c r="D12" s="25"/>
      <c r="E12" s="25"/>
    </row>
  </sheetData>
  <mergeCells count="2">
    <mergeCell ref="C3:E3"/>
    <mergeCell ref="B11:E1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81A86-C820-40A8-9119-1FEF8287A910}">
  <dimension ref="B1:D14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44.453125" style="26" customWidth="1"/>
    <col min="3" max="3" width="6.453125" style="26" customWidth="1"/>
    <col min="4" max="4" width="10.7265625" style="26" customWidth="1"/>
    <col min="5" max="16384" width="11.453125" style="26"/>
  </cols>
  <sheetData>
    <row r="1" spans="2:4" s="34" customFormat="1" ht="15.75" customHeight="1" x14ac:dyDescent="0.35">
      <c r="B1" s="34" t="s">
        <v>252</v>
      </c>
    </row>
    <row r="2" spans="2:4" s="33" customFormat="1" ht="15.75" customHeight="1" thickBot="1" x14ac:dyDescent="0.4"/>
    <row r="3" spans="2:4" ht="26.5" thickBot="1" x14ac:dyDescent="0.4">
      <c r="B3" s="169"/>
      <c r="C3" s="170" t="s">
        <v>34</v>
      </c>
      <c r="D3" s="172" t="s">
        <v>4</v>
      </c>
    </row>
    <row r="4" spans="2:4" x14ac:dyDescent="0.35">
      <c r="B4" s="85" t="s">
        <v>112</v>
      </c>
      <c r="C4" s="59">
        <v>3.5</v>
      </c>
      <c r="D4" s="40">
        <v>268050</v>
      </c>
    </row>
    <row r="5" spans="2:4" x14ac:dyDescent="0.35">
      <c r="B5" s="85" t="s">
        <v>113</v>
      </c>
      <c r="C5" s="59">
        <v>11</v>
      </c>
      <c r="D5" s="40">
        <v>848351</v>
      </c>
    </row>
    <row r="6" spans="2:4" x14ac:dyDescent="0.35">
      <c r="B6" s="85" t="s">
        <v>114</v>
      </c>
      <c r="C6" s="59">
        <v>10.8</v>
      </c>
      <c r="D6" s="40">
        <v>835303</v>
      </c>
    </row>
    <row r="7" spans="2:4" x14ac:dyDescent="0.35">
      <c r="B7" s="85" t="s">
        <v>115</v>
      </c>
      <c r="C7" s="59">
        <v>15.8</v>
      </c>
      <c r="D7" s="40">
        <v>1222311</v>
      </c>
    </row>
    <row r="8" spans="2:4" x14ac:dyDescent="0.35">
      <c r="B8" s="85" t="s">
        <v>116</v>
      </c>
      <c r="C8" s="59">
        <v>3.7</v>
      </c>
      <c r="D8" s="40">
        <v>286615</v>
      </c>
    </row>
    <row r="9" spans="2:4" x14ac:dyDescent="0.35">
      <c r="B9" s="85" t="s">
        <v>117</v>
      </c>
      <c r="C9" s="59">
        <v>5.3</v>
      </c>
      <c r="D9" s="40">
        <v>412369</v>
      </c>
    </row>
    <row r="10" spans="2:4" x14ac:dyDescent="0.35">
      <c r="B10" s="85" t="s">
        <v>118</v>
      </c>
      <c r="C10" s="59">
        <v>0.8</v>
      </c>
      <c r="D10" s="40">
        <v>61824</v>
      </c>
    </row>
    <row r="11" spans="2:4" ht="15" thickBot="1" x14ac:dyDescent="0.4">
      <c r="B11" s="120" t="s">
        <v>119</v>
      </c>
      <c r="C11" s="64">
        <v>1.1000000000000001</v>
      </c>
      <c r="D11" s="38">
        <v>83661</v>
      </c>
    </row>
    <row r="13" spans="2:4" ht="12" customHeight="1" x14ac:dyDescent="0.35">
      <c r="B13" s="216" t="s">
        <v>169</v>
      </c>
      <c r="C13" s="216"/>
      <c r="D13" s="216"/>
    </row>
    <row r="14" spans="2:4" ht="12" customHeight="1" x14ac:dyDescent="0.35">
      <c r="B14" s="18" t="s">
        <v>56</v>
      </c>
      <c r="C14" s="25"/>
      <c r="D14" s="25"/>
    </row>
  </sheetData>
  <mergeCells count="1">
    <mergeCell ref="B13:D1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F6F8C-9932-4B62-8E45-E519AA089350}">
  <dimension ref="B1:E11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8" style="26" customWidth="1"/>
    <col min="3" max="4" width="12.26953125" style="26" customWidth="1"/>
    <col min="5" max="5" width="11.453125" style="26" customWidth="1"/>
    <col min="6" max="16384" width="11.453125" style="26"/>
  </cols>
  <sheetData>
    <row r="1" spans="2:5" s="34" customFormat="1" ht="15.75" customHeight="1" x14ac:dyDescent="0.35">
      <c r="B1" s="27" t="s">
        <v>253</v>
      </c>
    </row>
    <row r="2" spans="2:5" s="33" customFormat="1" ht="15.75" customHeight="1" thickBot="1" x14ac:dyDescent="0.4"/>
    <row r="3" spans="2:5" ht="26.5" thickBot="1" x14ac:dyDescent="0.4">
      <c r="B3" s="169"/>
      <c r="C3" s="170" t="s">
        <v>34</v>
      </c>
      <c r="D3" s="170" t="s">
        <v>35</v>
      </c>
      <c r="E3" s="192" t="s">
        <v>4</v>
      </c>
    </row>
    <row r="4" spans="2:5" x14ac:dyDescent="0.35">
      <c r="B4" s="22" t="s">
        <v>0</v>
      </c>
      <c r="C4" s="86">
        <v>27</v>
      </c>
      <c r="D4" s="115">
        <v>2.6</v>
      </c>
      <c r="E4" s="116">
        <v>558741</v>
      </c>
    </row>
    <row r="5" spans="2:5" x14ac:dyDescent="0.35">
      <c r="B5" s="22" t="s">
        <v>43</v>
      </c>
      <c r="C5" s="87" t="s">
        <v>254</v>
      </c>
      <c r="D5" s="87" t="s">
        <v>255</v>
      </c>
      <c r="E5" s="117"/>
    </row>
    <row r="6" spans="2:5" x14ac:dyDescent="0.35">
      <c r="B6" s="22" t="s">
        <v>1</v>
      </c>
      <c r="C6" s="57">
        <v>68.3</v>
      </c>
      <c r="D6" s="57"/>
      <c r="E6" s="118"/>
    </row>
    <row r="7" spans="2:5" x14ac:dyDescent="0.35">
      <c r="B7" s="22" t="s">
        <v>2</v>
      </c>
      <c r="C7" s="57">
        <v>4.7</v>
      </c>
      <c r="D7" s="57"/>
      <c r="E7" s="118"/>
    </row>
    <row r="8" spans="2:5" ht="15" thickBot="1" x14ac:dyDescent="0.4">
      <c r="B8" s="46" t="s">
        <v>3</v>
      </c>
      <c r="C8" s="88">
        <v>100</v>
      </c>
      <c r="D8" s="88"/>
      <c r="E8" s="119"/>
    </row>
    <row r="10" spans="2:5" ht="48" customHeight="1" x14ac:dyDescent="0.35">
      <c r="B10" s="216" t="s">
        <v>256</v>
      </c>
      <c r="C10" s="216"/>
      <c r="D10" s="216"/>
      <c r="E10" s="216"/>
    </row>
    <row r="11" spans="2:5" ht="12" customHeight="1" x14ac:dyDescent="0.35">
      <c r="B11" s="18" t="s">
        <v>33</v>
      </c>
      <c r="C11" s="25"/>
      <c r="D11" s="25"/>
      <c r="E11" s="25"/>
    </row>
  </sheetData>
  <mergeCells count="1">
    <mergeCell ref="B10:E10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A1D18-B656-4B37-9A83-B997ACADC623}">
  <dimension ref="B1:D10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25.453125" style="26" customWidth="1"/>
    <col min="3" max="3" width="7.7265625" style="26" customWidth="1"/>
    <col min="4" max="4" width="10.7265625" style="26" customWidth="1"/>
    <col min="5" max="16384" width="11.453125" style="26"/>
  </cols>
  <sheetData>
    <row r="1" spans="2:4" s="34" customFormat="1" ht="15.75" customHeight="1" x14ac:dyDescent="0.35">
      <c r="B1" s="34" t="s">
        <v>257</v>
      </c>
    </row>
    <row r="2" spans="2:4" s="33" customFormat="1" ht="15.75" customHeight="1" thickBot="1" x14ac:dyDescent="0.4"/>
    <row r="3" spans="2:4" ht="26.5" thickBot="1" x14ac:dyDescent="0.4">
      <c r="B3" s="169"/>
      <c r="C3" s="170" t="s">
        <v>34</v>
      </c>
      <c r="D3" s="172" t="s">
        <v>4</v>
      </c>
    </row>
    <row r="4" spans="2:4" x14ac:dyDescent="0.35">
      <c r="B4" s="85" t="s">
        <v>57</v>
      </c>
      <c r="C4" s="78" t="s">
        <v>280</v>
      </c>
      <c r="D4" s="40">
        <v>11465</v>
      </c>
    </row>
    <row r="5" spans="2:4" x14ac:dyDescent="0.35">
      <c r="B5" s="85" t="s">
        <v>58</v>
      </c>
      <c r="C5" s="59">
        <v>91.4</v>
      </c>
      <c r="D5" s="40">
        <v>510584</v>
      </c>
    </row>
    <row r="6" spans="2:4" x14ac:dyDescent="0.35">
      <c r="B6" s="85" t="s">
        <v>59</v>
      </c>
      <c r="C6" s="59">
        <v>6.6</v>
      </c>
      <c r="D6" s="40">
        <v>36692</v>
      </c>
    </row>
    <row r="7" spans="2:4" ht="15" thickBot="1" x14ac:dyDescent="0.4">
      <c r="B7" s="120" t="s">
        <v>3</v>
      </c>
      <c r="C7" s="64">
        <v>100</v>
      </c>
      <c r="D7" s="38">
        <v>558741</v>
      </c>
    </row>
    <row r="9" spans="2:4" ht="36" customHeight="1" x14ac:dyDescent="0.35">
      <c r="B9" s="216" t="s">
        <v>258</v>
      </c>
      <c r="C9" s="216"/>
      <c r="D9" s="216"/>
    </row>
    <row r="10" spans="2:4" ht="48" customHeight="1" x14ac:dyDescent="0.35">
      <c r="B10" s="216" t="s">
        <v>270</v>
      </c>
      <c r="C10" s="216"/>
      <c r="D10" s="216"/>
    </row>
  </sheetData>
  <mergeCells count="2">
    <mergeCell ref="B9:D9"/>
    <mergeCell ref="B10:D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FE1B7-CC32-46AA-9E83-330B9DBB5B6B}">
  <dimension ref="B1:J17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31.54296875" style="26" customWidth="1"/>
    <col min="3" max="3" width="7.7265625" style="26" customWidth="1"/>
    <col min="4" max="4" width="11.1796875" style="26" customWidth="1"/>
    <col min="5" max="16384" width="11.453125" style="26"/>
  </cols>
  <sheetData>
    <row r="1" spans="2:10" s="34" customFormat="1" ht="15.75" customHeight="1" x14ac:dyDescent="0.35">
      <c r="B1" s="34" t="s">
        <v>145</v>
      </c>
    </row>
    <row r="2" spans="2:10" s="33" customFormat="1" ht="15.75" customHeight="1" thickBot="1" x14ac:dyDescent="0.4"/>
    <row r="3" spans="2:10" x14ac:dyDescent="0.35">
      <c r="B3" s="32"/>
      <c r="C3" s="212" t="s">
        <v>146</v>
      </c>
      <c r="D3" s="211"/>
    </row>
    <row r="4" spans="2:10" ht="26.5" thickBot="1" x14ac:dyDescent="0.4">
      <c r="B4" s="24"/>
      <c r="C4" s="55" t="s">
        <v>34</v>
      </c>
      <c r="D4" s="21" t="s">
        <v>4</v>
      </c>
    </row>
    <row r="5" spans="2:10" ht="15.65" customHeight="1" x14ac:dyDescent="0.35">
      <c r="B5" s="126" t="s">
        <v>121</v>
      </c>
      <c r="C5" s="57">
        <v>35.200000000000003</v>
      </c>
      <c r="D5" s="39">
        <v>2715311</v>
      </c>
    </row>
    <row r="6" spans="2:10" x14ac:dyDescent="0.35">
      <c r="B6" s="126" t="s">
        <v>133</v>
      </c>
      <c r="C6" s="57">
        <v>14</v>
      </c>
      <c r="D6" s="39">
        <v>1076673</v>
      </c>
    </row>
    <row r="7" spans="2:10" x14ac:dyDescent="0.35">
      <c r="B7" s="126" t="s">
        <v>134</v>
      </c>
      <c r="C7" s="57">
        <v>5.5</v>
      </c>
      <c r="D7" s="39">
        <v>421856</v>
      </c>
    </row>
    <row r="8" spans="2:10" x14ac:dyDescent="0.35">
      <c r="B8" s="126" t="s">
        <v>135</v>
      </c>
      <c r="C8" s="57">
        <v>8.1999999999999993</v>
      </c>
      <c r="D8" s="39">
        <v>636122</v>
      </c>
    </row>
    <row r="9" spans="2:10" x14ac:dyDescent="0.35">
      <c r="B9" s="126" t="s">
        <v>126</v>
      </c>
      <c r="C9" s="57">
        <v>35.299999999999997</v>
      </c>
      <c r="D9" s="39">
        <v>2721059</v>
      </c>
    </row>
    <row r="10" spans="2:10" x14ac:dyDescent="0.35">
      <c r="B10" s="126" t="s">
        <v>2</v>
      </c>
      <c r="C10" s="57">
        <v>1.9</v>
      </c>
      <c r="D10" s="39">
        <v>143752</v>
      </c>
    </row>
    <row r="11" spans="2:10" ht="15" thickBot="1" x14ac:dyDescent="0.4">
      <c r="B11" s="127" t="s">
        <v>3</v>
      </c>
      <c r="C11" s="88">
        <v>100</v>
      </c>
      <c r="D11" s="80">
        <v>7714773</v>
      </c>
    </row>
    <row r="12" spans="2:10" x14ac:dyDescent="0.35">
      <c r="C12" s="28"/>
    </row>
    <row r="13" spans="2:10" ht="12" customHeight="1" x14ac:dyDescent="0.35">
      <c r="B13" s="18" t="s">
        <v>147</v>
      </c>
      <c r="C13" s="25"/>
      <c r="D13" s="25"/>
      <c r="E13" s="25"/>
      <c r="F13" s="25"/>
      <c r="G13" s="25"/>
      <c r="H13" s="25"/>
      <c r="I13" s="25"/>
      <c r="J13" s="25"/>
    </row>
    <row r="14" spans="2:10" ht="15.65" customHeight="1" x14ac:dyDescent="0.35"/>
    <row r="17" ht="15.65" customHeight="1" x14ac:dyDescent="0.35"/>
  </sheetData>
  <mergeCells count="1">
    <mergeCell ref="C3:D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1F01-10D6-4B20-99AD-1F97993370D3}">
  <dimension ref="B1:J19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3.453125" style="26" customWidth="1"/>
    <col min="3" max="3" width="39.26953125" style="26" customWidth="1"/>
    <col min="4" max="4" width="6.54296875" style="26" customWidth="1"/>
    <col min="5" max="5" width="11.1796875" style="26" customWidth="1"/>
    <col min="6" max="6" width="6.54296875" style="26" customWidth="1"/>
    <col min="7" max="7" width="11.1796875" style="26" customWidth="1"/>
    <col min="8" max="8" width="6.54296875" style="26" customWidth="1"/>
    <col min="9" max="9" width="11.1796875" style="26" customWidth="1"/>
    <col min="10" max="16384" width="11.453125" style="26"/>
  </cols>
  <sheetData>
    <row r="1" spans="2:9" s="34" customFormat="1" ht="15.75" customHeight="1" x14ac:dyDescent="0.35">
      <c r="B1" s="34" t="s">
        <v>148</v>
      </c>
    </row>
    <row r="2" spans="2:9" s="33" customFormat="1" ht="15.75" customHeight="1" thickBot="1" x14ac:dyDescent="0.4"/>
    <row r="3" spans="2:9" x14ac:dyDescent="0.35">
      <c r="B3" s="32"/>
      <c r="C3" s="32"/>
      <c r="D3" s="214" t="s">
        <v>61</v>
      </c>
      <c r="E3" s="215"/>
      <c r="F3" s="214" t="s">
        <v>62</v>
      </c>
      <c r="G3" s="215"/>
      <c r="H3" s="211" t="s">
        <v>63</v>
      </c>
      <c r="I3" s="211"/>
    </row>
    <row r="4" spans="2:9" ht="26.5" thickBot="1" x14ac:dyDescent="0.4">
      <c r="B4" s="19"/>
      <c r="C4" s="19"/>
      <c r="D4" s="55" t="s">
        <v>34</v>
      </c>
      <c r="E4" s="56" t="s">
        <v>4</v>
      </c>
      <c r="F4" s="55" t="s">
        <v>34</v>
      </c>
      <c r="G4" s="56" t="s">
        <v>4</v>
      </c>
      <c r="H4" s="55" t="s">
        <v>34</v>
      </c>
      <c r="I4" s="21" t="s">
        <v>4</v>
      </c>
    </row>
    <row r="5" spans="2:9" ht="26" x14ac:dyDescent="0.35">
      <c r="B5" s="128" t="s">
        <v>47</v>
      </c>
      <c r="C5" s="67" t="s">
        <v>149</v>
      </c>
      <c r="D5" s="121">
        <v>29</v>
      </c>
      <c r="E5" s="89">
        <v>6169543</v>
      </c>
      <c r="F5" s="121">
        <v>14.6</v>
      </c>
      <c r="G5" s="89">
        <v>3098098</v>
      </c>
      <c r="H5" s="166">
        <v>9.6999999999999993</v>
      </c>
      <c r="I5" s="90">
        <v>2056284</v>
      </c>
    </row>
    <row r="6" spans="2:9" ht="26" x14ac:dyDescent="0.35">
      <c r="B6" s="129" t="s">
        <v>48</v>
      </c>
      <c r="C6" s="68" t="s">
        <v>150</v>
      </c>
      <c r="D6" s="76">
        <v>20.7</v>
      </c>
      <c r="E6" s="91">
        <v>4397519</v>
      </c>
      <c r="F6" s="76">
        <v>10</v>
      </c>
      <c r="G6" s="91">
        <v>2126426</v>
      </c>
      <c r="H6" s="122">
        <v>5.9</v>
      </c>
      <c r="I6" s="92">
        <v>1258133</v>
      </c>
    </row>
    <row r="7" spans="2:9" ht="39" x14ac:dyDescent="0.35">
      <c r="B7" s="129" t="s">
        <v>49</v>
      </c>
      <c r="C7" s="68" t="s">
        <v>159</v>
      </c>
      <c r="D7" s="76">
        <v>13.3</v>
      </c>
      <c r="E7" s="91">
        <v>2831706</v>
      </c>
      <c r="F7" s="76">
        <v>5.5</v>
      </c>
      <c r="G7" s="91">
        <v>1170677</v>
      </c>
      <c r="H7" s="122">
        <v>2.8</v>
      </c>
      <c r="I7" s="92">
        <v>601884</v>
      </c>
    </row>
    <row r="8" spans="2:9" ht="65" x14ac:dyDescent="0.35">
      <c r="B8" s="129" t="s">
        <v>50</v>
      </c>
      <c r="C8" s="68" t="s">
        <v>151</v>
      </c>
      <c r="D8" s="76">
        <v>18.100000000000001</v>
      </c>
      <c r="E8" s="91">
        <v>3858337</v>
      </c>
      <c r="F8" s="76">
        <v>7.4</v>
      </c>
      <c r="G8" s="91">
        <v>1581253</v>
      </c>
      <c r="H8" s="122">
        <v>4.0999999999999996</v>
      </c>
      <c r="I8" s="92">
        <v>877242</v>
      </c>
    </row>
    <row r="9" spans="2:9" ht="52" x14ac:dyDescent="0.35">
      <c r="B9" s="129" t="s">
        <v>51</v>
      </c>
      <c r="C9" s="68" t="s">
        <v>152</v>
      </c>
      <c r="D9" s="76">
        <v>1.5</v>
      </c>
      <c r="E9" s="91">
        <v>327097</v>
      </c>
      <c r="F9" s="76">
        <v>0.4</v>
      </c>
      <c r="G9" s="91">
        <v>86891</v>
      </c>
      <c r="H9" s="122" t="s">
        <v>271</v>
      </c>
      <c r="I9" s="92">
        <v>25412</v>
      </c>
    </row>
    <row r="10" spans="2:9" x14ac:dyDescent="0.35">
      <c r="B10" s="129" t="s">
        <v>52</v>
      </c>
      <c r="C10" s="68" t="s">
        <v>153</v>
      </c>
      <c r="D10" s="76">
        <v>11.5</v>
      </c>
      <c r="E10" s="91">
        <v>2454610</v>
      </c>
      <c r="F10" s="76">
        <v>2.7</v>
      </c>
      <c r="G10" s="91">
        <v>564337</v>
      </c>
      <c r="H10" s="122">
        <v>1.2</v>
      </c>
      <c r="I10" s="92">
        <v>255707</v>
      </c>
    </row>
    <row r="11" spans="2:9" ht="52" x14ac:dyDescent="0.35">
      <c r="B11" s="129" t="s">
        <v>53</v>
      </c>
      <c r="C11" s="68" t="s">
        <v>160</v>
      </c>
      <c r="D11" s="76">
        <v>16.3</v>
      </c>
      <c r="E11" s="91">
        <v>3467353</v>
      </c>
      <c r="F11" s="76">
        <v>7.3</v>
      </c>
      <c r="G11" s="91">
        <v>1549700</v>
      </c>
      <c r="H11" s="122">
        <v>4.3</v>
      </c>
      <c r="I11" s="92">
        <v>913783</v>
      </c>
    </row>
    <row r="12" spans="2:9" ht="63.75" customHeight="1" x14ac:dyDescent="0.35">
      <c r="B12" s="129" t="s">
        <v>54</v>
      </c>
      <c r="C12" s="68" t="s">
        <v>154</v>
      </c>
      <c r="D12" s="76">
        <v>9.4</v>
      </c>
      <c r="E12" s="91">
        <v>2005630</v>
      </c>
      <c r="F12" s="76">
        <v>5.0999999999999996</v>
      </c>
      <c r="G12" s="91">
        <v>1089830</v>
      </c>
      <c r="H12" s="122">
        <v>2.7</v>
      </c>
      <c r="I12" s="92">
        <v>584877</v>
      </c>
    </row>
    <row r="13" spans="2:9" ht="65" x14ac:dyDescent="0.35">
      <c r="B13" s="129" t="s">
        <v>87</v>
      </c>
      <c r="C13" s="68" t="s">
        <v>155</v>
      </c>
      <c r="D13" s="76">
        <v>2.9</v>
      </c>
      <c r="E13" s="91">
        <v>621006</v>
      </c>
      <c r="F13" s="76">
        <v>1.1000000000000001</v>
      </c>
      <c r="G13" s="91">
        <v>225361</v>
      </c>
      <c r="H13" s="122">
        <v>0.5</v>
      </c>
      <c r="I13" s="92">
        <v>96512</v>
      </c>
    </row>
    <row r="14" spans="2:9" ht="52" x14ac:dyDescent="0.35">
      <c r="B14" s="144" t="s">
        <v>90</v>
      </c>
      <c r="C14" s="70" t="s">
        <v>156</v>
      </c>
      <c r="D14" s="163">
        <v>0.8</v>
      </c>
      <c r="E14" s="164">
        <v>161038</v>
      </c>
      <c r="F14" s="163">
        <v>0.3</v>
      </c>
      <c r="G14" s="164">
        <v>67478</v>
      </c>
      <c r="H14" s="167" t="s">
        <v>271</v>
      </c>
      <c r="I14" s="165">
        <v>30001</v>
      </c>
    </row>
    <row r="15" spans="2:9" ht="38.25" customHeight="1" x14ac:dyDescent="0.35">
      <c r="B15" s="144" t="s">
        <v>88</v>
      </c>
      <c r="C15" s="70" t="s">
        <v>157</v>
      </c>
      <c r="D15" s="163">
        <v>2.1</v>
      </c>
      <c r="E15" s="164">
        <v>443298</v>
      </c>
      <c r="F15" s="163">
        <v>1</v>
      </c>
      <c r="G15" s="164">
        <v>222374</v>
      </c>
      <c r="H15" s="167">
        <v>0.4</v>
      </c>
      <c r="I15" s="165">
        <v>84656</v>
      </c>
    </row>
    <row r="16" spans="2:9" ht="52.5" thickBot="1" x14ac:dyDescent="0.4">
      <c r="B16" s="130" t="s">
        <v>89</v>
      </c>
      <c r="C16" s="69" t="s">
        <v>158</v>
      </c>
      <c r="D16" s="77">
        <v>4</v>
      </c>
      <c r="E16" s="93">
        <v>858341</v>
      </c>
      <c r="F16" s="77">
        <v>2</v>
      </c>
      <c r="G16" s="93">
        <v>433740</v>
      </c>
      <c r="H16" s="168">
        <v>1.2</v>
      </c>
      <c r="I16" s="94">
        <v>258698</v>
      </c>
    </row>
    <row r="18" spans="2:10" ht="12" customHeight="1" x14ac:dyDescent="0.35">
      <c r="B18" s="18" t="s">
        <v>122</v>
      </c>
      <c r="C18" s="25"/>
      <c r="D18" s="25"/>
      <c r="E18" s="25"/>
      <c r="F18" s="25"/>
      <c r="G18" s="25"/>
      <c r="H18" s="25"/>
      <c r="I18" s="25"/>
      <c r="J18" s="25"/>
    </row>
    <row r="19" spans="2:10" ht="24" customHeight="1" x14ac:dyDescent="0.35">
      <c r="B19" s="216" t="s">
        <v>270</v>
      </c>
      <c r="C19" s="216"/>
      <c r="D19" s="216"/>
      <c r="E19" s="216"/>
      <c r="F19" s="216"/>
      <c r="G19" s="216"/>
      <c r="H19" s="216"/>
      <c r="I19" s="216"/>
    </row>
  </sheetData>
  <mergeCells count="4">
    <mergeCell ref="D3:E3"/>
    <mergeCell ref="F3:G3"/>
    <mergeCell ref="H3:I3"/>
    <mergeCell ref="B19:I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2B660-75B0-4FD6-BE1C-36B268333D4D}">
  <dimension ref="B1:E9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29.54296875" style="26" customWidth="1"/>
    <col min="3" max="4" width="7.1796875" style="26" customWidth="1"/>
    <col min="5" max="5" width="11.26953125" style="26" customWidth="1"/>
    <col min="6" max="16384" width="11.453125" style="26"/>
  </cols>
  <sheetData>
    <row r="1" spans="2:5" s="34" customFormat="1" ht="15.75" customHeight="1" x14ac:dyDescent="0.35">
      <c r="B1" s="34" t="s">
        <v>163</v>
      </c>
    </row>
    <row r="2" spans="2:5" s="33" customFormat="1" ht="15.75" customHeight="1" thickBot="1" x14ac:dyDescent="0.4"/>
    <row r="3" spans="2:5" ht="26.5" thickBot="1" x14ac:dyDescent="0.4">
      <c r="B3" s="169"/>
      <c r="C3" s="170" t="s">
        <v>34</v>
      </c>
      <c r="D3" s="171" t="s">
        <v>35</v>
      </c>
      <c r="E3" s="172" t="s">
        <v>4</v>
      </c>
    </row>
    <row r="4" spans="2:5" ht="15.65" customHeight="1" x14ac:dyDescent="0.35">
      <c r="B4" s="47" t="s">
        <v>65</v>
      </c>
      <c r="C4" s="60">
        <v>12.3</v>
      </c>
      <c r="D4" s="98">
        <v>4.5</v>
      </c>
      <c r="E4" s="37">
        <v>948435</v>
      </c>
    </row>
    <row r="5" spans="2:5" x14ac:dyDescent="0.35">
      <c r="B5" s="47" t="s">
        <v>66</v>
      </c>
      <c r="C5" s="60">
        <v>32.299999999999997</v>
      </c>
      <c r="D5" s="98">
        <v>11.7</v>
      </c>
      <c r="E5" s="37">
        <v>2492793</v>
      </c>
    </row>
    <row r="6" spans="2:5" ht="15" thickBot="1" x14ac:dyDescent="0.4">
      <c r="B6" s="52" t="s">
        <v>67</v>
      </c>
      <c r="C6" s="95">
        <v>53.3</v>
      </c>
      <c r="D6" s="99">
        <v>19.3</v>
      </c>
      <c r="E6" s="97">
        <v>4108684</v>
      </c>
    </row>
    <row r="7" spans="2:5" x14ac:dyDescent="0.35">
      <c r="C7" s="28"/>
    </row>
    <row r="8" spans="2:5" ht="24" customHeight="1" x14ac:dyDescent="0.35">
      <c r="B8" s="216" t="s">
        <v>161</v>
      </c>
      <c r="C8" s="216"/>
      <c r="D8" s="216"/>
      <c r="E8" s="216"/>
    </row>
    <row r="9" spans="2:5" ht="36" customHeight="1" x14ac:dyDescent="0.35">
      <c r="B9" s="216" t="s">
        <v>162</v>
      </c>
      <c r="C9" s="216"/>
      <c r="D9" s="216"/>
      <c r="E9" s="216"/>
    </row>
  </sheetData>
  <mergeCells count="2">
    <mergeCell ref="B8:E8"/>
    <mergeCell ref="B9:E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E242-E78E-4ED6-AE04-7C2F20044BA5}">
  <dimension ref="B1:G19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25" style="26" customWidth="1"/>
    <col min="3" max="3" width="6.54296875" style="26" customWidth="1"/>
    <col min="4" max="4" width="11" style="26" customWidth="1"/>
    <col min="5" max="5" width="6.54296875" style="26" customWidth="1"/>
    <col min="6" max="6" width="11.1796875" style="26" customWidth="1"/>
    <col min="7" max="16384" width="11.453125" style="26"/>
  </cols>
  <sheetData>
    <row r="1" spans="2:7" s="34" customFormat="1" ht="15.75" customHeight="1" x14ac:dyDescent="0.35">
      <c r="B1" s="34" t="s">
        <v>281</v>
      </c>
    </row>
    <row r="2" spans="2:7" s="33" customFormat="1" ht="15.75" customHeight="1" thickBot="1" x14ac:dyDescent="0.4"/>
    <row r="3" spans="2:7" x14ac:dyDescent="0.35">
      <c r="B3" s="32"/>
      <c r="C3" s="212" t="s">
        <v>61</v>
      </c>
      <c r="D3" s="213"/>
      <c r="E3" s="212" t="s">
        <v>120</v>
      </c>
      <c r="F3" s="211"/>
    </row>
    <row r="4" spans="2:7" ht="26.5" thickBot="1" x14ac:dyDescent="0.4">
      <c r="B4" s="24"/>
      <c r="C4" s="55" t="s">
        <v>34</v>
      </c>
      <c r="D4" s="21" t="s">
        <v>4</v>
      </c>
      <c r="E4" s="55" t="s">
        <v>34</v>
      </c>
      <c r="F4" s="21" t="s">
        <v>4</v>
      </c>
    </row>
    <row r="5" spans="2:7" ht="15.65" customHeight="1" x14ac:dyDescent="0.35">
      <c r="B5" s="47" t="s">
        <v>68</v>
      </c>
      <c r="C5" s="60">
        <v>48.4</v>
      </c>
      <c r="D5" s="58">
        <v>210504</v>
      </c>
      <c r="E5" s="36">
        <v>44.6</v>
      </c>
      <c r="F5" s="37">
        <v>193883</v>
      </c>
    </row>
    <row r="6" spans="2:7" x14ac:dyDescent="0.35">
      <c r="B6" s="47" t="s">
        <v>5</v>
      </c>
      <c r="C6" s="60">
        <v>58.7</v>
      </c>
      <c r="D6" s="58">
        <v>1022545</v>
      </c>
      <c r="E6" s="36">
        <v>54.4</v>
      </c>
      <c r="F6" s="37">
        <v>948816</v>
      </c>
    </row>
    <row r="7" spans="2:7" x14ac:dyDescent="0.35">
      <c r="B7" s="47" t="s">
        <v>6</v>
      </c>
      <c r="C7" s="60">
        <v>51.3</v>
      </c>
      <c r="D7" s="58">
        <v>1352259</v>
      </c>
      <c r="E7" s="36">
        <v>37.4</v>
      </c>
      <c r="F7" s="37">
        <v>985078</v>
      </c>
    </row>
    <row r="8" spans="2:7" x14ac:dyDescent="0.35">
      <c r="B8" s="47" t="s">
        <v>7</v>
      </c>
      <c r="C8" s="60">
        <v>42.3</v>
      </c>
      <c r="D8" s="58">
        <v>1413905</v>
      </c>
      <c r="E8" s="36">
        <v>20.5</v>
      </c>
      <c r="F8" s="37">
        <v>683547</v>
      </c>
    </row>
    <row r="9" spans="2:7" x14ac:dyDescent="0.35">
      <c r="B9" s="47" t="s">
        <v>8</v>
      </c>
      <c r="C9" s="60">
        <v>38.299999999999997</v>
      </c>
      <c r="D9" s="58">
        <v>1510994</v>
      </c>
      <c r="E9" s="36">
        <v>14.6</v>
      </c>
      <c r="F9" s="37">
        <v>574579</v>
      </c>
    </row>
    <row r="10" spans="2:7" x14ac:dyDescent="0.35">
      <c r="B10" s="47" t="s">
        <v>9</v>
      </c>
      <c r="C10" s="60">
        <v>34.700000000000003</v>
      </c>
      <c r="D10" s="58">
        <v>1220670</v>
      </c>
      <c r="E10" s="36">
        <v>8.6999999999999993</v>
      </c>
      <c r="F10" s="37">
        <v>305196</v>
      </c>
    </row>
    <row r="11" spans="2:7" x14ac:dyDescent="0.35">
      <c r="B11" s="47" t="s">
        <v>10</v>
      </c>
      <c r="C11" s="60">
        <v>21.2</v>
      </c>
      <c r="D11" s="58">
        <v>573124</v>
      </c>
      <c r="E11" s="199">
        <v>2.6</v>
      </c>
      <c r="F11" s="37">
        <v>69939</v>
      </c>
    </row>
    <row r="12" spans="2:7" x14ac:dyDescent="0.35">
      <c r="B12" s="49" t="s">
        <v>11</v>
      </c>
      <c r="C12" s="59">
        <v>13.9</v>
      </c>
      <c r="D12" s="61">
        <v>410771</v>
      </c>
      <c r="E12" s="208" t="s">
        <v>272</v>
      </c>
      <c r="F12" s="40">
        <v>30944</v>
      </c>
    </row>
    <row r="13" spans="2:7" ht="15" customHeight="1" thickBot="1" x14ac:dyDescent="0.4">
      <c r="B13" s="41" t="s">
        <v>31</v>
      </c>
      <c r="C13" s="62"/>
      <c r="D13" s="63" t="s">
        <v>32</v>
      </c>
      <c r="E13" s="43"/>
      <c r="F13" s="42" t="s">
        <v>32</v>
      </c>
    </row>
    <row r="14" spans="2:7" x14ac:dyDescent="0.35">
      <c r="C14" s="28"/>
    </row>
    <row r="15" spans="2:7" ht="12" customHeight="1" x14ac:dyDescent="0.35">
      <c r="B15" s="18" t="s">
        <v>123</v>
      </c>
      <c r="C15" s="25"/>
      <c r="D15" s="25"/>
      <c r="E15" s="25"/>
      <c r="F15" s="25"/>
      <c r="G15" s="25"/>
    </row>
    <row r="16" spans="2:7" ht="36" customHeight="1" x14ac:dyDescent="0.35">
      <c r="B16" s="216" t="s">
        <v>270</v>
      </c>
      <c r="C16" s="216"/>
      <c r="D16" s="216"/>
      <c r="E16" s="216"/>
      <c r="F16" s="216"/>
      <c r="G16" s="25"/>
    </row>
    <row r="19" ht="15.65" customHeight="1" x14ac:dyDescent="0.35"/>
  </sheetData>
  <mergeCells count="3">
    <mergeCell ref="C3:D3"/>
    <mergeCell ref="E3:F3"/>
    <mergeCell ref="B16:F1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D8993-4D0D-4C82-A488-BA9CE06CFAFF}">
  <dimension ref="A1:J24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12.453125" style="26" customWidth="1"/>
    <col min="3" max="3" width="26.81640625" style="26" customWidth="1"/>
    <col min="4" max="4" width="6.453125" style="26" customWidth="1"/>
    <col min="5" max="5" width="11.1796875" style="26" customWidth="1"/>
    <col min="6" max="6" width="6.453125" style="26" customWidth="1"/>
    <col min="7" max="7" width="11.1796875" style="26" customWidth="1"/>
    <col min="8" max="16384" width="11.453125" style="26"/>
  </cols>
  <sheetData>
    <row r="1" spans="1:7" s="34" customFormat="1" ht="15.75" customHeight="1" x14ac:dyDescent="0.35">
      <c r="B1" s="34" t="s">
        <v>282</v>
      </c>
    </row>
    <row r="2" spans="1:7" ht="15.75" customHeight="1" thickBot="1" x14ac:dyDescent="0.4">
      <c r="A2" s="31"/>
      <c r="B2" s="31"/>
    </row>
    <row r="3" spans="1:7" x14ac:dyDescent="0.35">
      <c r="A3" s="31"/>
      <c r="B3" s="32"/>
      <c r="C3" s="32"/>
      <c r="D3" s="212" t="s">
        <v>61</v>
      </c>
      <c r="E3" s="213"/>
      <c r="F3" s="212" t="s">
        <v>120</v>
      </c>
      <c r="G3" s="211"/>
    </row>
    <row r="4" spans="1:7" ht="26.5" thickBot="1" x14ac:dyDescent="0.4">
      <c r="A4" s="31"/>
      <c r="B4" s="24"/>
      <c r="C4" s="24"/>
      <c r="D4" s="55" t="s">
        <v>34</v>
      </c>
      <c r="E4" s="21" t="s">
        <v>4</v>
      </c>
      <c r="F4" s="55" t="s">
        <v>34</v>
      </c>
      <c r="G4" s="21" t="s">
        <v>4</v>
      </c>
    </row>
    <row r="5" spans="1:7" x14ac:dyDescent="0.35">
      <c r="B5" s="217" t="s">
        <v>37</v>
      </c>
      <c r="C5" s="31" t="s">
        <v>12</v>
      </c>
      <c r="D5" s="57">
        <v>15.1</v>
      </c>
      <c r="E5" s="39">
        <v>430789</v>
      </c>
      <c r="F5" s="57">
        <v>4.4000000000000004</v>
      </c>
      <c r="G5" s="39">
        <v>126475</v>
      </c>
    </row>
    <row r="6" spans="1:7" x14ac:dyDescent="0.35">
      <c r="A6" s="31"/>
      <c r="B6" s="218"/>
      <c r="C6" s="31" t="s">
        <v>38</v>
      </c>
      <c r="D6" s="57">
        <v>23.6</v>
      </c>
      <c r="E6" s="39">
        <v>1351136</v>
      </c>
      <c r="F6" s="57">
        <v>10.3</v>
      </c>
      <c r="G6" s="39">
        <v>587592</v>
      </c>
    </row>
    <row r="7" spans="1:7" x14ac:dyDescent="0.35">
      <c r="A7" s="31"/>
      <c r="B7" s="50"/>
      <c r="C7" s="31" t="s">
        <v>39</v>
      </c>
      <c r="D7" s="57">
        <v>39.5</v>
      </c>
      <c r="E7" s="39">
        <v>1660766</v>
      </c>
      <c r="F7" s="57">
        <v>21</v>
      </c>
      <c r="G7" s="39">
        <v>884017</v>
      </c>
    </row>
    <row r="8" spans="1:7" x14ac:dyDescent="0.35">
      <c r="A8" s="31"/>
      <c r="B8" s="50"/>
      <c r="C8" s="31" t="s">
        <v>13</v>
      </c>
      <c r="D8" s="57">
        <v>43.2</v>
      </c>
      <c r="E8" s="39">
        <v>963003</v>
      </c>
      <c r="F8" s="57">
        <v>24</v>
      </c>
      <c r="G8" s="39">
        <v>534579</v>
      </c>
    </row>
    <row r="9" spans="1:7" x14ac:dyDescent="0.35">
      <c r="A9" s="31"/>
      <c r="B9" s="50"/>
      <c r="C9" s="31" t="s">
        <v>14</v>
      </c>
      <c r="D9" s="57">
        <v>54.9</v>
      </c>
      <c r="E9" s="39">
        <v>3179620</v>
      </c>
      <c r="F9" s="57">
        <v>27.4</v>
      </c>
      <c r="G9" s="39">
        <v>1587897</v>
      </c>
    </row>
    <row r="10" spans="1:7" ht="15.65" customHeight="1" x14ac:dyDescent="0.35">
      <c r="A10" s="31"/>
      <c r="B10" s="51"/>
      <c r="C10" s="44" t="s">
        <v>31</v>
      </c>
      <c r="D10" s="132"/>
      <c r="E10" s="133" t="s">
        <v>32</v>
      </c>
      <c r="F10" s="132"/>
      <c r="G10" s="133" t="s">
        <v>32</v>
      </c>
    </row>
    <row r="11" spans="1:7" x14ac:dyDescent="0.35">
      <c r="A11" s="31"/>
      <c r="B11" s="218" t="s">
        <v>127</v>
      </c>
      <c r="C11" s="31" t="s">
        <v>128</v>
      </c>
      <c r="D11" s="57">
        <v>37.200000000000003</v>
      </c>
      <c r="E11" s="39">
        <v>6340861</v>
      </c>
      <c r="F11" s="57">
        <v>18</v>
      </c>
      <c r="G11" s="39">
        <v>3072366</v>
      </c>
    </row>
    <row r="12" spans="1:7" ht="15.65" customHeight="1" x14ac:dyDescent="0.35">
      <c r="A12" s="31"/>
      <c r="B12" s="218"/>
      <c r="C12" s="31" t="s">
        <v>129</v>
      </c>
      <c r="D12" s="57">
        <v>32.299999999999997</v>
      </c>
      <c r="E12" s="39">
        <v>1373912</v>
      </c>
      <c r="F12" s="57">
        <v>16.899999999999999</v>
      </c>
      <c r="G12" s="39">
        <v>719617</v>
      </c>
    </row>
    <row r="13" spans="1:7" ht="15.65" customHeight="1" x14ac:dyDescent="0.35">
      <c r="A13" s="31"/>
      <c r="B13" s="51"/>
      <c r="C13" s="44" t="s">
        <v>31</v>
      </c>
      <c r="D13" s="132"/>
      <c r="E13" s="133" t="s">
        <v>32</v>
      </c>
      <c r="F13" s="132"/>
      <c r="G13" s="133" t="s">
        <v>41</v>
      </c>
    </row>
    <row r="14" spans="1:7" x14ac:dyDescent="0.35">
      <c r="A14" s="31"/>
      <c r="B14" s="218" t="s">
        <v>72</v>
      </c>
      <c r="C14" s="31" t="s">
        <v>69</v>
      </c>
      <c r="D14" s="57">
        <v>41.5</v>
      </c>
      <c r="E14" s="39">
        <v>4860836</v>
      </c>
      <c r="F14" s="57">
        <v>20.2</v>
      </c>
      <c r="G14" s="39">
        <v>2369712</v>
      </c>
    </row>
    <row r="15" spans="1:7" ht="15.65" customHeight="1" x14ac:dyDescent="0.35">
      <c r="A15" s="31"/>
      <c r="B15" s="218"/>
      <c r="C15" s="31" t="s">
        <v>70</v>
      </c>
      <c r="D15" s="57">
        <v>30.5</v>
      </c>
      <c r="E15" s="39">
        <v>2080883</v>
      </c>
      <c r="F15" s="57">
        <v>15.6</v>
      </c>
      <c r="G15" s="39">
        <v>1062237</v>
      </c>
    </row>
    <row r="16" spans="1:7" ht="15.65" customHeight="1" x14ac:dyDescent="0.35">
      <c r="A16" s="31"/>
      <c r="B16" s="83"/>
      <c r="C16" s="31" t="s">
        <v>71</v>
      </c>
      <c r="D16" s="57">
        <v>28.1</v>
      </c>
      <c r="E16" s="39">
        <v>773053</v>
      </c>
      <c r="F16" s="57">
        <v>13.1</v>
      </c>
      <c r="G16" s="39">
        <v>360035</v>
      </c>
    </row>
    <row r="17" spans="1:10" ht="15" thickBot="1" x14ac:dyDescent="0.4">
      <c r="B17" s="52"/>
      <c r="C17" s="45" t="s">
        <v>31</v>
      </c>
      <c r="D17" s="134"/>
      <c r="E17" s="135" t="s">
        <v>32</v>
      </c>
      <c r="F17" s="134"/>
      <c r="G17" s="135" t="s">
        <v>32</v>
      </c>
    </row>
    <row r="18" spans="1:10" x14ac:dyDescent="0.35">
      <c r="A18" s="31"/>
      <c r="B18" s="31"/>
    </row>
    <row r="19" spans="1:10" ht="12" customHeight="1" x14ac:dyDescent="0.35">
      <c r="B19" s="18" t="s">
        <v>124</v>
      </c>
      <c r="C19" s="25"/>
      <c r="D19" s="25"/>
      <c r="E19" s="25"/>
      <c r="F19" s="25"/>
      <c r="G19" s="25"/>
    </row>
    <row r="20" spans="1:10" ht="12" customHeight="1" x14ac:dyDescent="0.35">
      <c r="B20" s="18" t="s">
        <v>42</v>
      </c>
      <c r="C20" s="25"/>
      <c r="D20" s="25"/>
      <c r="E20" s="25"/>
      <c r="F20" s="25"/>
      <c r="G20" s="25"/>
      <c r="H20" s="25"/>
      <c r="I20" s="25"/>
      <c r="J20" s="25"/>
    </row>
    <row r="21" spans="1:10" x14ac:dyDescent="0.35">
      <c r="A21" s="31"/>
      <c r="B21" s="31"/>
    </row>
    <row r="22" spans="1:10" x14ac:dyDescent="0.35">
      <c r="A22" s="31"/>
      <c r="B22" s="31"/>
    </row>
    <row r="23" spans="1:10" x14ac:dyDescent="0.35">
      <c r="A23" s="31"/>
      <c r="B23" s="31"/>
    </row>
    <row r="24" spans="1:10" x14ac:dyDescent="0.35">
      <c r="A24" s="31"/>
      <c r="B24" s="31"/>
    </row>
  </sheetData>
  <mergeCells count="5">
    <mergeCell ref="D3:E3"/>
    <mergeCell ref="F3:G3"/>
    <mergeCell ref="B5:B6"/>
    <mergeCell ref="B14:B15"/>
    <mergeCell ref="B11:B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0C838-A55B-43B7-933F-B86C9D9C2B95}">
  <dimension ref="A1:J24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13" style="26" customWidth="1"/>
    <col min="3" max="3" width="41.453125" style="26" customWidth="1"/>
    <col min="4" max="4" width="6.453125" style="26" customWidth="1"/>
    <col min="5" max="5" width="11.1796875" style="26" customWidth="1"/>
    <col min="6" max="6" width="6.453125" style="26" customWidth="1"/>
    <col min="7" max="7" width="11.1796875" style="26" customWidth="1"/>
    <col min="8" max="16384" width="11.453125" style="26"/>
  </cols>
  <sheetData>
    <row r="1" spans="1:7" s="34" customFormat="1" ht="15.75" customHeight="1" x14ac:dyDescent="0.35">
      <c r="B1" s="34" t="s">
        <v>283</v>
      </c>
    </row>
    <row r="2" spans="1:7" ht="15.75" customHeight="1" thickBot="1" x14ac:dyDescent="0.4">
      <c r="A2" s="30"/>
    </row>
    <row r="3" spans="1:7" x14ac:dyDescent="0.35">
      <c r="A3" s="30"/>
      <c r="B3" s="32"/>
      <c r="C3" s="32"/>
      <c r="D3" s="212" t="s">
        <v>61</v>
      </c>
      <c r="E3" s="213"/>
      <c r="F3" s="212" t="s">
        <v>120</v>
      </c>
      <c r="G3" s="211"/>
    </row>
    <row r="4" spans="1:7" ht="26.5" thickBot="1" x14ac:dyDescent="0.4">
      <c r="A4" s="30"/>
      <c r="B4" s="24"/>
      <c r="C4" s="24"/>
      <c r="D4" s="55" t="s">
        <v>34</v>
      </c>
      <c r="E4" s="21" t="s">
        <v>4</v>
      </c>
      <c r="F4" s="55" t="s">
        <v>34</v>
      </c>
      <c r="G4" s="21" t="s">
        <v>4</v>
      </c>
    </row>
    <row r="5" spans="1:7" x14ac:dyDescent="0.35">
      <c r="A5" s="30"/>
      <c r="B5" s="219" t="s">
        <v>15</v>
      </c>
      <c r="C5" s="35" t="s">
        <v>16</v>
      </c>
      <c r="D5" s="57">
        <v>43.7</v>
      </c>
      <c r="E5" s="39">
        <v>3949640</v>
      </c>
      <c r="F5" s="57">
        <v>22.4</v>
      </c>
      <c r="G5" s="39">
        <v>2018073</v>
      </c>
    </row>
    <row r="6" spans="1:7" x14ac:dyDescent="0.35">
      <c r="A6" s="30"/>
      <c r="B6" s="220"/>
      <c r="C6" s="35" t="s">
        <v>24</v>
      </c>
      <c r="D6" s="57">
        <v>44.4</v>
      </c>
      <c r="E6" s="39">
        <v>493100</v>
      </c>
      <c r="F6" s="57">
        <v>19.399999999999999</v>
      </c>
      <c r="G6" s="39">
        <v>215521</v>
      </c>
    </row>
    <row r="7" spans="1:7" x14ac:dyDescent="0.35">
      <c r="A7" s="30"/>
      <c r="B7" s="53"/>
      <c r="C7" s="35" t="s">
        <v>17</v>
      </c>
      <c r="D7" s="57">
        <v>35</v>
      </c>
      <c r="E7" s="39">
        <v>603801</v>
      </c>
      <c r="F7" s="57">
        <v>18.600000000000001</v>
      </c>
      <c r="G7" s="39">
        <v>320950</v>
      </c>
    </row>
    <row r="8" spans="1:7" x14ac:dyDescent="0.35">
      <c r="A8" s="30"/>
      <c r="B8" s="53"/>
      <c r="C8" s="35" t="s">
        <v>18</v>
      </c>
      <c r="D8" s="57">
        <v>19.5</v>
      </c>
      <c r="E8" s="39">
        <v>723710</v>
      </c>
      <c r="F8" s="57">
        <v>2.6</v>
      </c>
      <c r="G8" s="39">
        <v>96870</v>
      </c>
    </row>
    <row r="9" spans="1:7" x14ac:dyDescent="0.35">
      <c r="A9" s="30"/>
      <c r="B9" s="53"/>
      <c r="C9" s="35" t="s">
        <v>19</v>
      </c>
      <c r="D9" s="57">
        <v>24.3</v>
      </c>
      <c r="E9" s="39">
        <v>328417</v>
      </c>
      <c r="F9" s="57">
        <v>3.1</v>
      </c>
      <c r="G9" s="39">
        <v>42303</v>
      </c>
    </row>
    <row r="10" spans="1:7" x14ac:dyDescent="0.35">
      <c r="A10" s="30"/>
      <c r="B10" s="53"/>
      <c r="C10" s="35" t="s">
        <v>20</v>
      </c>
      <c r="D10" s="57">
        <v>58</v>
      </c>
      <c r="E10" s="39">
        <v>956018</v>
      </c>
      <c r="F10" s="57">
        <v>53.4</v>
      </c>
      <c r="G10" s="39">
        <v>879589</v>
      </c>
    </row>
    <row r="11" spans="1:7" x14ac:dyDescent="0.35">
      <c r="A11" s="30"/>
      <c r="B11" s="53"/>
      <c r="C11" s="35" t="s">
        <v>25</v>
      </c>
      <c r="D11" s="57">
        <v>18.7</v>
      </c>
      <c r="E11" s="39">
        <v>378487</v>
      </c>
      <c r="F11" s="57">
        <v>4.4000000000000004</v>
      </c>
      <c r="G11" s="39">
        <v>89754</v>
      </c>
    </row>
    <row r="12" spans="1:7" ht="15.65" customHeight="1" x14ac:dyDescent="0.35">
      <c r="A12" s="31"/>
      <c r="B12" s="71"/>
      <c r="C12" s="44" t="s">
        <v>31</v>
      </c>
      <c r="D12" s="132"/>
      <c r="E12" s="133" t="s">
        <v>32</v>
      </c>
      <c r="F12" s="132"/>
      <c r="G12" s="133" t="s">
        <v>32</v>
      </c>
    </row>
    <row r="13" spans="1:7" x14ac:dyDescent="0.35">
      <c r="A13" s="30"/>
      <c r="B13" s="221" t="s">
        <v>284</v>
      </c>
      <c r="C13" s="35" t="s">
        <v>46</v>
      </c>
      <c r="D13" s="57">
        <v>35.4</v>
      </c>
      <c r="E13" s="39">
        <v>2131756</v>
      </c>
      <c r="F13" s="57">
        <v>20.9</v>
      </c>
      <c r="G13" s="39">
        <v>1258861</v>
      </c>
    </row>
    <row r="14" spans="1:7" x14ac:dyDescent="0.35">
      <c r="A14" s="30"/>
      <c r="B14" s="220"/>
      <c r="C14" s="35" t="s">
        <v>26</v>
      </c>
      <c r="D14" s="57">
        <v>46</v>
      </c>
      <c r="E14" s="39">
        <v>3810854</v>
      </c>
      <c r="F14" s="57">
        <v>20.7</v>
      </c>
      <c r="G14" s="39">
        <v>1718593</v>
      </c>
    </row>
    <row r="15" spans="1:7" x14ac:dyDescent="0.35">
      <c r="A15" s="30"/>
      <c r="B15" s="220"/>
      <c r="C15" s="66" t="s">
        <v>27</v>
      </c>
      <c r="D15" s="57">
        <v>54.6</v>
      </c>
      <c r="E15" s="39">
        <v>357377</v>
      </c>
      <c r="F15" s="57">
        <v>22.3</v>
      </c>
      <c r="G15" s="39">
        <v>145933</v>
      </c>
    </row>
    <row r="16" spans="1:7" ht="15.65" customHeight="1" x14ac:dyDescent="0.35">
      <c r="A16" s="31"/>
      <c r="B16" s="71"/>
      <c r="C16" s="44" t="s">
        <v>31</v>
      </c>
      <c r="D16" s="132"/>
      <c r="E16" s="133" t="s">
        <v>32</v>
      </c>
      <c r="F16" s="132"/>
      <c r="G16" s="133" t="s">
        <v>41</v>
      </c>
    </row>
    <row r="17" spans="1:10" ht="15" customHeight="1" x14ac:dyDescent="0.35">
      <c r="A17" s="30"/>
      <c r="B17" s="221" t="s">
        <v>55</v>
      </c>
      <c r="C17" s="35" t="s">
        <v>46</v>
      </c>
      <c r="D17" s="57">
        <v>28.3</v>
      </c>
      <c r="E17" s="39">
        <v>450046</v>
      </c>
      <c r="F17" s="57">
        <v>13.6</v>
      </c>
      <c r="G17" s="39">
        <v>216151</v>
      </c>
    </row>
    <row r="18" spans="1:10" x14ac:dyDescent="0.35">
      <c r="A18" s="30"/>
      <c r="B18" s="220"/>
      <c r="C18" s="35" t="s">
        <v>26</v>
      </c>
      <c r="D18" s="57">
        <v>39.5</v>
      </c>
      <c r="E18" s="39">
        <v>3631853</v>
      </c>
      <c r="F18" s="57">
        <v>19.600000000000001</v>
      </c>
      <c r="G18" s="39">
        <v>1801699</v>
      </c>
    </row>
    <row r="19" spans="1:10" x14ac:dyDescent="0.35">
      <c r="A19" s="30"/>
      <c r="B19" s="53"/>
      <c r="C19" s="66" t="s">
        <v>27</v>
      </c>
      <c r="D19" s="57">
        <v>59.8</v>
      </c>
      <c r="E19" s="39">
        <v>1859442</v>
      </c>
      <c r="F19" s="57">
        <v>26.7</v>
      </c>
      <c r="G19" s="39">
        <v>829228</v>
      </c>
    </row>
    <row r="20" spans="1:10" ht="15.65" customHeight="1" thickBot="1" x14ac:dyDescent="0.4">
      <c r="A20" s="31"/>
      <c r="B20" s="72"/>
      <c r="C20" s="45" t="s">
        <v>31</v>
      </c>
      <c r="D20" s="134"/>
      <c r="E20" s="135" t="s">
        <v>32</v>
      </c>
      <c r="F20" s="134"/>
      <c r="G20" s="135" t="s">
        <v>32</v>
      </c>
    </row>
    <row r="22" spans="1:10" ht="12" customHeight="1" x14ac:dyDescent="0.35">
      <c r="B22" s="18" t="s">
        <v>124</v>
      </c>
      <c r="C22" s="25"/>
      <c r="D22" s="25"/>
      <c r="E22" s="25"/>
      <c r="F22" s="25"/>
      <c r="G22" s="25"/>
    </row>
    <row r="23" spans="1:10" ht="12" customHeight="1" x14ac:dyDescent="0.35">
      <c r="B23" s="18" t="s">
        <v>42</v>
      </c>
      <c r="C23" s="25"/>
      <c r="D23" s="25"/>
      <c r="E23" s="25"/>
      <c r="F23" s="25"/>
      <c r="G23" s="25"/>
      <c r="H23" s="25"/>
      <c r="I23" s="25"/>
      <c r="J23" s="25"/>
    </row>
    <row r="24" spans="1:10" x14ac:dyDescent="0.35">
      <c r="A24" s="30"/>
    </row>
  </sheetData>
  <mergeCells count="5">
    <mergeCell ref="D3:E3"/>
    <mergeCell ref="F3:G3"/>
    <mergeCell ref="B5:B6"/>
    <mergeCell ref="B13:B15"/>
    <mergeCell ref="B17:B1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F5C1B-E151-45E8-BD65-F91B9C10151A}">
  <dimension ref="A1:J18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26"/>
    <col min="2" max="2" width="13" style="26" customWidth="1"/>
    <col min="3" max="3" width="27.1796875" style="26" customWidth="1"/>
    <col min="4" max="4" width="6.453125" style="26" customWidth="1"/>
    <col min="5" max="5" width="11.1796875" style="26" customWidth="1"/>
    <col min="6" max="6" width="6.453125" style="26" customWidth="1"/>
    <col min="7" max="7" width="11.1796875" style="26" customWidth="1"/>
    <col min="8" max="16384" width="11.453125" style="26"/>
  </cols>
  <sheetData>
    <row r="1" spans="1:7" s="34" customFormat="1" ht="15.75" customHeight="1" x14ac:dyDescent="0.35">
      <c r="B1" s="34" t="s">
        <v>285</v>
      </c>
    </row>
    <row r="2" spans="1:7" ht="15.75" customHeight="1" thickBot="1" x14ac:dyDescent="0.4">
      <c r="A2" s="29"/>
    </row>
    <row r="3" spans="1:7" x14ac:dyDescent="0.35">
      <c r="A3" s="31"/>
      <c r="B3" s="32"/>
      <c r="C3" s="32"/>
      <c r="D3" s="212" t="s">
        <v>61</v>
      </c>
      <c r="E3" s="213"/>
      <c r="F3" s="212" t="s">
        <v>120</v>
      </c>
      <c r="G3" s="211"/>
    </row>
    <row r="4" spans="1:7" ht="26.25" customHeight="1" thickBot="1" x14ac:dyDescent="0.4">
      <c r="A4" s="29"/>
      <c r="B4" s="24"/>
      <c r="C4" s="24"/>
      <c r="D4" s="55" t="s">
        <v>34</v>
      </c>
      <c r="E4" s="21" t="s">
        <v>4</v>
      </c>
      <c r="F4" s="55" t="s">
        <v>34</v>
      </c>
      <c r="G4" s="21" t="s">
        <v>4</v>
      </c>
    </row>
    <row r="5" spans="1:7" ht="15" customHeight="1" x14ac:dyDescent="0.35">
      <c r="A5" s="29"/>
      <c r="B5" s="217" t="s">
        <v>73</v>
      </c>
      <c r="C5" s="137" t="s">
        <v>164</v>
      </c>
      <c r="D5" s="57">
        <v>36.6</v>
      </c>
      <c r="E5" s="39">
        <v>7228547</v>
      </c>
      <c r="F5" s="57">
        <v>18.5</v>
      </c>
      <c r="G5" s="39">
        <v>3657556</v>
      </c>
    </row>
    <row r="6" spans="1:7" x14ac:dyDescent="0.35">
      <c r="A6" s="29"/>
      <c r="B6" s="218"/>
      <c r="C6" s="137" t="s">
        <v>165</v>
      </c>
      <c r="D6" s="57">
        <v>28.6</v>
      </c>
      <c r="E6" s="39">
        <v>52047</v>
      </c>
      <c r="F6" s="57" t="s">
        <v>273</v>
      </c>
      <c r="G6" s="39">
        <v>21185</v>
      </c>
    </row>
    <row r="7" spans="1:7" x14ac:dyDescent="0.35">
      <c r="A7" s="29"/>
      <c r="B7" s="173"/>
      <c r="C7" s="35" t="s">
        <v>166</v>
      </c>
      <c r="D7" s="57">
        <v>35.1</v>
      </c>
      <c r="E7" s="39">
        <v>293251</v>
      </c>
      <c r="F7" s="57">
        <v>9.1</v>
      </c>
      <c r="G7" s="39">
        <v>76019</v>
      </c>
    </row>
    <row r="8" spans="1:7" x14ac:dyDescent="0.35">
      <c r="A8" s="29"/>
      <c r="B8" s="173"/>
      <c r="C8" s="35" t="s">
        <v>167</v>
      </c>
      <c r="D8" s="57">
        <v>25.6</v>
      </c>
      <c r="E8" s="39">
        <v>93548</v>
      </c>
      <c r="F8" s="57" t="s">
        <v>274</v>
      </c>
      <c r="G8" s="39">
        <v>15161</v>
      </c>
    </row>
    <row r="9" spans="1:7" ht="15.65" customHeight="1" x14ac:dyDescent="0.35">
      <c r="A9" s="31"/>
      <c r="B9" s="71"/>
      <c r="C9" s="44" t="s">
        <v>31</v>
      </c>
      <c r="D9" s="132"/>
      <c r="E9" s="133" t="s">
        <v>40</v>
      </c>
      <c r="F9" s="132"/>
      <c r="G9" s="133" t="s">
        <v>32</v>
      </c>
    </row>
    <row r="10" spans="1:7" x14ac:dyDescent="0.35">
      <c r="A10" s="29"/>
      <c r="B10" s="218" t="s">
        <v>44</v>
      </c>
      <c r="C10" s="31" t="s">
        <v>21</v>
      </c>
      <c r="D10" s="57">
        <v>36.6</v>
      </c>
      <c r="E10" s="39">
        <v>6122146</v>
      </c>
      <c r="F10" s="57">
        <v>18.899999999999999</v>
      </c>
      <c r="G10" s="39">
        <v>3164949</v>
      </c>
    </row>
    <row r="11" spans="1:7" x14ac:dyDescent="0.35">
      <c r="A11" s="29"/>
      <c r="B11" s="218"/>
      <c r="C11" s="35" t="s">
        <v>22</v>
      </c>
      <c r="D11" s="57">
        <v>36.700000000000003</v>
      </c>
      <c r="E11" s="39">
        <v>738981</v>
      </c>
      <c r="F11" s="57">
        <v>15.3</v>
      </c>
      <c r="G11" s="39">
        <v>308578</v>
      </c>
    </row>
    <row r="12" spans="1:7" x14ac:dyDescent="0.35">
      <c r="A12" s="29"/>
      <c r="B12" s="47"/>
      <c r="C12" s="35" t="s">
        <v>45</v>
      </c>
      <c r="D12" s="57">
        <v>32.1</v>
      </c>
      <c r="E12" s="39">
        <v>527402</v>
      </c>
      <c r="F12" s="57">
        <v>11</v>
      </c>
      <c r="G12" s="39">
        <v>179911</v>
      </c>
    </row>
    <row r="13" spans="1:7" x14ac:dyDescent="0.35">
      <c r="A13" s="29"/>
      <c r="B13" s="47"/>
      <c r="C13" s="35" t="s">
        <v>23</v>
      </c>
      <c r="D13" s="57">
        <v>33.299999999999997</v>
      </c>
      <c r="E13" s="39">
        <v>221513</v>
      </c>
      <c r="F13" s="57">
        <v>10.3</v>
      </c>
      <c r="G13" s="39">
        <v>68395</v>
      </c>
    </row>
    <row r="14" spans="1:7" ht="15.65" customHeight="1" thickBot="1" x14ac:dyDescent="0.4">
      <c r="A14" s="31"/>
      <c r="B14" s="52"/>
      <c r="C14" s="45" t="s">
        <v>31</v>
      </c>
      <c r="D14" s="134"/>
      <c r="E14" s="135" t="s">
        <v>41</v>
      </c>
      <c r="F14" s="134"/>
      <c r="G14" s="135" t="s">
        <v>32</v>
      </c>
    </row>
    <row r="16" spans="1:7" ht="12" customHeight="1" x14ac:dyDescent="0.35">
      <c r="B16" s="18" t="s">
        <v>124</v>
      </c>
      <c r="C16" s="25"/>
      <c r="D16" s="25"/>
      <c r="E16" s="25"/>
      <c r="F16" s="25"/>
      <c r="G16" s="25"/>
    </row>
    <row r="17" spans="2:10" ht="12" customHeight="1" x14ac:dyDescent="0.35">
      <c r="B17" s="18" t="s">
        <v>42</v>
      </c>
      <c r="C17" s="25"/>
      <c r="D17" s="25"/>
      <c r="E17" s="25"/>
      <c r="F17" s="25"/>
      <c r="G17" s="25"/>
      <c r="H17" s="25"/>
      <c r="I17" s="25"/>
      <c r="J17" s="25"/>
    </row>
    <row r="18" spans="2:10" ht="24" customHeight="1" x14ac:dyDescent="0.35">
      <c r="B18" s="216" t="s">
        <v>270</v>
      </c>
      <c r="C18" s="216"/>
      <c r="D18" s="216"/>
      <c r="E18" s="216"/>
      <c r="F18" s="216"/>
      <c r="G18" s="216"/>
    </row>
  </sheetData>
  <mergeCells count="5">
    <mergeCell ref="B10:B11"/>
    <mergeCell ref="F3:G3"/>
    <mergeCell ref="D3:E3"/>
    <mergeCell ref="B5:B6"/>
    <mergeCell ref="B18:G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1</vt:i4>
      </vt:variant>
    </vt:vector>
  </HeadingPairs>
  <TitlesOfParts>
    <vt:vector size="30" baseType="lpstr">
      <vt:lpstr>Índice</vt:lpstr>
      <vt:lpstr>T.17.1</vt:lpstr>
      <vt:lpstr>T.17.2</vt:lpstr>
      <vt:lpstr>T.17.3</vt:lpstr>
      <vt:lpstr>T.17.4</vt:lpstr>
      <vt:lpstr>T.17.5</vt:lpstr>
      <vt:lpstr>T.17.6</vt:lpstr>
      <vt:lpstr>T.17.7</vt:lpstr>
      <vt:lpstr>T.17.8</vt:lpstr>
      <vt:lpstr>T.17.9</vt:lpstr>
      <vt:lpstr>T.17.10</vt:lpstr>
      <vt:lpstr>T.17.11</vt:lpstr>
      <vt:lpstr>T.17.12</vt:lpstr>
      <vt:lpstr>T.17.13</vt:lpstr>
      <vt:lpstr>T.17.14</vt:lpstr>
      <vt:lpstr>T.17.15</vt:lpstr>
      <vt:lpstr>T.17.16</vt:lpstr>
      <vt:lpstr>T.17.17</vt:lpstr>
      <vt:lpstr>T.17.18</vt:lpstr>
      <vt:lpstr>T.17.19</vt:lpstr>
      <vt:lpstr>T.17.20</vt:lpstr>
      <vt:lpstr>T.17.21</vt:lpstr>
      <vt:lpstr>T.17.22</vt:lpstr>
      <vt:lpstr>T.17.23</vt:lpstr>
      <vt:lpstr>T.17.24</vt:lpstr>
      <vt:lpstr>T.17.25</vt:lpstr>
      <vt:lpstr>T.17.26</vt:lpstr>
      <vt:lpstr>T.17.27</vt:lpstr>
      <vt:lpstr>T.17.28</vt:lpstr>
      <vt:lpstr>T.17.3!_Hlk213952653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2025-12-02T10:40:59Z</dcterms:created>
  <dcterms:modified xsi:type="dcterms:W3CDTF">2025-12-02T10:41:02Z</dcterms:modified>
</cp:coreProperties>
</file>