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506D763C-AB27-4636-8E8D-D5C17F1E1A49}" xr6:coauthVersionLast="47" xr6:coauthVersionMax="47" xr10:uidLastSave="{00000000-0000-0000-0000-000000000000}"/>
  <bookViews>
    <workbookView xWindow="-28920" yWindow="-60" windowWidth="29040" windowHeight="15840" tabRatio="857" xr2:uid="{00000000-000D-0000-FFFF-FFFF00000000}"/>
  </bookViews>
  <sheets>
    <sheet name="Índice" sheetId="26" r:id="rId1"/>
    <sheet name="T.15.1" sheetId="2" r:id="rId2"/>
    <sheet name="T.15.2" sheetId="4" r:id="rId3"/>
    <sheet name="T.15.3" sheetId="57" r:id="rId4"/>
    <sheet name="T.15.4" sheetId="58" r:id="rId5"/>
    <sheet name="T.15.5" sheetId="11" r:id="rId6"/>
    <sheet name="T.15.6" sheetId="12" r:id="rId7"/>
    <sheet name="T.15.7" sheetId="15" r:id="rId8"/>
    <sheet name="T.15.8" sheetId="13" r:id="rId9"/>
    <sheet name="T.15.9" sheetId="25" r:id="rId10"/>
    <sheet name="T.15.10" sheetId="60" r:id="rId11"/>
    <sheet name="T.15.11" sheetId="62" r:id="rId12"/>
    <sheet name="T.15.12" sheetId="63" r:id="rId13"/>
    <sheet name="T.15.13" sheetId="64" r:id="rId14"/>
    <sheet name="T.15.14" sheetId="65" r:id="rId15"/>
    <sheet name="T.15.15" sheetId="66" r:id="rId16"/>
    <sheet name="T.15.16" sheetId="67" r:id="rId17"/>
    <sheet name="T.15.17" sheetId="68" r:id="rId18"/>
    <sheet name="T.15.18" sheetId="69" r:id="rId19"/>
    <sheet name="T.15.19" sheetId="70" r:id="rId20"/>
    <sheet name="T.15.20" sheetId="71" r:id="rId21"/>
    <sheet name="T.15.21" sheetId="72" r:id="rId22"/>
    <sheet name="T.15.22" sheetId="73" r:id="rId23"/>
    <sheet name="T.15.23" sheetId="74" r:id="rId24"/>
    <sheet name="T.15.24" sheetId="30" r:id="rId25"/>
    <sheet name="T.15.25" sheetId="33" r:id="rId26"/>
    <sheet name="T.15.26" sheetId="75" r:id="rId27"/>
    <sheet name="T.15.27" sheetId="76" r:id="rId28"/>
    <sheet name="T.15.28" sheetId="77" r:id="rId29"/>
    <sheet name="T.15.29" sheetId="78" r:id="rId30"/>
    <sheet name="T.15.30" sheetId="79" r:id="rId31"/>
    <sheet name="T.15.31" sheetId="80" r:id="rId32"/>
    <sheet name="T.15.32" sheetId="81" r:id="rId33"/>
    <sheet name="T.15.33" sheetId="82" r:id="rId34"/>
    <sheet name="T.15.34" sheetId="83" r:id="rId35"/>
    <sheet name="T.15.35" sheetId="85" r:id="rId36"/>
    <sheet name="T.15.36" sheetId="86" r:id="rId37"/>
    <sheet name="T.15.37" sheetId="87" r:id="rId38"/>
    <sheet name="T.15.38" sheetId="88" r:id="rId39"/>
    <sheet name="T.15.39" sheetId="89" r:id="rId40"/>
    <sheet name="T.15.40" sheetId="90" r:id="rId41"/>
    <sheet name="T.15.41" sheetId="92" r:id="rId42"/>
    <sheet name="T.15.42" sheetId="93" r:id="rId43"/>
    <sheet name="T.15.43" sheetId="94" r:id="rId44"/>
    <sheet name="T.15.44" sheetId="95" r:id="rId45"/>
    <sheet name="T.15.45" sheetId="96" r:id="rId46"/>
  </sheets>
  <definedNames>
    <definedName name="_Hlk213952523" localSheetId="5">'T.15.5'!$B$16</definedName>
    <definedName name="_Hlk213952653" localSheetId="2">'T.15.2'!$B$14</definedName>
    <definedName name="_Ref205382451" localSheetId="19">'T.15.19'!$B$1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6" l="1"/>
  <c r="C47" i="26"/>
  <c r="B51" i="26"/>
  <c r="B50" i="26"/>
  <c r="B49" i="26"/>
  <c r="B48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C51" i="26"/>
  <c r="C50" i="26"/>
  <c r="C49" i="26"/>
  <c r="C48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0" i="26"/>
  <c r="C9" i="26"/>
  <c r="C31" i="26" l="1"/>
  <c r="C30" i="26"/>
  <c r="C15" i="26"/>
  <c r="C14" i="26"/>
  <c r="C13" i="26"/>
  <c r="C12" i="26"/>
  <c r="C11" i="26"/>
  <c r="C8" i="26"/>
  <c r="B8" i="26"/>
  <c r="C7" i="26"/>
  <c r="B7" i="26"/>
</calcChain>
</file>

<file path=xl/sharedStrings.xml><?xml version="1.0" encoding="utf-8"?>
<sst xmlns="http://schemas.openxmlformats.org/spreadsheetml/2006/main" count="802" uniqueCount="337">
  <si>
    <t>Sí</t>
  </si>
  <si>
    <t>No</t>
  </si>
  <si>
    <t>NC</t>
  </si>
  <si>
    <t>Total</t>
  </si>
  <si>
    <t>Número de mujeres</t>
  </si>
  <si>
    <t>18-24</t>
  </si>
  <si>
    <t>25-34</t>
  </si>
  <si>
    <t>35-44</t>
  </si>
  <si>
    <t>45-54</t>
  </si>
  <si>
    <t>55-64</t>
  </si>
  <si>
    <t>65-74</t>
  </si>
  <si>
    <t>75+</t>
  </si>
  <si>
    <t>Estudios primarios o inferiores</t>
  </si>
  <si>
    <t>FP de grado superior</t>
  </si>
  <si>
    <t>Estudios universitarios</t>
  </si>
  <si>
    <t>Situación laboral actual</t>
  </si>
  <si>
    <t>Trabaja por cuenta ajena</t>
  </si>
  <si>
    <t>Parada</t>
  </si>
  <si>
    <t>Jubilada</t>
  </si>
  <si>
    <t>Pensionista</t>
  </si>
  <si>
    <t>Estudiante</t>
  </si>
  <si>
    <t>No tiene limitaciones</t>
  </si>
  <si>
    <t>Ligeramente limitada</t>
  </si>
  <si>
    <t>Gravemente limitada</t>
  </si>
  <si>
    <t>Trabaja por cuenta propia o en negocio familiar</t>
  </si>
  <si>
    <t>Trabajo doméstico no remunerado</t>
  </si>
  <si>
    <t>901-3.000 €</t>
  </si>
  <si>
    <t>Más de 3.000 €</t>
  </si>
  <si>
    <t>CAWI</t>
  </si>
  <si>
    <t>CASI</t>
  </si>
  <si>
    <t>CAPI</t>
  </si>
  <si>
    <t>Diferencias significativas (X2)</t>
  </si>
  <si>
    <t>p&lt;0,001</t>
  </si>
  <si>
    <t>IC= Intervalo de confianza</t>
  </si>
  <si>
    <t>%¹</t>
  </si>
  <si>
    <t>%²</t>
  </si>
  <si>
    <t>%³</t>
  </si>
  <si>
    <t>Nivel de formación</t>
  </si>
  <si>
    <t>Estudios secundarios (1.ª etapa)</t>
  </si>
  <si>
    <t>Estudios secundarios (2.ª etapa)</t>
  </si>
  <si>
    <t>p&lt;0,01</t>
  </si>
  <si>
    <t>p&lt;0,05</t>
  </si>
  <si>
    <t>ns</t>
  </si>
  <si>
    <t>ns= no significativo</t>
  </si>
  <si>
    <t>IC 95%</t>
  </si>
  <si>
    <t>Limitaciones en la actividad</t>
  </si>
  <si>
    <t>Moderadamente limitada</t>
  </si>
  <si>
    <t>Hasta 900 €</t>
  </si>
  <si>
    <t>1.</t>
  </si>
  <si>
    <t>2.</t>
  </si>
  <si>
    <t>3.</t>
  </si>
  <si>
    <t>4.</t>
  </si>
  <si>
    <t>5.</t>
  </si>
  <si>
    <t>6.</t>
  </si>
  <si>
    <t>7.</t>
  </si>
  <si>
    <t>8.</t>
  </si>
  <si>
    <t>Cortes, rasguños, moratones o dolores</t>
  </si>
  <si>
    <t>Lesiones en sus ojos u oídos, esguinces, luxaciones o quemaduras</t>
  </si>
  <si>
    <t>Heridas profundas, fracturas de huesos, dientes rotos, lesiones internas o cualquier otra lesión similar</t>
  </si>
  <si>
    <t>Alguna otra lesión de tipo físico</t>
  </si>
  <si>
    <t>Ingresos netos del hogar</t>
  </si>
  <si>
    <t>No, pero debería haberla recibido</t>
  </si>
  <si>
    <t>No, no la necesité</t>
  </si>
  <si>
    <t>Sí, me atendió alguien de los servicios médicos (consulta médica, enfermería…), pero no tuve que permanecer en el hospital</t>
  </si>
  <si>
    <t>Sí, tuve que permanecer en el hospital</t>
  </si>
  <si>
    <t>* Pregunta de respuesta múltiple.</t>
  </si>
  <si>
    <t>Secuelas físicas</t>
  </si>
  <si>
    <t>Secuelas psicológicas</t>
  </si>
  <si>
    <t>Secuelas físicas y psicológicas</t>
  </si>
  <si>
    <t>MACROENCUESTA DE VIOLENCIA CONTRA LA MUJER 2024</t>
  </si>
  <si>
    <t>Muy bueno</t>
  </si>
  <si>
    <t>Bueno</t>
  </si>
  <si>
    <t>Regular</t>
  </si>
  <si>
    <t>Malo</t>
  </si>
  <si>
    <t>Muy malo</t>
  </si>
  <si>
    <t>%¹ columna</t>
  </si>
  <si>
    <t>%² columna</t>
  </si>
  <si>
    <t>En los últimos doce meses, ¿diría Ud. que su estado de salud ha sido muy bueno, bueno, regular, malo o muy malo?</t>
  </si>
  <si>
    <t>De los siguientes síntomas, ¿cuáles de ellos ha tenido Ud., con cierta frecuencia, durante los últimos doce meses?*</t>
  </si>
  <si>
    <t>Insomnio, falta de sueño+++</t>
  </si>
  <si>
    <t>Fatiga permanente+++</t>
  </si>
  <si>
    <t>Cambios de ánimo+++</t>
  </si>
  <si>
    <t>Irritabilidad+++</t>
  </si>
  <si>
    <t>Tristeza porque pensaba que no valía nada+++</t>
  </si>
  <si>
    <t>Ganas de llorar sin motivos+++</t>
  </si>
  <si>
    <t>Ansiedad o angustia+++</t>
  </si>
  <si>
    <t>En los últimos doce meses…*</t>
  </si>
  <si>
    <t>Se ha visto obligada a quedarse algún día en la cama por motivos de salud+++</t>
  </si>
  <si>
    <t>Ha acudido a un centro de salud, o médico general por motivos de su propia salud+++</t>
  </si>
  <si>
    <t>Ha utilizado algún servicio de urgencias por algún problema o enfermedad suyo+++</t>
  </si>
  <si>
    <t>Ha visitado para sí misma a un psicólogo/a, psicoterapeuta o psiquiatra+++</t>
  </si>
  <si>
    <t>* Para cada ítem solo se muestra el porcentaje de las que responden “sí” sobre el total. No se muestran los porcentajes de “no” y “NC”.</t>
  </si>
  <si>
    <t>Durante los últimos doce meses, ¿ha consumido alguno de los siguientes medicamentos, con o sin receta médica?*</t>
  </si>
  <si>
    <t>Tranquilizantes o sedantes+++</t>
  </si>
  <si>
    <t xml:space="preserve">Antidepresivos+++ </t>
  </si>
  <si>
    <t xml:space="preserve">Analgésicos+++ </t>
  </si>
  <si>
    <t>Tabla 15.1 Prevalencia de la violencia física fuera de la pareja a lo largo de la vida, en los últimos 4 años, en los últimos 12 meses y en la infancia</t>
  </si>
  <si>
    <t>A lo largo de la vida</t>
  </si>
  <si>
    <t>Últimos 4 años</t>
  </si>
  <si>
    <t>Últimos 12 meses</t>
  </si>
  <si>
    <t>Infancia</t>
  </si>
  <si>
    <t>(13,5 - 14,9)</t>
  </si>
  <si>
    <t>(1,9 - 2,5)</t>
  </si>
  <si>
    <t>(1,0 - 1,4)</t>
  </si>
  <si>
    <t>(10,2 - 11,4)</t>
  </si>
  <si>
    <t xml:space="preserve">La ha abofeteado o le ha tirado algo de una forma que le hiciera daño o le diera miedo </t>
  </si>
  <si>
    <t xml:space="preserve">Le ha empujado, agarrado o tirado del pelo de una forma que le hiciera daño o le diera miedo </t>
  </si>
  <si>
    <t>La ha golpeado con su puño o con alguna otra cosa que pudiese hacerle daño</t>
  </si>
  <si>
    <t>Le ha dado patadas, arrastrado o pegado una paliza</t>
  </si>
  <si>
    <t>La ha intentado asfixiar, ahogar, estrangular o quemar a propósito</t>
  </si>
  <si>
    <t>La ha amenazado con usar o ha usado una pistola, cuchillo u otra arma o substancia peligrosa contra Ud.</t>
  </si>
  <si>
    <t xml:space="preserve">Ha usado la fuerza contra usted, de cualquier otra manera de las mencionadas anteriormente, de forma que le hiciera daño o le diera miedo </t>
  </si>
  <si>
    <t>Tabla 15.2 Prevalencia de cada tipo de acto de violencia física fuera de la pareja a lo largo de la vida, en los últimos 4 años y en los últimos 12 meses</t>
  </si>
  <si>
    <t>Antes de los 15 años</t>
  </si>
  <si>
    <t>Antes y después de los 15 años</t>
  </si>
  <si>
    <t>Después de los 15 años</t>
  </si>
  <si>
    <t>1. Porcentaje sobre el total de mujeres que han sufrido violencia física fuera de la pareja; 2. Porcentaje sobre el total de mujeres residentes en España de 16 o más años.</t>
  </si>
  <si>
    <t>Menos de 6 años</t>
  </si>
  <si>
    <t>6 -10 años</t>
  </si>
  <si>
    <t>11 -15 años</t>
  </si>
  <si>
    <r>
      <t>1. Porcentaje sobre el total de mujeres que han sufrido violencia física fuera de la pareja antes de los 15 años;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</si>
  <si>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>16-17</t>
  </si>
  <si>
    <t>Área densamente poblada</t>
  </si>
  <si>
    <t>Área poblada nivel intermedio</t>
  </si>
  <si>
    <t>Área poco poblada</t>
  </si>
  <si>
    <t xml:space="preserve">Grado de urbanización </t>
  </si>
  <si>
    <t>p=0,01</t>
  </si>
  <si>
    <t>Discapacidad reconocida</t>
  </si>
  <si>
    <t>No tiene grado de discapacidad</t>
  </si>
  <si>
    <t>Inferior a 33%</t>
  </si>
  <si>
    <t>33%-64%</t>
  </si>
  <si>
    <t>65% o más</t>
  </si>
  <si>
    <t>Una vez</t>
  </si>
  <si>
    <t>Más de una vez</t>
  </si>
  <si>
    <t>1. Porcentaje sobre el total de mujeres que han sufrido violencia física fuera de la pareja a lo largo de la vida.</t>
  </si>
  <si>
    <t>Diariamente (todos los días o casi todos los días)</t>
  </si>
  <si>
    <t>Semanalmente (al menos una o más veces por semana)</t>
  </si>
  <si>
    <t>Mensualmente (al menos una o más veces al mes)</t>
  </si>
  <si>
    <t>Anualmente (al menos una o más veces al año)</t>
  </si>
  <si>
    <t>Menos de una vez al año, rara vez, de forma aislada</t>
  </si>
  <si>
    <t>Solo en períodos particulares (navidades, vacaciones de verano, curso escolar, etc.)</t>
  </si>
  <si>
    <t>1. Porcentaje sobre el total de mujeres que han sufrido violencia física fuera de la pareja a lo largo de la vida más de una vez.</t>
  </si>
  <si>
    <t>Solo una persona</t>
  </si>
  <si>
    <t>Al menos en una ocasión participó más de una persona (varias personas)</t>
  </si>
  <si>
    <t>1. Porcentaje sobre el total de mujeres que han sufrido violencia física fuera de la pareja a lo largo de la vida; 2. Porcentaje sobre el total de mujeres que han sufrido violencia física fuera de la pareja en los últimos 4 años.</t>
  </si>
  <si>
    <t>1. Porcentaje sobre el total de mujeres que han sufrido violencia física fuera de la pareja a lo largo de la vida; 2. Porcentaje sobre el total de mujeres residentes en España de 16 o más años; 3. Porcentaje sobre el total de mujeres que han sufrido violencia física fuera de la pareja en los últimos 4 años.</t>
  </si>
  <si>
    <t>Solo hombres</t>
  </si>
  <si>
    <t>Solo mujeres</t>
  </si>
  <si>
    <t>Tanto hombres como mujeres</t>
  </si>
  <si>
    <t>(41,7 - 46,8)</t>
  </si>
  <si>
    <t>(44,0 - 57,0)</t>
  </si>
  <si>
    <t>(23,3 - 27,8)</t>
  </si>
  <si>
    <t>(11,3 - 20,7)</t>
  </si>
  <si>
    <t>(25,3 - 29,9)</t>
  </si>
  <si>
    <t>(26,3 - 38,4)</t>
  </si>
  <si>
    <t>9.</t>
  </si>
  <si>
    <t>11.</t>
  </si>
  <si>
    <t>12.</t>
  </si>
  <si>
    <t>10.</t>
  </si>
  <si>
    <t>Hermano/hermanastro</t>
  </si>
  <si>
    <t>Otro familiar masculino</t>
  </si>
  <si>
    <t xml:space="preserve"> Amigo</t>
  </si>
  <si>
    <t>Relación esporádica/puntual de tipo afectivo-sexual (hombre)</t>
  </si>
  <si>
    <t>Compañero de clase</t>
  </si>
  <si>
    <t>Profesor/maestro</t>
  </si>
  <si>
    <t>Vecino</t>
  </si>
  <si>
    <t>Hombre conocido, hombre a quien conocía de vista</t>
  </si>
  <si>
    <t xml:space="preserve"> Hombre desconocido</t>
  </si>
  <si>
    <t>Otro familiar femenino</t>
  </si>
  <si>
    <t>Amiga</t>
  </si>
  <si>
    <t>Relación esporádica/puntual de tipo afectivo-sexual (mujer)</t>
  </si>
  <si>
    <t>Compañera de clase</t>
  </si>
  <si>
    <t>Profesora</t>
  </si>
  <si>
    <t>Vecina</t>
  </si>
  <si>
    <t>Mujer con cierta autoridad: entrenadora/monitora/ religiosa/policía/militar/médico/cuidadora</t>
  </si>
  <si>
    <t>Mujer conocida, mujer a quien conocía de vista</t>
  </si>
  <si>
    <t>Mujer desconocida</t>
  </si>
  <si>
    <t>Padre/pareja de la madre</t>
  </si>
  <si>
    <t>Hombre del trabajo (por ejemplo, un compañero, jefe o cliente)</t>
  </si>
  <si>
    <t>Mujer del trabajo (por ejemplo, una compañera, jefa o clienta)</t>
  </si>
  <si>
    <t>Hombre con cierta autoridad: entrenador/monitor/ religioso/policía/militar/médico/cuidador</t>
  </si>
  <si>
    <t>Su madre/pareja del padre</t>
  </si>
  <si>
    <t>Su hermana/hermanastra</t>
  </si>
  <si>
    <t>1. Porcentaje sobre mujeres que han sufrido violencia física fuera de la pareja a lo largo de la vida y han respondido a la pregunta sobre el sexo de la persona agresora; 2. Porcentaje sobre el total de mujeres residentes en España de 16 o más años.</t>
  </si>
  <si>
    <t>Familiar hombre</t>
  </si>
  <si>
    <t>Familiar mujer</t>
  </si>
  <si>
    <t>Amigo o conocido (hombre)</t>
  </si>
  <si>
    <t>Amiga o conocida (mujer)</t>
  </si>
  <si>
    <t>Desconocido (hombre)</t>
  </si>
  <si>
    <t>Desconocida (mujer)</t>
  </si>
  <si>
    <t>En la casa de la persona agresora</t>
  </si>
  <si>
    <t>En la casa de otra persona</t>
  </si>
  <si>
    <t>En un centro educativo, como escuelas o universidades</t>
  </si>
  <si>
    <t>En el transporte público</t>
  </si>
  <si>
    <t>En el lugar de trabajo</t>
  </si>
  <si>
    <t>En tiendas, hoteles, cine, teatro, etc.</t>
  </si>
  <si>
    <t>En sitios oficiales, como un hospital, una comisaría de policía o una oficina del gobierno</t>
  </si>
  <si>
    <t>En discotecas, bares, cafeterías, pubs, restaurantes, etc.</t>
  </si>
  <si>
    <t>En entornos festivos al aire libre (fiestas de pueblos, macrofestivales de música, etc.)</t>
  </si>
  <si>
    <t xml:space="preserve">En eventos o entornos deportivos </t>
  </si>
  <si>
    <t>En zonas abiertas (calles, zonas rurales, bosques, parques)</t>
  </si>
  <si>
    <t>En otros lugares</t>
  </si>
  <si>
    <t>Sí, algunos o todos de los episodios sucedieron tras haber conocido o interactuado online de forma previa con la persona agresora</t>
  </si>
  <si>
    <t>No, ninguno de los episodios sucedió tras haber conocido o interactuado online de forma previa con la persona agresora</t>
  </si>
  <si>
    <t>(8,8 - 11,9)</t>
  </si>
  <si>
    <t>(14,4 - 24,6)</t>
  </si>
  <si>
    <t>1. Porcentaje sobre el total de mujeres que han sufrido violencia física fuera de la pareja a lo largo de la vida y la han denunciado.</t>
  </si>
  <si>
    <t>Denunció la propia mujer</t>
  </si>
  <si>
    <t>Denunció otra persona o institución</t>
  </si>
  <si>
    <t>Ayuda formal</t>
  </si>
  <si>
    <t>Ayuda informal</t>
  </si>
  <si>
    <t>(16,1 - 20,1)</t>
  </si>
  <si>
    <t>(60,5 - 65,5)</t>
  </si>
  <si>
    <t>(30,3 - 42,7)</t>
  </si>
  <si>
    <t>(68,8 - 80,1)</t>
  </si>
  <si>
    <t xml:space="preserve">Servicios médicos o psicológicos </t>
  </si>
  <si>
    <t>Servicios sociales</t>
  </si>
  <si>
    <t>Abogado/a</t>
  </si>
  <si>
    <t>Otra institución</t>
  </si>
  <si>
    <t>Pareja o expareja</t>
  </si>
  <si>
    <t>Amigo/a</t>
  </si>
  <si>
    <t>Profesor/a o maestro/a o entrenador/a o monitor/a o religioso/a</t>
  </si>
  <si>
    <t>Alguien del trabajo (jefe/a, compañero/a, empleado/a, etc.)</t>
  </si>
  <si>
    <t>Otra persona conocida (vecino, etc.)</t>
  </si>
  <si>
    <t>Teléfono de ayuda, organización o servicio de apoyo a víctimas</t>
  </si>
  <si>
    <t>Miembro de la familia o pariente</t>
  </si>
  <si>
    <t>(63,8 - 68,6)</t>
  </si>
  <si>
    <t>(76,3 - 86,3)</t>
  </si>
  <si>
    <t>(44,0 - 49,0)</t>
  </si>
  <si>
    <t>(6,1 - 7,1)</t>
  </si>
  <si>
    <t>(4,4 - 6,8)</t>
  </si>
  <si>
    <t>(0,6 - 1,0)</t>
  </si>
  <si>
    <t>(1,0 - 2,3)</t>
  </si>
  <si>
    <t>(0,1 - 0,3)</t>
  </si>
  <si>
    <t>Tabla 15.23 Lesiones a lo largo de la vida, en los últimos 4 años y en los últimos 12 meses como consecuencia de la violencia física fuera de la pareja</t>
  </si>
  <si>
    <t>Tabla 15.24 Tipos de lesiones físicas como consecuencia de la violencia física fuera del ámbito de la pareja</t>
  </si>
  <si>
    <t>Algún daño físico permanente (cicatrices, pérdida de visión o audición, VIH, problemas respiratorios crónicos, etc.)</t>
  </si>
  <si>
    <t>Tabla 15.25 Asistencia sanitaria tras los episodios de violencia física fuera de la pareja</t>
  </si>
  <si>
    <t>Consecuencias psicológicas</t>
  </si>
  <si>
    <t>(56,4 - 61,5)</t>
  </si>
  <si>
    <t>(7,8 - 8,9)</t>
  </si>
  <si>
    <t>Tabla 15.26 Consecuencias psicológicas de los episodios de violencia física fuera de la pareja</t>
  </si>
  <si>
    <t>Tabla 15.27 Consecuencias psicológicas de los episodios de violencia física fuera del ámbito de la pareja, por tipo de consecuencia*</t>
  </si>
  <si>
    <t>Depresión</t>
  </si>
  <si>
    <t>Pérdida de autoestima</t>
  </si>
  <si>
    <t>Ansiedad/fobias/ataques de pánico</t>
  </si>
  <si>
    <t>Desesperación, sensación de impotencia</t>
  </si>
  <si>
    <t>Problemas de concentración, falta de memoria</t>
  </si>
  <si>
    <t>Problemas de sueño o alimentación</t>
  </si>
  <si>
    <t>Dolor recurrente en algunas partes de su cuerpo</t>
  </si>
  <si>
    <t>Autolesionarse/pensamientos o intentos de suicidio</t>
  </si>
  <si>
    <t>Tabla 15.28 Discapacidad o limitaciones como consecuencia de la violencia física fuera de la pareja</t>
  </si>
  <si>
    <t>(11,5 - 18,3)</t>
  </si>
  <si>
    <t>Tabla 15.29 Absentismo laboral como consecuencia de la violencia física fuera de la pareja</t>
  </si>
  <si>
    <t>En ese momento no trabajaba/no estudiaba</t>
  </si>
  <si>
    <t>(8,9 - 12,1)</t>
  </si>
  <si>
    <t>Tabla 15.30 Secuelas físicas y/o psicológicas en la actualidad como consecuencia de la violencia física fuera de la pareja</t>
  </si>
  <si>
    <t>(33,7 - 39,6)</t>
  </si>
  <si>
    <t>(3,3 - 4,0)</t>
  </si>
  <si>
    <t>Tabla 15.31 Secuelas físicas y/o psicológicas en la actualidad como consecuencia de la violencia física fuera de la pareja, desagregado por tipo de secuela</t>
  </si>
  <si>
    <t>1. Porcentaje sobre el total de mujeres que han sufrido violencia física fuera de la pareja a lo largo de la vida; 2. Porcentaje sobre el total de mujeres que no han sufrido violencia física fuera de la pareja.</t>
  </si>
  <si>
    <t>Tabla 15.32 Estado de salud autopercibido en los 12 meses previos a las entrevistas</t>
  </si>
  <si>
    <t>Tabla 15.33 Síntomas de mala salud que se han tenido con frecuencia en los 12 meses previos a las entrevistas</t>
  </si>
  <si>
    <t>+++ p&lt;0,001</t>
  </si>
  <si>
    <t>* Para cada síntoma solo se muestra el porcentaje de las que responden que lo han tenido (sí) sobre el total. No se muestran los porcentajes de “No” y “NC”.</t>
  </si>
  <si>
    <t>Tabla 15.34 Asistencia a servicios sanitarios en los 12 meses previos a las entrevistas</t>
  </si>
  <si>
    <t xml:space="preserve">Ha ingresado como paciente en un hospital al menos durante una noche (excluyendo partos o cesáreas)++ </t>
  </si>
  <si>
    <t>+++ p&lt;0,001, ++ p&lt;0, 01</t>
  </si>
  <si>
    <t>Tabla 15.35 Pensamientos de suicidio alguna vez en la vida</t>
  </si>
  <si>
    <r>
      <t>1. Porcentaje sobre el total de mujeres que han sufrido violencia física fuera de la pareja a lo largo de la vida;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que no han sufrido violencia física fuera de la pareja.</t>
    </r>
  </si>
  <si>
    <t>Tabla 15.36 Pensamientos de suicidio en los 12 meses previos a las entrevistas</t>
  </si>
  <si>
    <t>Tabla 15.37 Intentos de suicidio alguna vez en la vida</t>
  </si>
  <si>
    <t>Tabla 15.38 Consumo de medicamentos en los 12 meses previos a las entrevistas</t>
  </si>
  <si>
    <t>Tabla 15.39 Consumo de tabaco o cigarrillos electrónicos en los 12 meses previos a las entrevistas</t>
  </si>
  <si>
    <t>Tabla 15.40 Consumo de bebidas alcohólicas en los 12 meses previos a las entrevistas</t>
  </si>
  <si>
    <t>Tabla 15.41 Consumo abusivo de bebidas alcohólicas durante los 12 meses previos a las entrevistas</t>
  </si>
  <si>
    <t>Tabla 15.42 Consumo de cannabis, marihuana o hachís en los 12 meses previos a las entrevistas</t>
  </si>
  <si>
    <t>Tabla 15.43 Consumo de cocaína, heroína, anfetaminas o speed, éxtasis, alucinógenos, metanfetamina, GHB, setas mágicas o psicodélicas, o inhalables volátiles como pegamento o poppers en los 12 meses previos a las entrevistas</t>
  </si>
  <si>
    <t>Tabla 15.44 Se han evitado determinadas calles o zonas en los 12 meses previos a las entrevistas por miedo a ser asaltada, acosada o agredida física o sexualmente</t>
  </si>
  <si>
    <t>Tabla 15.45 Se ha evitado estar a solas con alguien conocido en los 12 meses previos a las entrevistas debido a temor o inseguridad</t>
  </si>
  <si>
    <t>Capítulo 15. Violencia física fuera del ámbito de la pareja</t>
  </si>
  <si>
    <t>En los últimos 4 años</t>
  </si>
  <si>
    <t>En los últimos 12 meses</t>
  </si>
  <si>
    <t>SÍ ha sufrido VF fuera de la pareja</t>
  </si>
  <si>
    <t>NO ha sufrido VF fuera de la pareja</t>
  </si>
  <si>
    <t>1. Porcentaje sobre el total de mujeres residentes en España de 16 o más años.</t>
  </si>
  <si>
    <t>1. Porcentaje sobre el total de mujeres en cada grupo de edad.</t>
  </si>
  <si>
    <t>1. Porcentaje sobre el total de mujeres en cada categoría de cada variable.</t>
  </si>
  <si>
    <t>1. Porcentaje sobre el total de mujeres en cada categoría.</t>
  </si>
  <si>
    <t>1. Porcentaje sobre el total de mujeres que han sufrido violencia física fuera de la pareja.</t>
  </si>
  <si>
    <r>
      <t>1. Porcentaje sobre el total de mujeres que han sufrido violencia física fuera de la pareja a lo largo de la vida;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el total de mujeres residentes en España de 16 o más años.</t>
    </r>
  </si>
  <si>
    <t>1. Porcentaje sobre el total de mujeres que han sufrido violencia física fuera de la pareja a lo largo de la vida y afirman tener secuelas de los episodios de violencia.</t>
  </si>
  <si>
    <t>1. Porcentaje sobre el total de mujeres que han sufrido violencia física fuera de la pareja a lo largo de la vida y han tenido lesiones físicas o consecuencias psicológicas tras los episodios de violencia; 2. Porcentaje sobre el total de mujeres residentes en España de 16 o más años.</t>
  </si>
  <si>
    <t>1. Porcentaje sobre el total de mujeres que han sufrido violencia física fuera de la pareja a lo largo de la vida; 2. Porcentaje sobre el total de mujeres residentes en España de 16 o más años.</t>
  </si>
  <si>
    <t>Tabla 15.3 Violencia física fuera de la pareja, según si ocurrió antes o después de los 15 años*</t>
  </si>
  <si>
    <t>* Algunas pequeñas diferencias en las sumas de estas categorías con el total mostrado en la Tabla 15.1 son debidas a la existencia de algunos casos de no respuesta en las preguntas sobre si los distintos ítems ocurrieron antes o después de los 15 años.</t>
  </si>
  <si>
    <t>Tabla 15.4 Violencia física fuera de la pareja en la infancia, según la edad a la que ocurrió el primer episodio*</t>
  </si>
  <si>
    <t>* Algunas pequeñas diferencias en las sumas de estas categorías con el total mostrado en la Tabla 15.1 son debidas a la existencia de algunos casos de no respuesta en la pregunta sobre la edad a la que ocurrió el primer episodio.</t>
  </si>
  <si>
    <t>El símbolo '¨' debe interpretarse como “dato con un número de observaciones muestrales de entre 6 y 19” por lo que ha de ser tomado con precaución, ya que puede estar afectado de un elevado error de muestreo.</t>
  </si>
  <si>
    <t xml:space="preserve">El símbolo '.' debe interpretarse como dato que no se proporciona por muestra insuficiente (inferior a 6). </t>
  </si>
  <si>
    <t>¨0,1</t>
  </si>
  <si>
    <t>¨0,6</t>
  </si>
  <si>
    <t>.</t>
  </si>
  <si>
    <t>¨1,1</t>
  </si>
  <si>
    <t>¨2,0</t>
  </si>
  <si>
    <t>¨0,5</t>
  </si>
  <si>
    <t>¨0,8</t>
  </si>
  <si>
    <t>¨1,4</t>
  </si>
  <si>
    <t>¨17,7</t>
  </si>
  <si>
    <t>¨1,8</t>
  </si>
  <si>
    <t>¨1,0</t>
  </si>
  <si>
    <t>¨3,3</t>
  </si>
  <si>
    <t>¨6,8</t>
  </si>
  <si>
    <t>¨2,9</t>
  </si>
  <si>
    <t>¨0,3</t>
  </si>
  <si>
    <t>¨0,9</t>
  </si>
  <si>
    <t xml:space="preserve">Tabla 15.5 Prevalencia de la violencia física fuera del ámbito de la pareja a lo largo de la vida y en los 4 años previos a las entrevistas, según la edad de la mujer </t>
  </si>
  <si>
    <t>Tabla 15.6 Prevalencia de la violencia física fuera del ámbito de la pareja a lo largo de la vida y en los 4 años previos a las entrevistas, según el nivel de formación y el grado de urbanización del municipio de la mujer</t>
  </si>
  <si>
    <t>Tabla 15.7 Prevalencia de la violencia física fuera del ámbito de la pareja a lo largo de la vida y en los 4 años previos a las entrevistas, según la situación laboral de la mujer, sus ingresos netos y los ingresos netos del hogar</t>
  </si>
  <si>
    <t>Ingresos netos de la mujer</t>
  </si>
  <si>
    <t>Tabla 15.8 Prevalencia de la violencia física fuera del ámbito de la pareja a lo largo de la vida, según el grado de discapacidad y la existencia de limitaciones en la actividad de la mujer</t>
  </si>
  <si>
    <t>Tabla 15.9 Prevalencia de la violencia física fuera del ámbito de la pareja a lo largo de la vida y en los 4 años previos a las entrevistas, según la vía de cumplimentación de la entrevista (CAWI, CASI, CAPI)</t>
  </si>
  <si>
    <t>En la casa donde vivía la mujer</t>
  </si>
  <si>
    <t>Tabla 15.16 Mujeres víctimas de violencia física fuera del ámbito de la pareja a lo largo de la vida, según el lugar donde ocurrió esta violencia*</t>
  </si>
  <si>
    <t>Tabla 15.19 Denuncia de la violencia física fuera de la pareja a lo largo de la vida interpuesta por la mujer o por otra persona o institución</t>
  </si>
  <si>
    <t>Tabla 15.20 Búsqueda de ayuda formal o informal como consecuencia de la violencia física fuera de la pareja a lo largo de la vida y en los 4 años previos a las entrevistas</t>
  </si>
  <si>
    <t>Tabla 15.21 Contacto con servicios de ayuda formal o personas del entorno como consecuencia de la violencia física fuera de la pareja a lo largo de la vida y en los 4 años previos a las entrevistas, por tipo de servicio contactado o persona del entorno con la que se ha hablado</t>
  </si>
  <si>
    <t>Tabla 15.22 Distribución de las mujeres víctimas de violencia física fuera del ámbito de la pareja a lo largo de la vida y en los 4 años previos a las entrevistas, según si han denunciado y/o buscado ayuda formal o informal como consecuencia de esta violencia</t>
  </si>
  <si>
    <t>VF= violencia física</t>
  </si>
  <si>
    <t>Tabla 15.10 Distribución de las mujeres víctimas de violencia física fuera del ámbito de la pareja, según si la violencia ha sucedido una vez o más de una vez</t>
  </si>
  <si>
    <t>Tabla 15.11 Distribución de las mujeres que han sufrido en más de una ocasión violencia física fuera del ámbito de la pareja, según la frecuencia de la violencia</t>
  </si>
  <si>
    <t>Tabla 15.12 Distribución de las mujeres que han sufrido violencia física fuera del ámbito de la pareja a lo largo de la vida y en los 4 años previos a las entrevistas, según si en alguna de las agresiones participó más de una persona</t>
  </si>
  <si>
    <t>Tabla 15.13 Distribución de las mujeres víctimas de violencia física fuera del ámbito de la pareja a lo largo de la vida y en los 4 años previos a las entrevistas, según el sexo de la persona agresora</t>
  </si>
  <si>
    <t>Tabla 15.14 Mujeres víctimas de violencia física fuera del ámbito de la pareja a lo largo de la vida, según el vínculo que las une con el agresor (I)*</t>
  </si>
  <si>
    <t>Tabla 15.15 Mujeres víctimas de violencia física fuera del ámbito de la pareja a lo largo de la vida, según el vínculo que las une con el agresor (II)*</t>
  </si>
  <si>
    <t>Tabla 15.17 Distribución de las mujeres víctimas de violencia física fuera del ámbito de la pareja a lo largo de la vida, según si alguna de las agresiones tuvo lugar tras haber conocido o interactuado online de forma previa con la persona o personas que lo hicieron</t>
  </si>
  <si>
    <t>Tabla 15.18 Distribución de las mujeres víctimas de violencia física fuera del ámbito de la pareja a lo largo de la vida y en los 4 años previos a las entrevistas, según si han denunciado la violencia en la policía o el juzgado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</si>
</sst>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ptos Narrow"/>
      <family val="2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dashed">
        <color theme="0" tint="-0.24994659260841701"/>
      </left>
      <right/>
      <top style="medium">
        <color indexed="64"/>
      </top>
      <bottom/>
      <diagonal/>
    </border>
    <border>
      <left style="dashed">
        <color theme="0" tint="-0.2499465926084170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dashed">
        <color theme="0" tint="-0.24994659260841701"/>
      </right>
      <top/>
      <bottom/>
      <diagonal/>
    </border>
    <border>
      <left style="thin">
        <color theme="0" tint="-0.14996795556505021"/>
      </left>
      <right style="dashed">
        <color theme="0" tint="-0.24994659260841701"/>
      </right>
      <top/>
      <bottom style="medium">
        <color indexed="64"/>
      </bottom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/>
      <diagonal/>
    </border>
    <border>
      <left style="dash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8" fillId="2" borderId="0" xfId="5" applyFont="1" applyFill="1" applyAlignment="1">
      <alignment vertical="top"/>
    </xf>
    <xf numFmtId="0" fontId="9" fillId="3" borderId="0" xfId="5" applyFont="1" applyFill="1" applyAlignment="1">
      <alignment vertical="top"/>
    </xf>
    <xf numFmtId="0" fontId="8" fillId="0" borderId="0" xfId="5" applyFont="1" applyAlignment="1">
      <alignment vertical="top"/>
    </xf>
    <xf numFmtId="0" fontId="10" fillId="3" borderId="0" xfId="5" applyFont="1" applyFill="1" applyAlignment="1">
      <alignment vertical="top"/>
    </xf>
    <xf numFmtId="0" fontId="4" fillId="2" borderId="0" xfId="5" applyFont="1" applyFill="1" applyAlignment="1">
      <alignment vertical="top"/>
    </xf>
    <xf numFmtId="0" fontId="6" fillId="2" borderId="0" xfId="5" applyFont="1" applyFill="1" applyAlignment="1">
      <alignment vertical="top"/>
    </xf>
    <xf numFmtId="0" fontId="11" fillId="2" borderId="0" xfId="5" quotePrefix="1" applyFont="1" applyFill="1" applyAlignment="1">
      <alignment vertical="top"/>
    </xf>
    <xf numFmtId="0" fontId="12" fillId="2" borderId="0" xfId="5" quotePrefix="1" applyFont="1" applyFill="1" applyAlignment="1">
      <alignment vertical="top"/>
    </xf>
    <xf numFmtId="0" fontId="13" fillId="2" borderId="0" xfId="5" applyFont="1" applyFill="1" applyAlignment="1">
      <alignment vertical="top"/>
    </xf>
    <xf numFmtId="0" fontId="8" fillId="2" borderId="0" xfId="5" applyFont="1" applyFill="1" applyAlignment="1">
      <alignment vertical="top" wrapText="1"/>
    </xf>
    <xf numFmtId="0" fontId="7" fillId="4" borderId="3" xfId="4" applyFill="1" applyBorder="1" applyAlignment="1" applyProtection="1">
      <alignment horizontal="left" vertical="top" wrapText="1"/>
    </xf>
    <xf numFmtId="0" fontId="15" fillId="4" borderId="3" xfId="6" applyFont="1" applyFill="1" applyBorder="1" applyAlignment="1" applyProtection="1">
      <alignment horizontal="left" vertical="top" wrapText="1"/>
    </xf>
    <xf numFmtId="0" fontId="7" fillId="4" borderId="0" xfId="4" applyFill="1" applyBorder="1" applyAlignment="1" applyProtection="1">
      <alignment horizontal="left" vertical="top" wrapText="1"/>
    </xf>
    <xf numFmtId="0" fontId="15" fillId="4" borderId="0" xfId="6" applyFont="1" applyFill="1" applyBorder="1" applyAlignment="1" applyProtection="1">
      <alignment horizontal="left" vertical="top" wrapText="1"/>
    </xf>
    <xf numFmtId="0" fontId="7" fillId="4" borderId="4" xfId="4" applyFill="1" applyBorder="1" applyAlignment="1" applyProtection="1">
      <alignment horizontal="left" vertical="top" wrapText="1"/>
    </xf>
    <xf numFmtId="0" fontId="15" fillId="4" borderId="4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/>
    </xf>
    <xf numFmtId="0" fontId="17" fillId="0" borderId="0" xfId="0" applyFont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3" fillId="0" borderId="7" xfId="0" applyNumberFormat="1" applyFont="1" applyBorder="1" applyAlignment="1">
      <alignment horizontal="right" vertical="center" wrapText="1" indent="1"/>
    </xf>
    <xf numFmtId="3" fontId="3" fillId="0" borderId="8" xfId="0" applyNumberFormat="1" applyFont="1" applyBorder="1" applyAlignment="1">
      <alignment horizontal="right" vertical="center" wrapText="1" indent="1"/>
    </xf>
    <xf numFmtId="3" fontId="3" fillId="0" borderId="9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8" fillId="0" borderId="2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wrapText="1" indent="1"/>
    </xf>
    <xf numFmtId="3" fontId="8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wrapText="1" inden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right" vertical="center" wrapText="1" indent="1"/>
    </xf>
    <xf numFmtId="165" fontId="23" fillId="0" borderId="2" xfId="0" applyNumberFormat="1" applyFont="1" applyBorder="1" applyAlignment="1">
      <alignment horizontal="right" vertical="center" wrapText="1" indent="1"/>
    </xf>
    <xf numFmtId="0" fontId="24" fillId="0" borderId="10" xfId="1" applyFont="1" applyBorder="1" applyAlignment="1">
      <alignment vertical="center"/>
    </xf>
    <xf numFmtId="3" fontId="25" fillId="0" borderId="10" xfId="0" applyNumberFormat="1" applyFont="1" applyBorder="1" applyAlignment="1">
      <alignment horizontal="right" vertical="center" indent="1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horizontal="right" vertical="center" indent="1"/>
    </xf>
    <xf numFmtId="0" fontId="19" fillId="0" borderId="2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7" fillId="0" borderId="0" xfId="1" applyFont="1" applyAlignment="1">
      <alignment vertical="center"/>
    </xf>
    <xf numFmtId="0" fontId="27" fillId="0" borderId="10" xfId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9" fillId="3" borderId="0" xfId="5" applyFont="1" applyFill="1" applyAlignment="1">
      <alignment vertical="top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indent="1"/>
    </xf>
    <xf numFmtId="3" fontId="5" fillId="0" borderId="17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wrapText="1" indent="1"/>
    </xf>
    <xf numFmtId="165" fontId="23" fillId="0" borderId="14" xfId="0" applyNumberFormat="1" applyFont="1" applyBorder="1" applyAlignment="1">
      <alignment horizontal="right" vertical="center" indent="1"/>
    </xf>
    <xf numFmtId="3" fontId="23" fillId="0" borderId="15" xfId="0" applyNumberFormat="1" applyFont="1" applyBorder="1" applyAlignment="1">
      <alignment horizontal="right" vertical="center" wrapText="1" indent="1"/>
    </xf>
    <xf numFmtId="165" fontId="3" fillId="0" borderId="14" xfId="0" applyNumberFormat="1" applyFont="1" applyBorder="1" applyAlignment="1">
      <alignment horizontal="right" vertical="center" indent="1"/>
    </xf>
    <xf numFmtId="0" fontId="23" fillId="0" borderId="2" xfId="0" applyFont="1" applyBorder="1" applyAlignment="1">
      <alignment vertical="center"/>
    </xf>
    <xf numFmtId="165" fontId="3" fillId="0" borderId="18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165" fontId="3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27" fillId="0" borderId="10" xfId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9" fontId="3" fillId="0" borderId="2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 indent="1"/>
    </xf>
    <xf numFmtId="0" fontId="8" fillId="0" borderId="2" xfId="0" applyFont="1" applyBorder="1" applyAlignment="1">
      <alignment horizontal="left" vertical="top" wrapText="1"/>
    </xf>
    <xf numFmtId="165" fontId="3" fillId="0" borderId="12" xfId="0" applyNumberFormat="1" applyFont="1" applyBorder="1" applyAlignment="1">
      <alignment horizontal="right" vertical="center" indent="1"/>
    </xf>
    <xf numFmtId="0" fontId="19" fillId="0" borderId="12" xfId="0" applyFont="1" applyBorder="1" applyAlignment="1">
      <alignment horizontal="center" vertical="center" wrapText="1"/>
    </xf>
    <xf numFmtId="164" fontId="25" fillId="0" borderId="28" xfId="0" applyNumberFormat="1" applyFont="1" applyBorder="1" applyAlignment="1">
      <alignment horizontal="right" vertical="center" indent="1"/>
    </xf>
    <xf numFmtId="0" fontId="25" fillId="0" borderId="14" xfId="0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right" vertical="center" indent="4"/>
    </xf>
    <xf numFmtId="0" fontId="23" fillId="0" borderId="14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right" vertical="center" indent="1"/>
    </xf>
    <xf numFmtId="165" fontId="8" fillId="0" borderId="22" xfId="0" applyNumberFormat="1" applyFont="1" applyBorder="1" applyAlignment="1">
      <alignment horizontal="right" vertical="center" indent="1"/>
    </xf>
    <xf numFmtId="165" fontId="8" fillId="0" borderId="16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1"/>
    </xf>
    <xf numFmtId="165" fontId="8" fillId="0" borderId="14" xfId="0" applyNumberFormat="1" applyFont="1" applyBorder="1" applyAlignment="1">
      <alignment horizontal="right" vertical="center" indent="4"/>
    </xf>
    <xf numFmtId="164" fontId="8" fillId="0" borderId="27" xfId="0" applyNumberFormat="1" applyFont="1" applyBorder="1" applyAlignment="1">
      <alignment horizontal="right" vertical="center" indent="1"/>
    </xf>
    <xf numFmtId="3" fontId="8" fillId="0" borderId="17" xfId="0" applyNumberFormat="1" applyFont="1" applyBorder="1" applyAlignment="1">
      <alignment horizontal="right" vertical="center" indent="1"/>
    </xf>
    <xf numFmtId="164" fontId="8" fillId="0" borderId="26" xfId="0" applyNumberFormat="1" applyFont="1" applyBorder="1" applyAlignment="1">
      <alignment horizontal="right" vertical="center" indent="1"/>
    </xf>
    <xf numFmtId="3" fontId="8" fillId="0" borderId="15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0" fontId="30" fillId="2" borderId="0" xfId="5" quotePrefix="1" applyFont="1" applyFill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27" fillId="0" borderId="0" xfId="1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4" fontId="27" fillId="0" borderId="16" xfId="0" applyNumberFormat="1" applyFont="1" applyBorder="1" applyAlignment="1">
      <alignment horizontal="right" vertical="center" indent="1"/>
    </xf>
    <xf numFmtId="3" fontId="27" fillId="0" borderId="17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3" fontId="27" fillId="0" borderId="0" xfId="0" applyNumberFormat="1" applyFont="1" applyAlignment="1">
      <alignment horizontal="right" vertical="center" indent="1"/>
    </xf>
    <xf numFmtId="0" fontId="27" fillId="0" borderId="16" xfId="0" applyFont="1" applyBorder="1" applyAlignment="1">
      <alignment horizontal="right" vertical="center" indent="1"/>
    </xf>
    <xf numFmtId="0" fontId="27" fillId="0" borderId="17" xfId="0" applyFont="1" applyBorder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164" fontId="8" fillId="0" borderId="14" xfId="0" applyNumberFormat="1" applyFont="1" applyBorder="1" applyAlignment="1">
      <alignment horizontal="right" vertical="center" indent="1"/>
    </xf>
    <xf numFmtId="3" fontId="8" fillId="0" borderId="19" xfId="0" applyNumberFormat="1" applyFont="1" applyBorder="1" applyAlignment="1">
      <alignment horizontal="right" vertical="center" wrapText="1" indent="1"/>
    </xf>
    <xf numFmtId="3" fontId="8" fillId="0" borderId="7" xfId="0" applyNumberFormat="1" applyFont="1" applyBorder="1" applyAlignment="1">
      <alignment horizontal="right" vertical="center" wrapText="1" indent="1"/>
    </xf>
    <xf numFmtId="3" fontId="8" fillId="0" borderId="21" xfId="0" applyNumberFormat="1" applyFont="1" applyBorder="1" applyAlignment="1">
      <alignment horizontal="right" vertical="center" wrapText="1" indent="1"/>
    </xf>
    <xf numFmtId="3" fontId="8" fillId="0" borderId="8" xfId="0" applyNumberFormat="1" applyFont="1" applyBorder="1" applyAlignment="1">
      <alignment horizontal="right" vertical="center" wrapText="1" indent="1"/>
    </xf>
    <xf numFmtId="3" fontId="8" fillId="0" borderId="23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0" fontId="5" fillId="0" borderId="29" xfId="0" applyFont="1" applyBorder="1" applyAlignment="1">
      <alignment vertical="center"/>
    </xf>
    <xf numFmtId="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9" fontId="3" fillId="0" borderId="31" xfId="0" applyNumberFormat="1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right" vertical="center" indent="1"/>
    </xf>
    <xf numFmtId="164" fontId="5" fillId="0" borderId="33" xfId="0" applyNumberFormat="1" applyFont="1" applyBorder="1" applyAlignment="1">
      <alignment horizontal="right" vertical="center" indent="1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34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165" fontId="8" fillId="0" borderId="12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wrapText="1" indent="1"/>
    </xf>
    <xf numFmtId="3" fontId="8" fillId="0" borderId="34" xfId="0" applyNumberFormat="1" applyFont="1" applyBorder="1" applyAlignment="1">
      <alignment horizontal="right" vertical="center" wrapText="1" indent="1"/>
    </xf>
    <xf numFmtId="3" fontId="8" fillId="0" borderId="6" xfId="0" applyNumberFormat="1" applyFont="1" applyBorder="1" applyAlignment="1">
      <alignment horizontal="right" vertical="center" wrapText="1" indent="1"/>
    </xf>
    <xf numFmtId="0" fontId="31" fillId="0" borderId="0" xfId="0" applyFont="1" applyAlignment="1">
      <alignment vertical="center"/>
    </xf>
    <xf numFmtId="164" fontId="27" fillId="0" borderId="26" xfId="0" applyNumberFormat="1" applyFont="1" applyBorder="1" applyAlignment="1">
      <alignment horizontal="right" vertical="center" indent="1"/>
    </xf>
    <xf numFmtId="0" fontId="27" fillId="0" borderId="26" xfId="0" applyFont="1" applyBorder="1" applyAlignment="1">
      <alignment horizontal="right" vertical="center" indent="1"/>
    </xf>
    <xf numFmtId="164" fontId="27" fillId="0" borderId="12" xfId="0" applyNumberFormat="1" applyFont="1" applyBorder="1" applyAlignment="1">
      <alignment horizontal="right" vertical="center" indent="1"/>
    </xf>
    <xf numFmtId="3" fontId="27" fillId="0" borderId="5" xfId="0" applyNumberFormat="1" applyFont="1" applyBorder="1" applyAlignment="1">
      <alignment horizontal="right" vertical="center" indent="1"/>
    </xf>
    <xf numFmtId="0" fontId="27" fillId="0" borderId="34" xfId="0" applyFont="1" applyBorder="1" applyAlignment="1">
      <alignment horizontal="right" vertical="center" indent="1"/>
    </xf>
    <xf numFmtId="3" fontId="8" fillId="0" borderId="34" xfId="0" applyNumberFormat="1" applyFont="1" applyBorder="1" applyAlignment="1">
      <alignment horizontal="right" vertical="center" indent="1"/>
    </xf>
    <xf numFmtId="3" fontId="8" fillId="0" borderId="6" xfId="0" applyNumberFormat="1" applyFont="1" applyBorder="1" applyAlignment="1">
      <alignment horizontal="right" vertical="center" indent="1"/>
    </xf>
    <xf numFmtId="0" fontId="26" fillId="0" borderId="2" xfId="0" applyFont="1" applyBorder="1" applyAlignment="1">
      <alignment horizontal="left" vertical="center" wrapText="1"/>
    </xf>
    <xf numFmtId="165" fontId="8" fillId="0" borderId="18" xfId="0" applyNumberFormat="1" applyFont="1" applyBorder="1" applyAlignment="1">
      <alignment horizontal="right" vertical="center" indent="1"/>
    </xf>
    <xf numFmtId="3" fontId="27" fillId="0" borderId="34" xfId="0" applyNumberFormat="1" applyFont="1" applyBorder="1" applyAlignment="1">
      <alignment horizontal="right" vertical="center" indent="1"/>
    </xf>
    <xf numFmtId="0" fontId="3" fillId="0" borderId="3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right" vertical="center" wrapText="1" indent="1"/>
    </xf>
    <xf numFmtId="165" fontId="8" fillId="0" borderId="8" xfId="0" applyNumberFormat="1" applyFont="1" applyBorder="1" applyAlignment="1">
      <alignment horizontal="right" vertical="center" wrapText="1" indent="1"/>
    </xf>
    <xf numFmtId="165" fontId="8" fillId="0" borderId="9" xfId="0" applyNumberFormat="1" applyFont="1" applyBorder="1" applyAlignment="1">
      <alignment horizontal="right" vertical="center" wrapText="1" indent="1"/>
    </xf>
    <xf numFmtId="165" fontId="8" fillId="0" borderId="16" xfId="0" applyNumberFormat="1" applyFont="1" applyBorder="1" applyAlignment="1">
      <alignment horizontal="right" vertical="center" indent="4"/>
    </xf>
    <xf numFmtId="3" fontId="23" fillId="0" borderId="38" xfId="0" applyNumberFormat="1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indent="3"/>
    </xf>
    <xf numFmtId="3" fontId="5" fillId="0" borderId="16" xfId="0" applyNumberFormat="1" applyFont="1" applyBorder="1" applyAlignment="1">
      <alignment horizontal="right" vertical="center" indent="1"/>
    </xf>
    <xf numFmtId="164" fontId="5" fillId="0" borderId="26" xfId="0" applyNumberFormat="1" applyFont="1" applyBorder="1" applyAlignment="1">
      <alignment horizontal="right" vertical="center" indent="1"/>
    </xf>
    <xf numFmtId="3" fontId="5" fillId="0" borderId="26" xfId="0" applyNumberFormat="1" applyFont="1" applyBorder="1" applyAlignment="1">
      <alignment horizontal="right" vertical="center" indent="1"/>
    </xf>
    <xf numFmtId="164" fontId="5" fillId="0" borderId="27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0" fontId="17" fillId="0" borderId="0" xfId="0" quotePrefix="1" applyFont="1" applyAlignment="1">
      <alignment vertical="center"/>
    </xf>
    <xf numFmtId="165" fontId="5" fillId="0" borderId="8" xfId="0" applyNumberFormat="1" applyFont="1" applyBorder="1" applyAlignment="1">
      <alignment horizontal="right" vertical="center" wrapText="1" indent="1"/>
    </xf>
    <xf numFmtId="165" fontId="5" fillId="0" borderId="0" xfId="0" applyNumberFormat="1" applyFont="1" applyAlignment="1">
      <alignment horizontal="right" vertical="center" wrapText="1" indent="1"/>
    </xf>
    <xf numFmtId="3" fontId="5" fillId="0" borderId="0" xfId="0" applyNumberFormat="1" applyFont="1" applyAlignment="1">
      <alignment horizontal="right" vertical="center" wrapText="1" indent="1"/>
    </xf>
    <xf numFmtId="165" fontId="5" fillId="0" borderId="16" xfId="0" applyNumberFormat="1" applyFont="1" applyBorder="1" applyAlignment="1">
      <alignment horizontal="right" vertical="center" indent="1"/>
    </xf>
    <xf numFmtId="3" fontId="5" fillId="0" borderId="34" xfId="0" applyNumberFormat="1" applyFont="1" applyBorder="1" applyAlignment="1">
      <alignment horizontal="right" vertical="center" wrapText="1" indent="1"/>
    </xf>
    <xf numFmtId="165" fontId="5" fillId="0" borderId="28" xfId="0" applyNumberFormat="1" applyFont="1" applyBorder="1" applyAlignment="1">
      <alignment horizontal="right" vertical="center" indent="1"/>
    </xf>
    <xf numFmtId="3" fontId="5" fillId="0" borderId="35" xfId="0" applyNumberFormat="1" applyFont="1" applyBorder="1" applyAlignment="1">
      <alignment horizontal="right" vertical="center" wrapText="1" indent="1"/>
    </xf>
    <xf numFmtId="165" fontId="5" fillId="0" borderId="24" xfId="0" applyNumberFormat="1" applyFont="1" applyBorder="1" applyAlignment="1">
      <alignment horizontal="right" vertical="center" indent="1"/>
    </xf>
    <xf numFmtId="3" fontId="5" fillId="0" borderId="36" xfId="0" applyNumberFormat="1" applyFont="1" applyBorder="1" applyAlignment="1">
      <alignment horizontal="right" vertical="center" wrapText="1" indent="1"/>
    </xf>
    <xf numFmtId="165" fontId="5" fillId="0" borderId="16" xfId="0" applyNumberFormat="1" applyFont="1" applyBorder="1" applyAlignment="1">
      <alignment horizontal="right" vertical="center" indent="4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</cellXfs>
  <cellStyles count="7">
    <cellStyle name="Hipervínculo" xfId="4" builtinId="8"/>
    <cellStyle name="Hipervínculo 4" xfId="6" xr:uid="{E60D11A5-8E69-43F6-A15F-20A1A063617D}"/>
    <cellStyle name="Normal" xfId="0" builtinId="0"/>
    <cellStyle name="Normal 2 5" xfId="5" xr:uid="{041F5D03-0853-4802-9C16-63B8672B9D56}"/>
    <cellStyle name="Normal_1.9" xfId="1" xr:uid="{62F13DD5-ADBB-4C69-8825-DC0494A5C6F7}"/>
    <cellStyle name="Normal_2.10_1" xfId="2" xr:uid="{E62C9EE8-8C40-4C89-9FE2-D7955C13902B}"/>
    <cellStyle name="Normal_4.11" xfId="3" xr:uid="{ED5CEED1-CE39-4782-87F6-903ADC2C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dimension ref="A2:D52"/>
  <sheetViews>
    <sheetView tabSelected="1" workbookViewId="0">
      <selection activeCell="B2" sqref="B2"/>
    </sheetView>
  </sheetViews>
  <sheetFormatPr baseColWidth="10" defaultColWidth="11.42578125" defaultRowHeight="12.75" x14ac:dyDescent="0.25"/>
  <cols>
    <col min="1" max="1" width="3.7109375" style="1" customWidth="1"/>
    <col min="2" max="2" width="12.7109375" style="1" customWidth="1"/>
    <col min="3" max="3" width="115.7109375" style="1" customWidth="1"/>
    <col min="4" max="4" width="3.7109375" style="1" customWidth="1"/>
    <col min="5" max="16384" width="11.42578125" style="1"/>
  </cols>
  <sheetData>
    <row r="2" spans="1:4" ht="21" x14ac:dyDescent="0.25">
      <c r="B2" s="2" t="s">
        <v>69</v>
      </c>
      <c r="C2" s="2"/>
    </row>
    <row r="3" spans="1:4" ht="18.75" x14ac:dyDescent="0.25">
      <c r="A3" s="3"/>
      <c r="B3" s="60" t="s">
        <v>280</v>
      </c>
      <c r="C3" s="4"/>
    </row>
    <row r="4" spans="1:4" s="5" customFormat="1" ht="15" x14ac:dyDescent="0.25">
      <c r="B4" s="6"/>
      <c r="C4" s="6"/>
      <c r="D4" s="6"/>
    </row>
    <row r="5" spans="1:4" ht="15" x14ac:dyDescent="0.25">
      <c r="B5" s="107"/>
      <c r="C5" s="7"/>
      <c r="D5" s="8"/>
    </row>
    <row r="6" spans="1:4" ht="16.5" thickBot="1" x14ac:dyDescent="0.3">
      <c r="B6" s="9"/>
      <c r="C6" s="9"/>
    </row>
    <row r="7" spans="1:4" s="10" customFormat="1" ht="30.75" thickTop="1" x14ac:dyDescent="0.25">
      <c r="B7" s="11" t="str">
        <f>LEFT('T.15.1'!B$1,10)</f>
        <v>Tabla 15.1</v>
      </c>
      <c r="C7" s="12" t="str">
        <f>MID('T.15.1'!B$1,12,300)</f>
        <v>Prevalencia de la violencia física fuera de la pareja a lo largo de la vida, en los últimos 4 años, en los últimos 12 meses y en la infancia</v>
      </c>
    </row>
    <row r="8" spans="1:4" s="10" customFormat="1" ht="30" x14ac:dyDescent="0.25">
      <c r="B8" s="13" t="str">
        <f>LEFT('T.15.2'!B$1,10)</f>
        <v>Tabla 15.2</v>
      </c>
      <c r="C8" s="14" t="str">
        <f>MID('T.15.2'!B$1,12,300)</f>
        <v>Prevalencia de cada tipo de acto de violencia física fuera de la pareja a lo largo de la vida, en los últimos 4 años y en los últimos 12 meses</v>
      </c>
    </row>
    <row r="9" spans="1:4" s="10" customFormat="1" ht="15" x14ac:dyDescent="0.25">
      <c r="B9" s="13" t="str">
        <f>LEFT('T.15.3'!B$1,10)</f>
        <v>Tabla 15.3</v>
      </c>
      <c r="C9" s="14" t="str">
        <f>MID('T.15.3'!B$1,12,300)</f>
        <v>Violencia física fuera de la pareja, según si ocurrió antes o después de los 15 años*</v>
      </c>
    </row>
    <row r="10" spans="1:4" s="10" customFormat="1" ht="15" x14ac:dyDescent="0.25">
      <c r="B10" s="13" t="str">
        <f>LEFT('T.15.4'!B$1,10)</f>
        <v>Tabla 15.4</v>
      </c>
      <c r="C10" s="14" t="str">
        <f>MID('T.15.4'!B$1,12,300)</f>
        <v>Violencia física fuera de la pareja en la infancia, según la edad a la que ocurrió el primer episodio*</v>
      </c>
    </row>
    <row r="11" spans="1:4" s="10" customFormat="1" ht="30" x14ac:dyDescent="0.25">
      <c r="B11" s="13" t="str">
        <f>LEFT('T.15.5'!B$1,10)</f>
        <v>Tabla 15.5</v>
      </c>
      <c r="C11" s="14" t="str">
        <f>MID('T.15.5'!B$1,12,300)</f>
        <v xml:space="preserve">Prevalencia de la violencia física fuera del ámbito de la pareja a lo largo de la vida y en los 4 años previos a las entrevistas, según la edad de la mujer </v>
      </c>
    </row>
    <row r="12" spans="1:4" s="10" customFormat="1" ht="30" x14ac:dyDescent="0.25">
      <c r="B12" s="13" t="str">
        <f>LEFT('T.15.6'!B$1,10)</f>
        <v>Tabla 15.6</v>
      </c>
      <c r="C12" s="14" t="str">
        <f>MID('T.15.6'!B$1,12,300)</f>
        <v>Prevalencia de la violencia física fuera del ámbito de la pareja a lo largo de la vida y en los 4 años previos a las entrevistas, según el nivel de formación y el grado de urbanización del municipio de la mujer</v>
      </c>
    </row>
    <row r="13" spans="1:4" s="10" customFormat="1" ht="30" x14ac:dyDescent="0.25">
      <c r="B13" s="13" t="str">
        <f>LEFT('T.15.7'!B$1,10)</f>
        <v>Tabla 15.7</v>
      </c>
      <c r="C13" s="14" t="str">
        <f>MID('T.15.7'!B$1,12,300)</f>
        <v>Prevalencia de la violencia física fuera del ámbito de la pareja a lo largo de la vida y en los 4 años previos a las entrevistas, según la situación laboral de la mujer, sus ingresos netos y los ingresos netos del hogar</v>
      </c>
    </row>
    <row r="14" spans="1:4" s="10" customFormat="1" ht="30" x14ac:dyDescent="0.25">
      <c r="B14" s="13" t="str">
        <f>LEFT('T.15.8'!B$1,10)</f>
        <v>Tabla 15.8</v>
      </c>
      <c r="C14" s="14" t="str">
        <f>MID('T.15.8'!B$1,12,300)</f>
        <v>Prevalencia de la violencia física fuera del ámbito de la pareja a lo largo de la vida, según el grado de discapacidad y la existencia de limitaciones en la actividad de la mujer</v>
      </c>
    </row>
    <row r="15" spans="1:4" s="10" customFormat="1" ht="30" x14ac:dyDescent="0.25">
      <c r="B15" s="13" t="str">
        <f>LEFT('T.15.9'!B$1,10)</f>
        <v>Tabla 15.9</v>
      </c>
      <c r="C15" s="14" t="str">
        <f>MID('T.15.9'!B$1,12,300)</f>
        <v>Prevalencia de la violencia física fuera del ámbito de la pareja a lo largo de la vida y en los 4 años previos a las entrevistas, según la vía de cumplimentación de la entrevista (CAWI, CASI, CAPI)</v>
      </c>
    </row>
    <row r="16" spans="1:4" s="10" customFormat="1" ht="30" x14ac:dyDescent="0.25">
      <c r="B16" s="13" t="str">
        <f>LEFT('T.15.10'!B$1,11)</f>
        <v>Tabla 15.10</v>
      </c>
      <c r="C16" s="14" t="str">
        <f>MID('T.15.10'!B$1,13,300)</f>
        <v>Distribución de las mujeres víctimas de violencia física fuera del ámbito de la pareja, según si la violencia ha sucedido una vez o más de una vez</v>
      </c>
    </row>
    <row r="17" spans="2:3" s="10" customFormat="1" ht="30" x14ac:dyDescent="0.25">
      <c r="B17" s="13" t="str">
        <f>LEFT('T.15.11'!B$1,11)</f>
        <v>Tabla 15.11</v>
      </c>
      <c r="C17" s="14" t="str">
        <f>MID('T.15.11'!B$1,13,300)</f>
        <v>Distribución de las mujeres que han sufrido en más de una ocasión violencia física fuera del ámbito de la pareja, según la frecuencia de la violencia</v>
      </c>
    </row>
    <row r="18" spans="2:3" s="10" customFormat="1" ht="30" x14ac:dyDescent="0.25">
      <c r="B18" s="13" t="str">
        <f>LEFT('T.15.12'!B$1,11)</f>
        <v>Tabla 15.12</v>
      </c>
      <c r="C18" s="14" t="str">
        <f>MID('T.15.12'!B$1,13,300)</f>
        <v>Distribución de las mujeres que han sufrido violencia física fuera del ámbito de la pareja a lo largo de la vida y en los 4 años previos a las entrevistas, según si en alguna de las agresiones participó más de una persona</v>
      </c>
    </row>
    <row r="19" spans="2:3" s="10" customFormat="1" ht="30" x14ac:dyDescent="0.25">
      <c r="B19" s="13" t="str">
        <f>LEFT('T.15.13'!B$1,11)</f>
        <v>Tabla 15.13</v>
      </c>
      <c r="C19" s="14" t="str">
        <f>MID('T.15.13'!B$1,13,300)</f>
        <v>Distribución de las mujeres víctimas de violencia física fuera del ámbito de la pareja a lo largo de la vida y en los 4 años previos a las entrevistas, según el sexo de la persona agresora</v>
      </c>
    </row>
    <row r="20" spans="2:3" s="10" customFormat="1" ht="30" x14ac:dyDescent="0.25">
      <c r="B20" s="13" t="str">
        <f>LEFT('T.15.14'!B$1,11)</f>
        <v>Tabla 15.14</v>
      </c>
      <c r="C20" s="14" t="str">
        <f>MID('T.15.14'!B$1,13,300)</f>
        <v>Mujeres víctimas de violencia física fuera del ámbito de la pareja a lo largo de la vida, según el vínculo que las une con el agresor (I)*</v>
      </c>
    </row>
    <row r="21" spans="2:3" s="10" customFormat="1" ht="30" x14ac:dyDescent="0.25">
      <c r="B21" s="13" t="str">
        <f>LEFT('T.15.15'!B$1,11)</f>
        <v>Tabla 15.15</v>
      </c>
      <c r="C21" s="14" t="str">
        <f>MID('T.15.15'!B$1,13,300)</f>
        <v>Mujeres víctimas de violencia física fuera del ámbito de la pareja a lo largo de la vida, según el vínculo que las une con el agresor (II)*</v>
      </c>
    </row>
    <row r="22" spans="2:3" s="10" customFormat="1" ht="15" customHeight="1" x14ac:dyDescent="0.25">
      <c r="B22" s="13" t="str">
        <f>LEFT('T.15.16'!B$1,11)</f>
        <v>Tabla 15.16</v>
      </c>
      <c r="C22" s="14" t="str">
        <f>MID('T.15.16'!B$1,13,300)</f>
        <v>Mujeres víctimas de violencia física fuera del ámbito de la pareja a lo largo de la vida, según el lugar donde ocurrió esta violencia*</v>
      </c>
    </row>
    <row r="23" spans="2:3" s="10" customFormat="1" ht="30" x14ac:dyDescent="0.25">
      <c r="B23" s="13" t="str">
        <f>LEFT('T.15.17'!B$1,11)</f>
        <v>Tabla 15.17</v>
      </c>
      <c r="C23" s="14" t="str">
        <f>MID('T.15.17'!B$1,13,300)</f>
        <v>Distribución de las mujeres víctimas de violencia física fuera del ámbito de la pareja a lo largo de la vida, según si alguna de las agresiones tuvo lugar tras haber conocido o interactuado online de forma previa con la persona o personas que lo hicieron</v>
      </c>
    </row>
    <row r="24" spans="2:3" s="10" customFormat="1" ht="30" x14ac:dyDescent="0.25">
      <c r="B24" s="13" t="str">
        <f>LEFT('T.15.18'!B$1,11)</f>
        <v>Tabla 15.18</v>
      </c>
      <c r="C24" s="14" t="str">
        <f>MID('T.15.18'!B$1,13,300)</f>
        <v>Distribución de las mujeres víctimas de violencia física fuera del ámbito de la pareja a lo largo de la vida y en los 4 años previos a las entrevistas, según si han denunciado la violencia en la policía o el juzgado</v>
      </c>
    </row>
    <row r="25" spans="2:3" s="10" customFormat="1" ht="15" x14ac:dyDescent="0.25">
      <c r="B25" s="13" t="str">
        <f>LEFT('T.15.19'!B$1,11)</f>
        <v>Tabla 15.19</v>
      </c>
      <c r="C25" s="14" t="str">
        <f>MID('T.15.19'!B$1,13,300)</f>
        <v>Denuncia de la violencia física fuera de la pareja a lo largo de la vida interpuesta por la mujer o por otra persona o institución</v>
      </c>
    </row>
    <row r="26" spans="2:3" s="10" customFormat="1" ht="30" x14ac:dyDescent="0.25">
      <c r="B26" s="13" t="str">
        <f>LEFT('T.15.20'!B$1,11)</f>
        <v>Tabla 15.20</v>
      </c>
      <c r="C26" s="14" t="str">
        <f>MID('T.15.20'!B$1,13,300)</f>
        <v>Búsqueda de ayuda formal o informal como consecuencia de la violencia física fuera de la pareja a lo largo de la vida y en los 4 años previos a las entrevistas</v>
      </c>
    </row>
    <row r="27" spans="2:3" s="10" customFormat="1" ht="30" customHeight="1" x14ac:dyDescent="0.25">
      <c r="B27" s="13" t="str">
        <f>LEFT('T.15.21'!B$1,11)</f>
        <v>Tabla 15.21</v>
      </c>
      <c r="C27" s="14" t="str">
        <f>MID('T.15.21'!B$1,13,300)</f>
        <v>Contacto con servicios de ayuda formal o personas del entorno como consecuencia de la violencia física fuera de la pareja a lo largo de la vida y en los 4 años previos a las entrevistas, por tipo de servicio contactado o persona del entorno con la que se ha hablado</v>
      </c>
    </row>
    <row r="28" spans="2:3" s="10" customFormat="1" ht="30" x14ac:dyDescent="0.25">
      <c r="B28" s="13" t="str">
        <f>LEFT('T.15.22'!B$1,11)</f>
        <v>Tabla 15.22</v>
      </c>
      <c r="C28" s="14" t="str">
        <f>MID('T.15.22'!B$1,13,300)</f>
        <v>Distribución de las mujeres víctimas de violencia física fuera del ámbito de la pareja a lo largo de la vida y en los 4 años previos a las entrevistas, según si han denunciado y/o buscado ayuda formal o informal como consecuencia de esta violencia</v>
      </c>
    </row>
    <row r="29" spans="2:3" s="10" customFormat="1" ht="30" x14ac:dyDescent="0.25">
      <c r="B29" s="13" t="str">
        <f>LEFT('T.15.23'!B$1,11)</f>
        <v>Tabla 15.23</v>
      </c>
      <c r="C29" s="14" t="str">
        <f>MID('T.15.23'!B$1,13,300)</f>
        <v>Lesiones a lo largo de la vida, en los últimos 4 años y en los últimos 12 meses como consecuencia de la violencia física fuera de la pareja</v>
      </c>
    </row>
    <row r="30" spans="2:3" s="10" customFormat="1" ht="15" x14ac:dyDescent="0.25">
      <c r="B30" s="13" t="str">
        <f>LEFT('T.15.24'!B$1,11)</f>
        <v>Tabla 15.24</v>
      </c>
      <c r="C30" s="14" t="str">
        <f>MID('T.15.24'!B$1,13,300)</f>
        <v>Tipos de lesiones físicas como consecuencia de la violencia física fuera del ámbito de la pareja</v>
      </c>
    </row>
    <row r="31" spans="2:3" s="10" customFormat="1" ht="15" x14ac:dyDescent="0.25">
      <c r="B31" s="13" t="str">
        <f>LEFT('T.15.25'!B$1,11)</f>
        <v>Tabla 15.25</v>
      </c>
      <c r="C31" s="14" t="str">
        <f>MID('T.15.25'!B$1,13,300)</f>
        <v>Asistencia sanitaria tras los episodios de violencia física fuera de la pareja</v>
      </c>
    </row>
    <row r="32" spans="2:3" s="10" customFormat="1" ht="15" x14ac:dyDescent="0.25">
      <c r="B32" s="13" t="str">
        <f>LEFT('T.15.26'!B$1,11)</f>
        <v>Tabla 15.26</v>
      </c>
      <c r="C32" s="14" t="str">
        <f>MID('T.15.26'!B$1,13,300)</f>
        <v>Consecuencias psicológicas de los episodios de violencia física fuera de la pareja</v>
      </c>
    </row>
    <row r="33" spans="2:3" s="10" customFormat="1" ht="15" x14ac:dyDescent="0.25">
      <c r="B33" s="13" t="str">
        <f>LEFT('T.15.27'!B$1,11)</f>
        <v>Tabla 15.27</v>
      </c>
      <c r="C33" s="14" t="str">
        <f>MID('T.15.27'!B$1,13,300)</f>
        <v>Consecuencias psicológicas de los episodios de violencia física fuera del ámbito de la pareja, por tipo de consecuencia*</v>
      </c>
    </row>
    <row r="34" spans="2:3" s="10" customFormat="1" ht="15" x14ac:dyDescent="0.25">
      <c r="B34" s="13" t="str">
        <f>LEFT('T.15.28'!B$1,11)</f>
        <v>Tabla 15.28</v>
      </c>
      <c r="C34" s="14" t="str">
        <f>MID('T.15.28'!B$1,13,300)</f>
        <v>Discapacidad o limitaciones como consecuencia de la violencia física fuera de la pareja</v>
      </c>
    </row>
    <row r="35" spans="2:3" s="10" customFormat="1" ht="15" x14ac:dyDescent="0.25">
      <c r="B35" s="13" t="str">
        <f>LEFT('T.15.29'!B$1,11)</f>
        <v>Tabla 15.29</v>
      </c>
      <c r="C35" s="14" t="str">
        <f>MID('T.15.29'!B$1,13,300)</f>
        <v>Absentismo laboral como consecuencia de la violencia física fuera de la pareja</v>
      </c>
    </row>
    <row r="36" spans="2:3" s="10" customFormat="1" ht="15" x14ac:dyDescent="0.25">
      <c r="B36" s="13" t="str">
        <f>LEFT('T.15.30'!B$1,11)</f>
        <v>Tabla 15.30</v>
      </c>
      <c r="C36" s="14" t="str">
        <f>MID('T.15.30'!B$1,13,300)</f>
        <v>Secuelas físicas y/o psicológicas en la actualidad como consecuencia de la violencia física fuera de la pareja</v>
      </c>
    </row>
    <row r="37" spans="2:3" s="10" customFormat="1" ht="30" x14ac:dyDescent="0.25">
      <c r="B37" s="13" t="str">
        <f>LEFT('T.15.31'!B$1,11)</f>
        <v>Tabla 15.31</v>
      </c>
      <c r="C37" s="14" t="str">
        <f>MID('T.15.31'!B$1,13,300)</f>
        <v>Secuelas físicas y/o psicológicas en la actualidad como consecuencia de la violencia física fuera de la pareja, desagregado por tipo de secuela</v>
      </c>
    </row>
    <row r="38" spans="2:3" s="10" customFormat="1" ht="15" x14ac:dyDescent="0.25">
      <c r="B38" s="13" t="str">
        <f>LEFT('T.15.32'!B$1,11)</f>
        <v>Tabla 15.32</v>
      </c>
      <c r="C38" s="14" t="str">
        <f>MID('T.15.32'!B$1,13,300)</f>
        <v>Estado de salud autopercibido en los 12 meses previos a las entrevistas</v>
      </c>
    </row>
    <row r="39" spans="2:3" s="10" customFormat="1" ht="15" x14ac:dyDescent="0.25">
      <c r="B39" s="13" t="str">
        <f>LEFT('T.15.33'!B$1,11)</f>
        <v>Tabla 15.33</v>
      </c>
      <c r="C39" s="14" t="str">
        <f>MID('T.15.33'!B$1,13,300)</f>
        <v>Síntomas de mala salud que se han tenido con frecuencia en los 12 meses previos a las entrevistas</v>
      </c>
    </row>
    <row r="40" spans="2:3" s="10" customFormat="1" ht="15" x14ac:dyDescent="0.25">
      <c r="B40" s="13" t="str">
        <f>LEFT('T.15.34'!B$1,11)</f>
        <v>Tabla 15.34</v>
      </c>
      <c r="C40" s="14" t="str">
        <f>MID('T.15.34'!B$1,13,300)</f>
        <v>Asistencia a servicios sanitarios en los 12 meses previos a las entrevistas</v>
      </c>
    </row>
    <row r="41" spans="2:3" s="10" customFormat="1" ht="15" x14ac:dyDescent="0.25">
      <c r="B41" s="13" t="str">
        <f>LEFT('T.15.35'!B$1,11)</f>
        <v>Tabla 15.35</v>
      </c>
      <c r="C41" s="14" t="str">
        <f>MID('T.15.35'!B$1,13,300)</f>
        <v>Pensamientos de suicidio alguna vez en la vida</v>
      </c>
    </row>
    <row r="42" spans="2:3" s="10" customFormat="1" ht="15" x14ac:dyDescent="0.25">
      <c r="B42" s="13" t="str">
        <f>LEFT('T.15.36'!B$1,11)</f>
        <v>Tabla 15.36</v>
      </c>
      <c r="C42" s="14" t="str">
        <f>MID('T.15.36'!B$1,13,300)</f>
        <v>Pensamientos de suicidio en los 12 meses previos a las entrevistas</v>
      </c>
    </row>
    <row r="43" spans="2:3" s="10" customFormat="1" ht="15" x14ac:dyDescent="0.25">
      <c r="B43" s="13" t="str">
        <f>LEFT('T.15.37'!B$1,11)</f>
        <v>Tabla 15.37</v>
      </c>
      <c r="C43" s="14" t="str">
        <f>MID('T.15.37'!B$1,13,300)</f>
        <v>Intentos de suicidio alguna vez en la vida</v>
      </c>
    </row>
    <row r="44" spans="2:3" s="10" customFormat="1" ht="15" x14ac:dyDescent="0.25">
      <c r="B44" s="13" t="str">
        <f>LEFT('T.15.38'!B$1,11)</f>
        <v>Tabla 15.38</v>
      </c>
      <c r="C44" s="14" t="str">
        <f>MID('T.15.38'!B$1,13,300)</f>
        <v>Consumo de medicamentos en los 12 meses previos a las entrevistas</v>
      </c>
    </row>
    <row r="45" spans="2:3" s="10" customFormat="1" ht="15" x14ac:dyDescent="0.25">
      <c r="B45" s="13" t="str">
        <f>LEFT('T.15.39'!B$1,11)</f>
        <v>Tabla 15.39</v>
      </c>
      <c r="C45" s="14" t="str">
        <f>MID('T.15.39'!B$1,13,300)</f>
        <v>Consumo de tabaco o cigarrillos electrónicos en los 12 meses previos a las entrevistas</v>
      </c>
    </row>
    <row r="46" spans="2:3" s="10" customFormat="1" ht="15" x14ac:dyDescent="0.25">
      <c r="B46" s="13" t="str">
        <f>LEFT('T.15.40'!B$1,11)</f>
        <v>Tabla 15.40</v>
      </c>
      <c r="C46" s="14" t="str">
        <f>MID('T.15.40'!B$1,13,300)</f>
        <v>Consumo de bebidas alcohólicas en los 12 meses previos a las entrevistas</v>
      </c>
    </row>
    <row r="47" spans="2:3" s="10" customFormat="1" ht="15" x14ac:dyDescent="0.25">
      <c r="B47" s="13" t="str">
        <f>LEFT('T.15.41'!B$1,11)</f>
        <v>Tabla 15.41</v>
      </c>
      <c r="C47" s="14" t="str">
        <f>MID('T.15.41'!B$1,13,300)</f>
        <v>Consumo abusivo de bebidas alcohólicas durante los 12 meses previos a las entrevistas</v>
      </c>
    </row>
    <row r="48" spans="2:3" s="10" customFormat="1" ht="15" x14ac:dyDescent="0.25">
      <c r="B48" s="13" t="str">
        <f>LEFT('T.15.42'!B$1,11)</f>
        <v>Tabla 15.42</v>
      </c>
      <c r="C48" s="14" t="str">
        <f>MID('T.15.42'!B$1,13,300)</f>
        <v>Consumo de cannabis, marihuana o hachís en los 12 meses previos a las entrevistas</v>
      </c>
    </row>
    <row r="49" spans="2:3" s="10" customFormat="1" ht="30" x14ac:dyDescent="0.25">
      <c r="B49" s="13" t="str">
        <f>LEFT('T.15.43'!B$1,11)</f>
        <v>Tabla 15.43</v>
      </c>
      <c r="C49" s="14" t="str">
        <f>MID('T.15.43'!B$1,13,300)</f>
        <v>Consumo de cocaína, heroína, anfetaminas o speed, éxtasis, alucinógenos, metanfetamina, GHB, setas mágicas o psicodélicas, o inhalables volátiles como pegamento o poppers en los 12 meses previos a las entrevistas</v>
      </c>
    </row>
    <row r="50" spans="2:3" s="10" customFormat="1" ht="30" x14ac:dyDescent="0.25">
      <c r="B50" s="13" t="str">
        <f>LEFT('T.15.44'!B$1,11)</f>
        <v>Tabla 15.44</v>
      </c>
      <c r="C50" s="14" t="str">
        <f>MID('T.15.44'!B$1,13,300)</f>
        <v>Se han evitado determinadas calles o zonas en los 12 meses previos a las entrevistas por miedo a ser asaltada, acosada o agredida física o sexualmente</v>
      </c>
    </row>
    <row r="51" spans="2:3" s="10" customFormat="1" ht="15.75" thickBot="1" x14ac:dyDescent="0.3">
      <c r="B51" s="15" t="str">
        <f>LEFT('T.15.45'!B$1,11)</f>
        <v>Tabla 15.45</v>
      </c>
      <c r="C51" s="16" t="str">
        <f>MID('T.15.45'!B$1,13,300)</f>
        <v>Se ha evitado estar a solas con alguien conocido en los 12 meses previos a las entrevistas debido a temor o inseguridad</v>
      </c>
    </row>
    <row r="52" spans="2:3" ht="13.5" thickTop="1" x14ac:dyDescent="0.25">
      <c r="B52" s="17"/>
      <c r="C52" s="17"/>
    </row>
  </sheetData>
  <hyperlinks>
    <hyperlink ref="B7" location="T.15.1!B1" display="T.15.1!B1" xr:uid="{5F8FCC88-9FE2-444D-8D8E-E4D78DEDB131}"/>
    <hyperlink ref="B8" location="T.15.2!B1" display="T.15.2!B1" xr:uid="{EA60BA23-0B81-4234-B0BA-012133443B78}"/>
    <hyperlink ref="B51" location="T.15.45!B1" display="T.15.45!B1" xr:uid="{031DC2C7-DA00-4B0E-9968-37BCB02E1491}"/>
    <hyperlink ref="B9:B16" location="T.15.2!B1" display="T.15.2!B1" xr:uid="{FDA403ED-34D9-4933-A84F-DBD13F5BA8C6}"/>
    <hyperlink ref="B9" location="T.15.3!B1" display="T.15.3!B1" xr:uid="{4179E425-A247-4D40-ACAA-F8D42E0C0FCE}"/>
    <hyperlink ref="B10" location="T.15.4!B1" display="T.15.4!B1" xr:uid="{87679CCE-62F6-4EB2-A39F-9046EA7BE0CB}"/>
    <hyperlink ref="B11" location="T.15.5!B1" display="T.15.5!B1" xr:uid="{5F64F09C-D45A-4106-A396-FEA7EB09B47A}"/>
    <hyperlink ref="B12" location="T.15.6!B1" display="T.15.6!B1" xr:uid="{FB2E136A-A924-4A40-BA12-0711318D5673}"/>
    <hyperlink ref="B13" location="T.15.7!B1" display="T.15.7!B1" xr:uid="{3AEEACFF-CF55-4B55-BDFB-687123A94785}"/>
    <hyperlink ref="B14" location="T.15.8!B1" display="T.15.8!B1" xr:uid="{DC876A97-0470-4EEA-870A-E8D03F08C0A4}"/>
    <hyperlink ref="B15" location="T.15.9!B1" display="T.15.9!B1" xr:uid="{799005A2-4E21-4995-9CAF-D5DBFF48BF42}"/>
    <hyperlink ref="B16" location="T.15.10!B1" display="T.15.10!B1" xr:uid="{4D8DCDD5-8FDC-4F04-9499-723735BD2AB9}"/>
    <hyperlink ref="B17" location="T.15.11!B1" display="T.15.11!B1" xr:uid="{C426C8BC-6308-41EB-9555-FBEB8426BCFC}"/>
    <hyperlink ref="B18:B26" location="T.15.2!B1" display="T.15.2!B1" xr:uid="{FDC7040E-4415-487E-AAB7-0408BDBA0F35}"/>
    <hyperlink ref="B18" location="T.15.12!B1" display="T.15.12!B1" xr:uid="{BE686658-A369-4BA4-8F1E-EE4D0DF7F426}"/>
    <hyperlink ref="B19" location="T.15.13!B1" display="T.15.13!B1" xr:uid="{ED6FFB91-CCB2-4DFB-B45E-30547AF0A641}"/>
    <hyperlink ref="B20" location="T.15.14!B1" display="T.15.14!B1" xr:uid="{C449D2EB-4C64-4556-9184-B88A0A923800}"/>
    <hyperlink ref="B21" location="T.15.15!B1" display="T.15.15!B1" xr:uid="{F445058F-FC42-4293-8F0B-98939BE60963}"/>
    <hyperlink ref="B22" location="T.15.16!B1" display="T.15.16!B1" xr:uid="{6FC80088-AA19-4008-A9AF-A53608F1289E}"/>
    <hyperlink ref="B23" location="T.15.17!B1" display="T.15.17!B1" xr:uid="{AA1B1EA7-4CF3-447C-8E2D-D9A930F3CA42}"/>
    <hyperlink ref="B24" location="T.15.18!B1" display="T.15.18!B1" xr:uid="{EB9706F4-52A0-4410-A7F5-198FF415CE57}"/>
    <hyperlink ref="B25" location="T.15.19!B1" display="T.15.19!B1" xr:uid="{E1E0D6EA-E5C1-457C-834E-8B1A76B98096}"/>
    <hyperlink ref="B26" location="T.15.20!B1" display="T.15.20!B1" xr:uid="{AEA68590-716A-4371-ACA8-17B01348AA96}"/>
    <hyperlink ref="B27:B36" location="T.15.2!B1" display="T.15.2!B1" xr:uid="{D60D56D2-D824-4DB8-B5A4-817BB8B43001}"/>
    <hyperlink ref="B27" location="T.15.21!B1" display="T.15.21!B1" xr:uid="{E76D3781-4705-4F07-A7DC-CD3C9F5C5896}"/>
    <hyperlink ref="B28" location="T.15.22!B1" display="T.15.22!B1" xr:uid="{04AB83B8-03EE-4FB3-A67B-4B89844A93F2}"/>
    <hyperlink ref="B29" location="T.15.23!B1" display="T.15.23!B1" xr:uid="{8ED39952-1B55-45AC-ADFF-E166F99AD078}"/>
    <hyperlink ref="B30" location="T.15.24!B1" display="T.15.24!B1" xr:uid="{E00439B4-8541-4AD2-83B9-5014EEC8CDA3}"/>
    <hyperlink ref="B31" location="T.15.25!B1" display="T.15.25!B1" xr:uid="{5111F01D-6CBB-4F31-80C6-4431154D75D5}"/>
    <hyperlink ref="B32" location="T.15.26!B1" display="T.15.26!B1" xr:uid="{66FB2E6F-DDF1-48F1-9925-F784C9230A95}"/>
    <hyperlink ref="B33" location="T.15.27!B1" display="T.15.27!B1" xr:uid="{911B3A58-E1DA-47F0-9FCA-67F515582964}"/>
    <hyperlink ref="B34" location="T.15.28!B1" display="T.15.28!B1" xr:uid="{89ACCDE2-58BF-4930-883A-0287319103DD}"/>
    <hyperlink ref="B35" location="T.15.29!B1" display="T.15.29!B1" xr:uid="{1BB0C3AF-9659-4DD5-A073-90ADDCD544D4}"/>
    <hyperlink ref="B36" location="T.15.30!B1" display="T.15.30!B1" xr:uid="{2944987D-3279-4D5D-9FE4-0150023D0E45}"/>
    <hyperlink ref="B37" location="T.15.31!B1" display="T.15.31!B1" xr:uid="{67AC0DC8-1569-4605-B541-DE614A3ADB23}"/>
    <hyperlink ref="B38" location="T.15.32!B1" display="T.15.32!B1" xr:uid="{E6863D59-7030-45C0-9935-7689DA02FF6C}"/>
    <hyperlink ref="B39" location="T.15.33!B1" display="T.15.33!B1" xr:uid="{FFBD37E3-5E46-4241-BCFB-84F28C0CA5B0}"/>
    <hyperlink ref="B40" location="T.15.34!B1" display="T.15.34!B1" xr:uid="{F6B68DD5-DB8E-4991-BFC3-9AF938D65254}"/>
    <hyperlink ref="B41" location="T.15.35!B1" display="T.15.35!B1" xr:uid="{B6B431B7-E25C-463C-A98D-09B30218F91D}"/>
    <hyperlink ref="B42" location="T.15.36!B1" display="T.15.36!B1" xr:uid="{3F297201-8833-409E-BA87-8EB6D4EA46DA}"/>
    <hyperlink ref="B43" location="T.15.37!B1" display="T.15.37!B1" xr:uid="{4C763FBA-CD07-4301-B419-846A93F95148}"/>
    <hyperlink ref="B44" location="T.15.38!B1" display="T.15.38!B1" xr:uid="{8223263F-9602-4879-A950-64DB44FE2ECA}"/>
    <hyperlink ref="B45" location="T.15.39!B1" display="T.15.39!B1" xr:uid="{7E30B3EE-B8E8-4E44-A975-E292B035B619}"/>
    <hyperlink ref="B46" location="T.15.40!B1" display="T.15.40!B1" xr:uid="{540EEE26-B75E-45C9-8574-CE3EDF6964F3}"/>
    <hyperlink ref="B48" location="T.15.42!B1" display="T.15.42!B1" xr:uid="{2EB3C2BB-E2DB-4AB8-9FF7-9BCB7CB34AC4}"/>
    <hyperlink ref="B49" location="T.15.43!B1" display="T.15.43!B1" xr:uid="{C3FA2FAE-8ED3-4528-ABC4-23775D29A566}"/>
    <hyperlink ref="B50" location="T.15.44!B1" display="T.15.44!B1" xr:uid="{104DB6EE-1005-4D4C-BE9D-8F9CD0EB3098}"/>
    <hyperlink ref="B47" location="T.15.41!B1" display="T.15.41!B1" xr:uid="{9F2331C4-4596-41F5-89DF-2F628630F0E2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200-BAC7-48E1-9214-D6282B19AD58}">
  <dimension ref="B1:E1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4.5703125" style="25" bestFit="1" customWidth="1"/>
    <col min="3" max="4" width="12" style="25" customWidth="1"/>
    <col min="5" max="16384" width="11.42578125" style="25"/>
  </cols>
  <sheetData>
    <row r="1" spans="2:5" s="33" customFormat="1" ht="15.75" customHeight="1" x14ac:dyDescent="0.25">
      <c r="B1" s="33" t="s">
        <v>321</v>
      </c>
    </row>
    <row r="2" spans="2:5" ht="15.75" customHeight="1" thickBot="1" x14ac:dyDescent="0.3"/>
    <row r="3" spans="2:5" s="37" customFormat="1" ht="25.5" x14ac:dyDescent="0.25">
      <c r="B3" s="22"/>
      <c r="C3" s="135" t="s">
        <v>97</v>
      </c>
      <c r="D3" s="135" t="s">
        <v>281</v>
      </c>
    </row>
    <row r="4" spans="2:5" s="37" customFormat="1" ht="13.5" thickBot="1" x14ac:dyDescent="0.3">
      <c r="B4" s="23"/>
      <c r="C4" s="94" t="s">
        <v>34</v>
      </c>
      <c r="D4" s="94" t="s">
        <v>34</v>
      </c>
    </row>
    <row r="5" spans="2:5" x14ac:dyDescent="0.25">
      <c r="B5" s="53" t="s">
        <v>28</v>
      </c>
      <c r="C5" s="167">
        <v>24.3</v>
      </c>
      <c r="D5" s="167">
        <v>3.9</v>
      </c>
    </row>
    <row r="6" spans="2:5" ht="15.6" customHeight="1" x14ac:dyDescent="0.25">
      <c r="B6" s="53" t="s">
        <v>29</v>
      </c>
      <c r="C6" s="167">
        <v>13.8</v>
      </c>
      <c r="D6" s="167">
        <v>3.4</v>
      </c>
    </row>
    <row r="7" spans="2:5" x14ac:dyDescent="0.25">
      <c r="B7" s="53" t="s">
        <v>30</v>
      </c>
      <c r="C7" s="167">
        <v>7.6</v>
      </c>
      <c r="D7" s="167">
        <v>0.8</v>
      </c>
    </row>
    <row r="8" spans="2:5" ht="15.75" thickBot="1" x14ac:dyDescent="0.3">
      <c r="B8" s="71" t="s">
        <v>31</v>
      </c>
      <c r="C8" s="96" t="s">
        <v>32</v>
      </c>
      <c r="D8" s="96" t="s">
        <v>32</v>
      </c>
    </row>
    <row r="9" spans="2:5" x14ac:dyDescent="0.25">
      <c r="C9" s="136"/>
    </row>
    <row r="10" spans="2:5" ht="12" customHeight="1" x14ac:dyDescent="0.25">
      <c r="B10" s="18" t="s">
        <v>288</v>
      </c>
      <c r="C10" s="24"/>
      <c r="D10" s="24"/>
      <c r="E10" s="2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B738-8327-4533-A57A-6556545B6402}">
  <dimension ref="B1:E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15.42578125" style="25" customWidth="1"/>
    <col min="3" max="3" width="7.7109375" style="25" customWidth="1"/>
    <col min="4" max="4" width="11.140625" style="25" customWidth="1"/>
    <col min="5" max="16384" width="11.42578125" style="25"/>
  </cols>
  <sheetData>
    <row r="1" spans="2:5" s="33" customFormat="1" ht="15.75" customHeight="1" x14ac:dyDescent="0.25">
      <c r="B1" s="33" t="s">
        <v>329</v>
      </c>
    </row>
    <row r="2" spans="2:5" s="32" customFormat="1" ht="15.75" customHeight="1" thickBot="1" x14ac:dyDescent="0.3"/>
    <row r="3" spans="2:5" s="37" customFormat="1" ht="12.75" x14ac:dyDescent="0.25">
      <c r="B3" s="31"/>
      <c r="C3" s="185" t="s">
        <v>97</v>
      </c>
      <c r="D3" s="184"/>
    </row>
    <row r="4" spans="2:5" s="37" customFormat="1" ht="26.25" thickBot="1" x14ac:dyDescent="0.3">
      <c r="B4" s="23"/>
      <c r="C4" s="61" t="s">
        <v>34</v>
      </c>
      <c r="D4" s="20" t="s">
        <v>4</v>
      </c>
    </row>
    <row r="5" spans="2:5" ht="15.6" customHeight="1" x14ac:dyDescent="0.25">
      <c r="B5" s="53" t="s">
        <v>132</v>
      </c>
      <c r="C5" s="66">
        <v>31.5</v>
      </c>
      <c r="D5" s="39">
        <v>950269</v>
      </c>
    </row>
    <row r="6" spans="2:5" x14ac:dyDescent="0.25">
      <c r="B6" s="53" t="s">
        <v>133</v>
      </c>
      <c r="C6" s="66">
        <v>64.7</v>
      </c>
      <c r="D6" s="39">
        <v>1954383</v>
      </c>
    </row>
    <row r="7" spans="2:5" x14ac:dyDescent="0.25">
      <c r="B7" s="53" t="s">
        <v>2</v>
      </c>
      <c r="C7" s="66">
        <v>3.8</v>
      </c>
      <c r="D7" s="39">
        <v>115820</v>
      </c>
    </row>
    <row r="8" spans="2:5" ht="15" customHeight="1" thickBot="1" x14ac:dyDescent="0.3">
      <c r="B8" s="54" t="s">
        <v>3</v>
      </c>
      <c r="C8" s="129">
        <v>100</v>
      </c>
      <c r="D8" s="131">
        <v>3020472</v>
      </c>
    </row>
    <row r="9" spans="2:5" x14ac:dyDescent="0.25">
      <c r="C9" s="27"/>
    </row>
    <row r="10" spans="2:5" ht="36" customHeight="1" x14ac:dyDescent="0.25">
      <c r="B10" s="189" t="s">
        <v>134</v>
      </c>
      <c r="C10" s="189"/>
      <c r="D10" s="189"/>
      <c r="E10" s="24"/>
    </row>
    <row r="11" spans="2:5" ht="15.6" customHeight="1" x14ac:dyDescent="0.25"/>
    <row r="14" spans="2:5" ht="15.6" customHeight="1" x14ac:dyDescent="0.25"/>
  </sheetData>
  <mergeCells count="2">
    <mergeCell ref="C3:D3"/>
    <mergeCell ref="B10:D1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A49F-47F6-4FCC-BD2D-1C34CAB42B4C}">
  <dimension ref="B1:D18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46.28515625" style="25" customWidth="1"/>
    <col min="3" max="3" width="7.7109375" style="25" customWidth="1"/>
    <col min="4" max="4" width="11.140625" style="25" customWidth="1"/>
    <col min="5" max="16384" width="11.42578125" style="25"/>
  </cols>
  <sheetData>
    <row r="1" spans="2:4" s="33" customFormat="1" ht="15.75" customHeight="1" x14ac:dyDescent="0.25">
      <c r="B1" s="33" t="s">
        <v>330</v>
      </c>
    </row>
    <row r="2" spans="2:4" s="32" customFormat="1" ht="15.75" customHeight="1" thickBot="1" x14ac:dyDescent="0.3"/>
    <row r="3" spans="2:4" s="37" customFormat="1" ht="12.75" x14ac:dyDescent="0.25">
      <c r="B3" s="31"/>
      <c r="C3" s="185" t="s">
        <v>97</v>
      </c>
      <c r="D3" s="184"/>
    </row>
    <row r="4" spans="2:4" s="37" customFormat="1" ht="26.25" thickBot="1" x14ac:dyDescent="0.3">
      <c r="B4" s="23"/>
      <c r="C4" s="61" t="s">
        <v>34</v>
      </c>
      <c r="D4" s="20" t="s">
        <v>4</v>
      </c>
    </row>
    <row r="5" spans="2:4" ht="15.6" customHeight="1" x14ac:dyDescent="0.25">
      <c r="B5" s="53" t="s">
        <v>135</v>
      </c>
      <c r="C5" s="66">
        <v>9.1</v>
      </c>
      <c r="D5" s="39">
        <v>177186</v>
      </c>
    </row>
    <row r="6" spans="2:4" x14ac:dyDescent="0.25">
      <c r="B6" s="53" t="s">
        <v>136</v>
      </c>
      <c r="C6" s="66">
        <v>21.6</v>
      </c>
      <c r="D6" s="39">
        <v>422238</v>
      </c>
    </row>
    <row r="7" spans="2:4" x14ac:dyDescent="0.25">
      <c r="B7" s="53" t="s">
        <v>137</v>
      </c>
      <c r="C7" s="66">
        <v>24.7</v>
      </c>
      <c r="D7" s="39">
        <v>482170</v>
      </c>
    </row>
    <row r="8" spans="2:4" x14ac:dyDescent="0.25">
      <c r="B8" s="53" t="s">
        <v>138</v>
      </c>
      <c r="C8" s="66">
        <v>19.5</v>
      </c>
      <c r="D8" s="39">
        <v>381283</v>
      </c>
    </row>
    <row r="9" spans="2:4" x14ac:dyDescent="0.25">
      <c r="B9" s="53" t="s">
        <v>139</v>
      </c>
      <c r="C9" s="66">
        <v>15.2</v>
      </c>
      <c r="D9" s="39">
        <v>297515</v>
      </c>
    </row>
    <row r="10" spans="2:4" ht="25.5" x14ac:dyDescent="0.25">
      <c r="B10" s="59" t="s">
        <v>140</v>
      </c>
      <c r="C10" s="66">
        <v>4.5999999999999996</v>
      </c>
      <c r="D10" s="39">
        <v>89771</v>
      </c>
    </row>
    <row r="11" spans="2:4" x14ac:dyDescent="0.25">
      <c r="B11" s="53" t="s">
        <v>2</v>
      </c>
      <c r="C11" s="66">
        <v>5.3</v>
      </c>
      <c r="D11" s="39">
        <v>104220</v>
      </c>
    </row>
    <row r="12" spans="2:4" ht="15" customHeight="1" thickBot="1" x14ac:dyDescent="0.3">
      <c r="B12" s="54" t="s">
        <v>3</v>
      </c>
      <c r="C12" s="129">
        <v>100</v>
      </c>
      <c r="D12" s="131">
        <v>1954383</v>
      </c>
    </row>
    <row r="13" spans="2:4" x14ac:dyDescent="0.25">
      <c r="C13" s="27"/>
    </row>
    <row r="14" spans="2:4" ht="24" customHeight="1" x14ac:dyDescent="0.25">
      <c r="B14" s="189" t="s">
        <v>141</v>
      </c>
      <c r="C14" s="189"/>
      <c r="D14" s="189"/>
    </row>
    <row r="15" spans="2:4" ht="15.6" customHeight="1" x14ac:dyDescent="0.25"/>
    <row r="18" ht="15.6" customHeight="1" x14ac:dyDescent="0.25"/>
  </sheetData>
  <mergeCells count="2">
    <mergeCell ref="C3:D3"/>
    <mergeCell ref="B14:D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E6C5-E7DF-4636-A799-928999E53A29}">
  <dimension ref="B1:F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2.140625" style="25" customWidth="1"/>
    <col min="3" max="3" width="7.7109375" style="25" customWidth="1"/>
    <col min="4" max="4" width="11.140625" style="25" customWidth="1"/>
    <col min="5" max="5" width="7.710937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331</v>
      </c>
    </row>
    <row r="2" spans="2:6" s="32" customFormat="1" ht="15.75" customHeight="1" thickBot="1" x14ac:dyDescent="0.3"/>
    <row r="3" spans="2:6" s="37" customFormat="1" ht="12.75" x14ac:dyDescent="0.25">
      <c r="B3" s="31"/>
      <c r="C3" s="185" t="s">
        <v>97</v>
      </c>
      <c r="D3" s="184"/>
      <c r="E3" s="185" t="s">
        <v>281</v>
      </c>
      <c r="F3" s="184"/>
    </row>
    <row r="4" spans="2:6" s="37" customFormat="1" ht="26.25" thickBot="1" x14ac:dyDescent="0.3">
      <c r="B4" s="23"/>
      <c r="C4" s="61" t="s">
        <v>34</v>
      </c>
      <c r="D4" s="20" t="s">
        <v>4</v>
      </c>
      <c r="E4" s="61" t="s">
        <v>35</v>
      </c>
      <c r="F4" s="20" t="s">
        <v>4</v>
      </c>
    </row>
    <row r="5" spans="2:6" ht="15.6" customHeight="1" x14ac:dyDescent="0.25">
      <c r="B5" s="53" t="s">
        <v>142</v>
      </c>
      <c r="C5" s="66">
        <v>78.7</v>
      </c>
      <c r="D5" s="39">
        <v>2377601</v>
      </c>
      <c r="E5" s="66">
        <v>75.900000000000006</v>
      </c>
      <c r="F5" s="39">
        <v>353364</v>
      </c>
    </row>
    <row r="6" spans="2:6" ht="25.5" x14ac:dyDescent="0.25">
      <c r="B6" s="59" t="s">
        <v>143</v>
      </c>
      <c r="C6" s="66">
        <v>17.5</v>
      </c>
      <c r="D6" s="39">
        <v>529359</v>
      </c>
      <c r="E6" s="66">
        <v>21.1</v>
      </c>
      <c r="F6" s="39">
        <v>98197</v>
      </c>
    </row>
    <row r="7" spans="2:6" x14ac:dyDescent="0.25">
      <c r="B7" s="53" t="s">
        <v>2</v>
      </c>
      <c r="C7" s="66">
        <v>3.8</v>
      </c>
      <c r="D7" s="39">
        <v>113512</v>
      </c>
      <c r="E7" s="66">
        <v>3</v>
      </c>
      <c r="F7" s="39">
        <v>13972</v>
      </c>
    </row>
    <row r="8" spans="2:6" ht="15" customHeight="1" thickBot="1" x14ac:dyDescent="0.3">
      <c r="B8" s="54" t="s">
        <v>3</v>
      </c>
      <c r="C8" s="129">
        <v>100</v>
      </c>
      <c r="D8" s="131">
        <v>3020472</v>
      </c>
      <c r="E8" s="129">
        <v>100</v>
      </c>
      <c r="F8" s="131">
        <v>465534</v>
      </c>
    </row>
    <row r="9" spans="2:6" x14ac:dyDescent="0.25">
      <c r="C9" s="27"/>
      <c r="E9" s="27"/>
    </row>
    <row r="10" spans="2:6" ht="36" customHeight="1" x14ac:dyDescent="0.25">
      <c r="B10" s="189" t="s">
        <v>144</v>
      </c>
      <c r="C10" s="189"/>
      <c r="D10" s="189"/>
      <c r="E10" s="189"/>
      <c r="F10" s="189"/>
    </row>
    <row r="11" spans="2:6" ht="15.6" customHeight="1" x14ac:dyDescent="0.25"/>
    <row r="14" spans="2:6" ht="15.6" customHeight="1" x14ac:dyDescent="0.25"/>
  </sheetData>
  <mergeCells count="3">
    <mergeCell ref="C3:D3"/>
    <mergeCell ref="E3:F3"/>
    <mergeCell ref="B10:F10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8CB5-F2E4-4A60-B481-90834C0363E8}">
  <dimension ref="B1:G1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7.140625" style="25" customWidth="1"/>
    <col min="3" max="3" width="12.7109375" style="25" customWidth="1"/>
    <col min="4" max="4" width="6" style="25" customWidth="1"/>
    <col min="5" max="5" width="11.140625" style="25" customWidth="1"/>
    <col min="6" max="6" width="12.7109375" style="25" customWidth="1"/>
    <col min="7" max="7" width="11.140625" style="25" customWidth="1"/>
    <col min="8" max="16384" width="11.42578125" style="25"/>
  </cols>
  <sheetData>
    <row r="1" spans="2:7" s="33" customFormat="1" ht="15.75" customHeight="1" x14ac:dyDescent="0.25">
      <c r="B1" s="33" t="s">
        <v>332</v>
      </c>
    </row>
    <row r="2" spans="2:7" s="32" customFormat="1" ht="15.75" customHeight="1" thickBot="1" x14ac:dyDescent="0.3"/>
    <row r="3" spans="2:7" s="37" customFormat="1" ht="12.75" x14ac:dyDescent="0.25">
      <c r="B3" s="31"/>
      <c r="C3" s="185" t="s">
        <v>97</v>
      </c>
      <c r="D3" s="184"/>
      <c r="E3" s="184"/>
      <c r="F3" s="195" t="s">
        <v>281</v>
      </c>
      <c r="G3" s="184"/>
    </row>
    <row r="4" spans="2:7" s="37" customFormat="1" ht="26.25" thickBot="1" x14ac:dyDescent="0.3">
      <c r="B4" s="23"/>
      <c r="C4" s="61" t="s">
        <v>34</v>
      </c>
      <c r="D4" s="19" t="s">
        <v>35</v>
      </c>
      <c r="E4" s="108" t="s">
        <v>4</v>
      </c>
      <c r="F4" s="86" t="s">
        <v>36</v>
      </c>
      <c r="G4" s="20" t="s">
        <v>4</v>
      </c>
    </row>
    <row r="5" spans="2:7" ht="15.6" customHeight="1" x14ac:dyDescent="0.25">
      <c r="B5" s="53" t="s">
        <v>146</v>
      </c>
      <c r="C5" s="66">
        <v>44.2</v>
      </c>
      <c r="D5" s="38">
        <v>6.3</v>
      </c>
      <c r="E5" s="137">
        <v>1336371</v>
      </c>
      <c r="F5" s="169">
        <v>50.5</v>
      </c>
      <c r="G5" s="39">
        <v>235039</v>
      </c>
    </row>
    <row r="6" spans="2:7" ht="15.6" customHeight="1" x14ac:dyDescent="0.25">
      <c r="B6" s="21" t="s">
        <v>44</v>
      </c>
      <c r="C6" s="168" t="s">
        <v>149</v>
      </c>
      <c r="D6" s="38"/>
      <c r="E6" s="137"/>
      <c r="F6" s="170" t="s">
        <v>150</v>
      </c>
      <c r="G6" s="39"/>
    </row>
    <row r="7" spans="2:7" x14ac:dyDescent="0.25">
      <c r="B7" s="59" t="s">
        <v>147</v>
      </c>
      <c r="C7" s="66">
        <v>25.5</v>
      </c>
      <c r="D7" s="38">
        <v>3.6</v>
      </c>
      <c r="E7" s="137">
        <v>770581</v>
      </c>
      <c r="F7" s="169">
        <v>15.6</v>
      </c>
      <c r="G7" s="39">
        <v>72428</v>
      </c>
    </row>
    <row r="8" spans="2:7" x14ac:dyDescent="0.25">
      <c r="B8" s="21" t="s">
        <v>44</v>
      </c>
      <c r="C8" s="168" t="s">
        <v>151</v>
      </c>
      <c r="D8" s="38"/>
      <c r="E8" s="137"/>
      <c r="F8" s="170" t="s">
        <v>152</v>
      </c>
      <c r="G8" s="39"/>
    </row>
    <row r="9" spans="2:7" x14ac:dyDescent="0.25">
      <c r="B9" s="59" t="s">
        <v>148</v>
      </c>
      <c r="C9" s="66">
        <v>27.5</v>
      </c>
      <c r="D9" s="38">
        <v>3.9</v>
      </c>
      <c r="E9" s="137">
        <v>831771</v>
      </c>
      <c r="F9" s="169">
        <v>32.200000000000003</v>
      </c>
      <c r="G9" s="39">
        <v>149753</v>
      </c>
    </row>
    <row r="10" spans="2:7" x14ac:dyDescent="0.25">
      <c r="B10" s="21" t="s">
        <v>44</v>
      </c>
      <c r="C10" s="168" t="s">
        <v>153</v>
      </c>
      <c r="D10" s="38"/>
      <c r="E10" s="137"/>
      <c r="F10" s="170" t="s">
        <v>154</v>
      </c>
      <c r="G10" s="39"/>
    </row>
    <row r="11" spans="2:7" ht="15" customHeight="1" x14ac:dyDescent="0.25">
      <c r="B11" s="53" t="s">
        <v>2</v>
      </c>
      <c r="C11" s="66">
        <v>2.7</v>
      </c>
      <c r="D11" s="38"/>
      <c r="E11" s="137"/>
      <c r="F11" s="169" t="s">
        <v>309</v>
      </c>
      <c r="G11" s="39"/>
    </row>
    <row r="12" spans="2:7" ht="15" customHeight="1" thickBot="1" x14ac:dyDescent="0.3">
      <c r="B12" s="54" t="s">
        <v>3</v>
      </c>
      <c r="C12" s="129">
        <v>100</v>
      </c>
      <c r="D12" s="130"/>
      <c r="E12" s="138"/>
      <c r="F12" s="171">
        <v>100</v>
      </c>
      <c r="G12" s="131"/>
    </row>
    <row r="13" spans="2:7" x14ac:dyDescent="0.25">
      <c r="C13" s="27"/>
      <c r="D13" s="27"/>
      <c r="F13" s="27"/>
    </row>
    <row r="14" spans="2:7" ht="36" customHeight="1" x14ac:dyDescent="0.25">
      <c r="B14" s="189" t="s">
        <v>145</v>
      </c>
      <c r="C14" s="189"/>
      <c r="D14" s="189"/>
      <c r="E14" s="189"/>
      <c r="F14" s="189"/>
      <c r="G14" s="189"/>
    </row>
    <row r="15" spans="2:7" ht="24" customHeight="1" x14ac:dyDescent="0.25">
      <c r="B15" s="189" t="s">
        <v>298</v>
      </c>
      <c r="C15" s="189"/>
      <c r="D15" s="189"/>
      <c r="E15" s="189"/>
      <c r="F15" s="189"/>
      <c r="G15" s="189"/>
    </row>
    <row r="17" ht="15.6" customHeight="1" x14ac:dyDescent="0.25"/>
  </sheetData>
  <mergeCells count="4">
    <mergeCell ref="F3:G3"/>
    <mergeCell ref="B14:G14"/>
    <mergeCell ref="C3:E3"/>
    <mergeCell ref="B15:G1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B24-AB05-4225-8579-8ACA761CFB43}">
  <dimension ref="B1:G3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.85546875" style="25" customWidth="1"/>
    <col min="3" max="3" width="42.7109375" style="25" customWidth="1"/>
    <col min="4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333</v>
      </c>
    </row>
    <row r="2" spans="2:6" s="32" customFormat="1" ht="15.75" customHeight="1" thickBot="1" x14ac:dyDescent="0.3"/>
    <row r="3" spans="2:6" s="37" customFormat="1" ht="12.75" x14ac:dyDescent="0.25">
      <c r="B3" s="31"/>
      <c r="C3" s="31"/>
      <c r="D3" s="185" t="s">
        <v>97</v>
      </c>
      <c r="E3" s="184"/>
      <c r="F3" s="184"/>
    </row>
    <row r="4" spans="2:6" s="37" customFormat="1" ht="26.25" thickBot="1" x14ac:dyDescent="0.3">
      <c r="B4" s="23"/>
      <c r="C4" s="23"/>
      <c r="D4" s="61" t="s">
        <v>34</v>
      </c>
      <c r="E4" s="61" t="s">
        <v>35</v>
      </c>
      <c r="F4" s="108" t="s">
        <v>4</v>
      </c>
    </row>
    <row r="5" spans="2:6" x14ac:dyDescent="0.25">
      <c r="B5" s="87" t="s">
        <v>48</v>
      </c>
      <c r="C5" s="142" t="s">
        <v>177</v>
      </c>
      <c r="D5" s="145">
        <v>32.5</v>
      </c>
      <c r="E5" s="145">
        <v>4.5</v>
      </c>
      <c r="F5" s="146">
        <v>954899</v>
      </c>
    </row>
    <row r="6" spans="2:6" x14ac:dyDescent="0.25">
      <c r="B6" s="139" t="s">
        <v>49</v>
      </c>
      <c r="C6" s="140" t="s">
        <v>159</v>
      </c>
      <c r="D6" s="99">
        <v>10.1</v>
      </c>
      <c r="E6" s="99">
        <v>1.4</v>
      </c>
      <c r="F6" s="147">
        <v>297706</v>
      </c>
    </row>
    <row r="7" spans="2:6" x14ac:dyDescent="0.25">
      <c r="B7" s="139" t="s">
        <v>50</v>
      </c>
      <c r="C7" s="140" t="s">
        <v>160</v>
      </c>
      <c r="D7" s="99">
        <v>4.5</v>
      </c>
      <c r="E7" s="99">
        <v>0.6</v>
      </c>
      <c r="F7" s="147">
        <v>133045</v>
      </c>
    </row>
    <row r="8" spans="2:6" x14ac:dyDescent="0.25">
      <c r="B8" s="139" t="s">
        <v>51</v>
      </c>
      <c r="C8" s="140" t="s">
        <v>161</v>
      </c>
      <c r="D8" s="99">
        <v>5.7</v>
      </c>
      <c r="E8" s="99">
        <v>0.8</v>
      </c>
      <c r="F8" s="147">
        <v>167181</v>
      </c>
    </row>
    <row r="9" spans="2:6" ht="25.5" x14ac:dyDescent="0.25">
      <c r="B9" s="139" t="s">
        <v>52</v>
      </c>
      <c r="C9" s="140" t="s">
        <v>162</v>
      </c>
      <c r="D9" s="99">
        <v>4.8</v>
      </c>
      <c r="E9" s="99">
        <v>0.7</v>
      </c>
      <c r="F9" s="147">
        <v>140684</v>
      </c>
    </row>
    <row r="10" spans="2:6" ht="25.5" x14ac:dyDescent="0.25">
      <c r="B10" s="139" t="s">
        <v>53</v>
      </c>
      <c r="C10" s="140" t="s">
        <v>178</v>
      </c>
      <c r="D10" s="99">
        <v>2.4</v>
      </c>
      <c r="E10" s="99">
        <v>0.3</v>
      </c>
      <c r="F10" s="147">
        <v>69113</v>
      </c>
    </row>
    <row r="11" spans="2:6" x14ac:dyDescent="0.25">
      <c r="B11" s="139" t="s">
        <v>54</v>
      </c>
      <c r="C11" s="140" t="s">
        <v>163</v>
      </c>
      <c r="D11" s="99">
        <v>10.3</v>
      </c>
      <c r="E11" s="99">
        <v>1.4</v>
      </c>
      <c r="F11" s="147">
        <v>302740</v>
      </c>
    </row>
    <row r="12" spans="2:6" x14ac:dyDescent="0.25">
      <c r="B12" s="139" t="s">
        <v>55</v>
      </c>
      <c r="C12" s="140" t="s">
        <v>164</v>
      </c>
      <c r="D12" s="99">
        <v>3.2</v>
      </c>
      <c r="E12" s="99">
        <v>0.4</v>
      </c>
      <c r="F12" s="147">
        <v>93694</v>
      </c>
    </row>
    <row r="13" spans="2:6" x14ac:dyDescent="0.25">
      <c r="B13" s="139" t="s">
        <v>155</v>
      </c>
      <c r="C13" s="140" t="s">
        <v>165</v>
      </c>
      <c r="D13" s="99">
        <v>2</v>
      </c>
      <c r="E13" s="99">
        <v>0.3</v>
      </c>
      <c r="F13" s="147">
        <v>58847</v>
      </c>
    </row>
    <row r="14" spans="2:6" ht="25.5" x14ac:dyDescent="0.25">
      <c r="B14" s="139" t="s">
        <v>158</v>
      </c>
      <c r="C14" s="140" t="s">
        <v>180</v>
      </c>
      <c r="D14" s="177" t="s">
        <v>310</v>
      </c>
      <c r="E14" s="177">
        <v>0.1</v>
      </c>
      <c r="F14" s="178">
        <v>30041</v>
      </c>
    </row>
    <row r="15" spans="2:6" x14ac:dyDescent="0.25">
      <c r="B15" s="139" t="s">
        <v>156</v>
      </c>
      <c r="C15" s="140" t="s">
        <v>166</v>
      </c>
      <c r="D15" s="177">
        <v>4.9000000000000004</v>
      </c>
      <c r="E15" s="177">
        <v>0.7</v>
      </c>
      <c r="F15" s="178">
        <v>145241</v>
      </c>
    </row>
    <row r="16" spans="2:6" x14ac:dyDescent="0.25">
      <c r="B16" s="143" t="s">
        <v>157</v>
      </c>
      <c r="C16" s="144" t="s">
        <v>167</v>
      </c>
      <c r="D16" s="179">
        <v>8.6999999999999993</v>
      </c>
      <c r="E16" s="179">
        <v>1.2</v>
      </c>
      <c r="F16" s="180">
        <v>256940</v>
      </c>
    </row>
    <row r="17" spans="2:7" x14ac:dyDescent="0.25">
      <c r="B17" s="82" t="s">
        <v>48</v>
      </c>
      <c r="C17" s="83" t="s">
        <v>181</v>
      </c>
      <c r="D17" s="181">
        <v>28.3</v>
      </c>
      <c r="E17" s="181">
        <v>3.9</v>
      </c>
      <c r="F17" s="182">
        <v>831582</v>
      </c>
    </row>
    <row r="18" spans="2:7" x14ac:dyDescent="0.25">
      <c r="B18" s="139" t="s">
        <v>49</v>
      </c>
      <c r="C18" s="140" t="s">
        <v>182</v>
      </c>
      <c r="D18" s="177">
        <v>6</v>
      </c>
      <c r="E18" s="177">
        <v>0.8</v>
      </c>
      <c r="F18" s="178">
        <v>177340</v>
      </c>
    </row>
    <row r="19" spans="2:7" x14ac:dyDescent="0.25">
      <c r="B19" s="139" t="s">
        <v>50</v>
      </c>
      <c r="C19" s="140" t="s">
        <v>168</v>
      </c>
      <c r="D19" s="177">
        <v>4.0999999999999996</v>
      </c>
      <c r="E19" s="177">
        <v>0.6</v>
      </c>
      <c r="F19" s="178">
        <v>119213</v>
      </c>
    </row>
    <row r="20" spans="2:7" x14ac:dyDescent="0.25">
      <c r="B20" s="139" t="s">
        <v>51</v>
      </c>
      <c r="C20" s="140" t="s">
        <v>169</v>
      </c>
      <c r="D20" s="177">
        <v>7.6</v>
      </c>
      <c r="E20" s="177">
        <v>1</v>
      </c>
      <c r="F20" s="178">
        <v>223127</v>
      </c>
    </row>
    <row r="21" spans="2:7" ht="25.5" x14ac:dyDescent="0.25">
      <c r="B21" s="139" t="s">
        <v>52</v>
      </c>
      <c r="C21" s="140" t="s">
        <v>170</v>
      </c>
      <c r="D21" s="177" t="s">
        <v>302</v>
      </c>
      <c r="E21" s="177" t="s">
        <v>302</v>
      </c>
      <c r="F21" s="178" t="s">
        <v>302</v>
      </c>
    </row>
    <row r="22" spans="2:7" ht="25.5" x14ac:dyDescent="0.25">
      <c r="B22" s="139" t="s">
        <v>53</v>
      </c>
      <c r="C22" s="140" t="s">
        <v>179</v>
      </c>
      <c r="D22" s="177" t="s">
        <v>306</v>
      </c>
      <c r="E22" s="177">
        <v>0.1</v>
      </c>
      <c r="F22" s="178">
        <v>24878</v>
      </c>
    </row>
    <row r="23" spans="2:7" x14ac:dyDescent="0.25">
      <c r="B23" s="139" t="s">
        <v>54</v>
      </c>
      <c r="C23" s="140" t="s">
        <v>171</v>
      </c>
      <c r="D23" s="99">
        <v>11.2</v>
      </c>
      <c r="E23" s="99">
        <v>1.5</v>
      </c>
      <c r="F23" s="147">
        <v>329470</v>
      </c>
    </row>
    <row r="24" spans="2:7" x14ac:dyDescent="0.25">
      <c r="B24" s="139" t="s">
        <v>55</v>
      </c>
      <c r="C24" s="140" t="s">
        <v>172</v>
      </c>
      <c r="D24" s="99">
        <v>4.3</v>
      </c>
      <c r="E24" s="99">
        <v>0.6</v>
      </c>
      <c r="F24" s="147">
        <v>125215</v>
      </c>
    </row>
    <row r="25" spans="2:7" x14ac:dyDescent="0.25">
      <c r="B25" s="139" t="s">
        <v>155</v>
      </c>
      <c r="C25" s="140" t="s">
        <v>173</v>
      </c>
      <c r="D25" s="99">
        <v>1.3</v>
      </c>
      <c r="E25" s="99">
        <v>0.2</v>
      </c>
      <c r="F25" s="147">
        <v>39315</v>
      </c>
    </row>
    <row r="26" spans="2:7" ht="25.5" x14ac:dyDescent="0.25">
      <c r="B26" s="139" t="s">
        <v>158</v>
      </c>
      <c r="C26" s="140" t="s">
        <v>174</v>
      </c>
      <c r="D26" s="99">
        <v>1</v>
      </c>
      <c r="E26" s="99">
        <v>0.1</v>
      </c>
      <c r="F26" s="147">
        <v>30757</v>
      </c>
    </row>
    <row r="27" spans="2:7" x14ac:dyDescent="0.25">
      <c r="B27" s="139" t="s">
        <v>156</v>
      </c>
      <c r="C27" s="140" t="s">
        <v>175</v>
      </c>
      <c r="D27" s="99">
        <v>3.4</v>
      </c>
      <c r="E27" s="99">
        <v>0.5</v>
      </c>
      <c r="F27" s="147">
        <v>100342</v>
      </c>
    </row>
    <row r="28" spans="2:7" ht="15.75" thickBot="1" x14ac:dyDescent="0.3">
      <c r="B28" s="89" t="s">
        <v>157</v>
      </c>
      <c r="C28" s="141" t="s">
        <v>176</v>
      </c>
      <c r="D28" s="100">
        <v>2.9</v>
      </c>
      <c r="E28" s="100">
        <v>0.4</v>
      </c>
      <c r="F28" s="148">
        <v>84283</v>
      </c>
    </row>
    <row r="30" spans="2:7" ht="36" customHeight="1" x14ac:dyDescent="0.25">
      <c r="B30" s="189" t="s">
        <v>183</v>
      </c>
      <c r="C30" s="189"/>
      <c r="D30" s="189"/>
      <c r="E30" s="189"/>
      <c r="F30" s="189"/>
      <c r="G30" s="24"/>
    </row>
    <row r="31" spans="2:7" ht="12" customHeight="1" x14ac:dyDescent="0.25">
      <c r="B31" s="18" t="s">
        <v>65</v>
      </c>
      <c r="C31" s="24"/>
      <c r="D31" s="24"/>
      <c r="E31" s="24"/>
      <c r="F31" s="24"/>
      <c r="G31" s="24"/>
    </row>
    <row r="32" spans="2:7" ht="12" customHeight="1" x14ac:dyDescent="0.25">
      <c r="B32" s="18" t="s">
        <v>299</v>
      </c>
    </row>
    <row r="33" spans="2:6" ht="24" customHeight="1" x14ac:dyDescent="0.25">
      <c r="B33" s="189" t="s">
        <v>298</v>
      </c>
      <c r="C33" s="189"/>
      <c r="D33" s="189"/>
      <c r="E33" s="189"/>
      <c r="F33" s="189"/>
    </row>
  </sheetData>
  <mergeCells count="3">
    <mergeCell ref="D3:F3"/>
    <mergeCell ref="B30:F30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02E8-3C40-4F9B-9B32-231369086FAB}">
  <dimension ref="B1:E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42578125" style="25" customWidth="1"/>
    <col min="3" max="4" width="6.5703125" style="25" customWidth="1"/>
    <col min="5" max="5" width="11.140625" style="25" customWidth="1"/>
    <col min="6" max="16384" width="11.42578125" style="25"/>
  </cols>
  <sheetData>
    <row r="1" spans="2:5" s="33" customFormat="1" ht="15.75" customHeight="1" x14ac:dyDescent="0.25">
      <c r="B1" s="33" t="s">
        <v>334</v>
      </c>
    </row>
    <row r="2" spans="2:5" s="32" customFormat="1" ht="15.75" customHeight="1" thickBot="1" x14ac:dyDescent="0.3"/>
    <row r="3" spans="2:5" s="37" customFormat="1" ht="12.75" x14ac:dyDescent="0.25">
      <c r="B3" s="31"/>
      <c r="C3" s="185" t="s">
        <v>97</v>
      </c>
      <c r="D3" s="184"/>
      <c r="E3" s="184"/>
    </row>
    <row r="4" spans="2:5" s="37" customFormat="1" ht="26.25" thickBot="1" x14ac:dyDescent="0.3">
      <c r="B4" s="23"/>
      <c r="C4" s="61" t="s">
        <v>34</v>
      </c>
      <c r="D4" s="61" t="s">
        <v>35</v>
      </c>
      <c r="E4" s="108" t="s">
        <v>4</v>
      </c>
    </row>
    <row r="5" spans="2:5" x14ac:dyDescent="0.25">
      <c r="B5" s="110" t="s">
        <v>184</v>
      </c>
      <c r="C5" s="145">
        <v>41.9</v>
      </c>
      <c r="D5" s="145">
        <v>5.8</v>
      </c>
      <c r="E5" s="146">
        <v>1232694</v>
      </c>
    </row>
    <row r="6" spans="2:5" x14ac:dyDescent="0.25">
      <c r="B6" s="111" t="s">
        <v>185</v>
      </c>
      <c r="C6" s="99">
        <v>33.700000000000003</v>
      </c>
      <c r="D6" s="99">
        <v>4.7</v>
      </c>
      <c r="E6" s="147">
        <v>990637</v>
      </c>
    </row>
    <row r="7" spans="2:5" x14ac:dyDescent="0.25">
      <c r="B7" s="111" t="s">
        <v>186</v>
      </c>
      <c r="C7" s="99">
        <v>28.3</v>
      </c>
      <c r="D7" s="99">
        <v>3.9</v>
      </c>
      <c r="E7" s="147">
        <v>831007</v>
      </c>
    </row>
    <row r="8" spans="2:5" x14ac:dyDescent="0.25">
      <c r="B8" s="111" t="s">
        <v>187</v>
      </c>
      <c r="C8" s="99">
        <v>24.5</v>
      </c>
      <c r="D8" s="99">
        <v>3.4</v>
      </c>
      <c r="E8" s="147">
        <v>720846</v>
      </c>
    </row>
    <row r="9" spans="2:5" x14ac:dyDescent="0.25">
      <c r="B9" s="111" t="s">
        <v>188</v>
      </c>
      <c r="C9" s="99">
        <v>8.6999999999999993</v>
      </c>
      <c r="D9" s="99">
        <v>1.2</v>
      </c>
      <c r="E9" s="147">
        <v>256940</v>
      </c>
    </row>
    <row r="10" spans="2:5" ht="15.75" thickBot="1" x14ac:dyDescent="0.3">
      <c r="B10" s="157" t="s">
        <v>189</v>
      </c>
      <c r="C10" s="100">
        <v>2.9</v>
      </c>
      <c r="D10" s="100">
        <v>0.4</v>
      </c>
      <c r="E10" s="148">
        <v>84283</v>
      </c>
    </row>
    <row r="12" spans="2:5" ht="48" customHeight="1" x14ac:dyDescent="0.25">
      <c r="B12" s="189" t="s">
        <v>183</v>
      </c>
      <c r="C12" s="189"/>
      <c r="D12" s="189"/>
      <c r="E12" s="189"/>
    </row>
    <row r="13" spans="2:5" ht="12" customHeight="1" x14ac:dyDescent="0.25">
      <c r="B13" s="149" t="s">
        <v>65</v>
      </c>
      <c r="C13" s="24"/>
      <c r="D13" s="24"/>
      <c r="E13" s="24"/>
    </row>
  </sheetData>
  <mergeCells count="2">
    <mergeCell ref="C3:E3"/>
    <mergeCell ref="B12:E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C379-967A-439E-8BBB-E2A016BA219D}">
  <dimension ref="B1:G2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46.5703125" style="25" customWidth="1"/>
    <col min="3" max="3" width="6.5703125" style="25" customWidth="1"/>
    <col min="4" max="4" width="11.140625" style="25" customWidth="1"/>
    <col min="5" max="16384" width="11.42578125" style="25"/>
  </cols>
  <sheetData>
    <row r="1" spans="2:4" s="33" customFormat="1" ht="15.75" customHeight="1" x14ac:dyDescent="0.25">
      <c r="B1" s="33" t="s">
        <v>323</v>
      </c>
    </row>
    <row r="2" spans="2:4" s="32" customFormat="1" ht="15.75" customHeight="1" thickBot="1" x14ac:dyDescent="0.3"/>
    <row r="3" spans="2:4" s="37" customFormat="1" ht="12.75" x14ac:dyDescent="0.25">
      <c r="B3" s="31"/>
      <c r="C3" s="185" t="s">
        <v>97</v>
      </c>
      <c r="D3" s="184"/>
    </row>
    <row r="4" spans="2:4" s="37" customFormat="1" ht="26.25" thickBot="1" x14ac:dyDescent="0.3">
      <c r="B4" s="23"/>
      <c r="C4" s="61" t="s">
        <v>34</v>
      </c>
      <c r="D4" s="20" t="s">
        <v>4</v>
      </c>
    </row>
    <row r="5" spans="2:4" ht="15.6" customHeight="1" x14ac:dyDescent="0.25">
      <c r="B5" s="53" t="s">
        <v>322</v>
      </c>
      <c r="C5" s="66">
        <v>59.3</v>
      </c>
      <c r="D5" s="39">
        <v>1789763</v>
      </c>
    </row>
    <row r="6" spans="2:4" x14ac:dyDescent="0.25">
      <c r="B6" s="53" t="s">
        <v>190</v>
      </c>
      <c r="C6" s="66">
        <v>6.2</v>
      </c>
      <c r="D6" s="39">
        <v>185785</v>
      </c>
    </row>
    <row r="7" spans="2:4" x14ac:dyDescent="0.25">
      <c r="B7" s="53" t="s">
        <v>191</v>
      </c>
      <c r="C7" s="66">
        <v>3.5</v>
      </c>
      <c r="D7" s="39">
        <v>105048</v>
      </c>
    </row>
    <row r="8" spans="2:4" x14ac:dyDescent="0.25">
      <c r="B8" s="53" t="s">
        <v>192</v>
      </c>
      <c r="C8" s="66">
        <v>26.2</v>
      </c>
      <c r="D8" s="39">
        <v>792263</v>
      </c>
    </row>
    <row r="9" spans="2:4" x14ac:dyDescent="0.25">
      <c r="B9" s="53" t="s">
        <v>193</v>
      </c>
      <c r="C9" s="66">
        <v>1.5</v>
      </c>
      <c r="D9" s="39">
        <v>44729</v>
      </c>
    </row>
    <row r="10" spans="2:4" x14ac:dyDescent="0.25">
      <c r="B10" s="53" t="s">
        <v>194</v>
      </c>
      <c r="C10" s="66">
        <v>2.9</v>
      </c>
      <c r="D10" s="39">
        <v>86672</v>
      </c>
    </row>
    <row r="11" spans="2:4" x14ac:dyDescent="0.25">
      <c r="B11" s="59" t="s">
        <v>195</v>
      </c>
      <c r="C11" s="66">
        <v>0.8</v>
      </c>
      <c r="D11" s="39">
        <v>22706</v>
      </c>
    </row>
    <row r="12" spans="2:4" ht="25.5" x14ac:dyDescent="0.25">
      <c r="B12" s="59" t="s">
        <v>196</v>
      </c>
      <c r="C12" s="66">
        <v>0.6</v>
      </c>
      <c r="D12" s="39">
        <v>17427</v>
      </c>
    </row>
    <row r="13" spans="2:4" x14ac:dyDescent="0.25">
      <c r="B13" s="53" t="s">
        <v>197</v>
      </c>
      <c r="C13" s="66">
        <v>4.2</v>
      </c>
      <c r="D13" s="39">
        <v>125418</v>
      </c>
    </row>
    <row r="14" spans="2:4" ht="25.5" x14ac:dyDescent="0.25">
      <c r="B14" s="59" t="s">
        <v>198</v>
      </c>
      <c r="C14" s="66">
        <v>3.5</v>
      </c>
      <c r="D14" s="39">
        <v>107097</v>
      </c>
    </row>
    <row r="15" spans="2:4" x14ac:dyDescent="0.25">
      <c r="B15" s="59" t="s">
        <v>199</v>
      </c>
      <c r="C15" s="66">
        <v>0.7</v>
      </c>
      <c r="D15" s="39">
        <v>22214</v>
      </c>
    </row>
    <row r="16" spans="2:4" x14ac:dyDescent="0.25">
      <c r="B16" s="53" t="s">
        <v>200</v>
      </c>
      <c r="C16" s="66">
        <v>19</v>
      </c>
      <c r="D16" s="39">
        <v>575195</v>
      </c>
    </row>
    <row r="17" spans="2:7" ht="15" customHeight="1" thickBot="1" x14ac:dyDescent="0.3">
      <c r="B17" s="54" t="s">
        <v>201</v>
      </c>
      <c r="C17" s="129">
        <v>4.0999999999999996</v>
      </c>
      <c r="D17" s="131">
        <v>122445</v>
      </c>
    </row>
    <row r="18" spans="2:7" x14ac:dyDescent="0.25">
      <c r="C18" s="27"/>
    </row>
    <row r="19" spans="2:7" ht="24" customHeight="1" x14ac:dyDescent="0.25">
      <c r="B19" s="189" t="s">
        <v>134</v>
      </c>
      <c r="C19" s="189"/>
      <c r="D19" s="189"/>
      <c r="E19" s="24"/>
    </row>
    <row r="20" spans="2:7" ht="12" customHeight="1" x14ac:dyDescent="0.25">
      <c r="B20" s="18" t="s">
        <v>65</v>
      </c>
      <c r="C20" s="24"/>
      <c r="D20" s="24"/>
      <c r="E20" s="24"/>
      <c r="F20" s="24"/>
      <c r="G20" s="24"/>
    </row>
    <row r="23" spans="2:7" ht="15.6" customHeight="1" x14ac:dyDescent="0.25"/>
  </sheetData>
  <mergeCells count="2">
    <mergeCell ref="C3:D3"/>
    <mergeCell ref="B19:D19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0427-B71E-4A5F-89B9-BC599582372E}">
  <dimension ref="B1:E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8.85546875" style="25" customWidth="1"/>
    <col min="3" max="3" width="6.5703125" style="25" customWidth="1"/>
    <col min="4" max="4" width="11.140625" style="25" customWidth="1"/>
    <col min="5" max="16384" width="11.42578125" style="25"/>
  </cols>
  <sheetData>
    <row r="1" spans="2:5" s="33" customFormat="1" ht="15.75" customHeight="1" x14ac:dyDescent="0.25">
      <c r="B1" s="33" t="s">
        <v>335</v>
      </c>
    </row>
    <row r="2" spans="2:5" s="32" customFormat="1" ht="15.75" customHeight="1" thickBot="1" x14ac:dyDescent="0.3"/>
    <row r="3" spans="2:5" s="37" customFormat="1" ht="12.75" x14ac:dyDescent="0.25">
      <c r="B3" s="31"/>
      <c r="C3" s="185" t="s">
        <v>97</v>
      </c>
      <c r="D3" s="184"/>
    </row>
    <row r="4" spans="2:5" s="37" customFormat="1" ht="26.25" thickBot="1" x14ac:dyDescent="0.3">
      <c r="B4" s="23"/>
      <c r="C4" s="61" t="s">
        <v>34</v>
      </c>
      <c r="D4" s="20" t="s">
        <v>4</v>
      </c>
    </row>
    <row r="5" spans="2:5" ht="38.25" x14ac:dyDescent="0.25">
      <c r="B5" s="59" t="s">
        <v>202</v>
      </c>
      <c r="C5" s="66">
        <v>2.5</v>
      </c>
      <c r="D5" s="39">
        <v>74722</v>
      </c>
    </row>
    <row r="6" spans="2:5" ht="38.25" x14ac:dyDescent="0.25">
      <c r="B6" s="59" t="s">
        <v>203</v>
      </c>
      <c r="C6" s="66">
        <v>92.6</v>
      </c>
      <c r="D6" s="39">
        <v>2796831</v>
      </c>
    </row>
    <row r="7" spans="2:5" x14ac:dyDescent="0.25">
      <c r="B7" s="53" t="s">
        <v>2</v>
      </c>
      <c r="C7" s="66">
        <v>4.9000000000000004</v>
      </c>
      <c r="D7" s="39">
        <v>148918</v>
      </c>
    </row>
    <row r="8" spans="2:5" ht="15" customHeight="1" thickBot="1" x14ac:dyDescent="0.3">
      <c r="B8" s="54" t="s">
        <v>3</v>
      </c>
      <c r="C8" s="129">
        <v>100</v>
      </c>
      <c r="D8" s="131">
        <v>3020472</v>
      </c>
    </row>
    <row r="9" spans="2:5" x14ac:dyDescent="0.25">
      <c r="C9" s="27"/>
    </row>
    <row r="10" spans="2:5" ht="24" customHeight="1" x14ac:dyDescent="0.25">
      <c r="B10" s="189" t="s">
        <v>134</v>
      </c>
      <c r="C10" s="189"/>
      <c r="D10" s="189"/>
      <c r="E10" s="24"/>
    </row>
    <row r="13" spans="2:5" ht="15.6" customHeight="1" x14ac:dyDescent="0.25"/>
  </sheetData>
  <mergeCells count="2">
    <mergeCell ref="C3:D3"/>
    <mergeCell ref="B10:D10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82C1-19F4-4DFB-B210-BB524F390946}">
  <dimension ref="B1:F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140625" style="25" customWidth="1"/>
    <col min="4" max="4" width="10.42578125" style="25" customWidth="1"/>
    <col min="5" max="5" width="12.1406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26" t="s">
        <v>336</v>
      </c>
    </row>
    <row r="2" spans="2:6" s="32" customFormat="1" ht="15.75" customHeight="1" thickBot="1" x14ac:dyDescent="0.3"/>
    <row r="3" spans="2:6" s="37" customFormat="1" ht="12.75" x14ac:dyDescent="0.25">
      <c r="B3" s="22"/>
      <c r="C3" s="185" t="s">
        <v>97</v>
      </c>
      <c r="D3" s="186"/>
      <c r="E3" s="185" t="s">
        <v>281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21" t="s">
        <v>0</v>
      </c>
      <c r="C5" s="112">
        <v>10.3</v>
      </c>
      <c r="D5" s="113">
        <v>311637</v>
      </c>
      <c r="E5" s="114">
        <v>19.100000000000001</v>
      </c>
      <c r="F5" s="115">
        <v>88971</v>
      </c>
    </row>
    <row r="6" spans="2:6" x14ac:dyDescent="0.25">
      <c r="B6" s="21" t="s">
        <v>44</v>
      </c>
      <c r="C6" s="116" t="s">
        <v>204</v>
      </c>
      <c r="D6" s="117"/>
      <c r="E6" s="118" t="s">
        <v>205</v>
      </c>
      <c r="F6" s="118"/>
    </row>
    <row r="7" spans="2:6" x14ac:dyDescent="0.25">
      <c r="B7" s="21" t="s">
        <v>1</v>
      </c>
      <c r="C7" s="63">
        <v>88.4</v>
      </c>
      <c r="D7" s="103"/>
      <c r="E7" s="40">
        <v>79.3</v>
      </c>
      <c r="F7" s="43"/>
    </row>
    <row r="8" spans="2:6" x14ac:dyDescent="0.25">
      <c r="B8" s="21" t="s">
        <v>2</v>
      </c>
      <c r="C8" s="63">
        <v>1.3</v>
      </c>
      <c r="D8" s="103"/>
      <c r="E8" s="38" t="s">
        <v>302</v>
      </c>
      <c r="F8" s="43"/>
    </row>
    <row r="9" spans="2:6" ht="15.75" thickBot="1" x14ac:dyDescent="0.3">
      <c r="B9" s="52" t="s">
        <v>3</v>
      </c>
      <c r="C9" s="119">
        <v>100</v>
      </c>
      <c r="D9" s="105"/>
      <c r="E9" s="41">
        <v>100</v>
      </c>
      <c r="F9" s="106"/>
    </row>
    <row r="11" spans="2:6" ht="36" customHeight="1" x14ac:dyDescent="0.25">
      <c r="B11" s="189" t="s">
        <v>144</v>
      </c>
      <c r="C11" s="189"/>
      <c r="D11" s="189"/>
      <c r="E11" s="189"/>
      <c r="F11" s="189"/>
    </row>
    <row r="12" spans="2:6" ht="12" customHeight="1" x14ac:dyDescent="0.25">
      <c r="B12" s="18" t="s">
        <v>33</v>
      </c>
      <c r="C12" s="24"/>
      <c r="D12" s="24"/>
      <c r="E12" s="24"/>
      <c r="F12" s="24"/>
    </row>
    <row r="13" spans="2:6" ht="24" customHeight="1" x14ac:dyDescent="0.25">
      <c r="B13" s="189" t="s">
        <v>299</v>
      </c>
      <c r="C13" s="189"/>
      <c r="D13" s="189"/>
      <c r="E13" s="189"/>
      <c r="F13" s="189"/>
    </row>
  </sheetData>
  <mergeCells count="4">
    <mergeCell ref="C3:D3"/>
    <mergeCell ref="E3:F3"/>
    <mergeCell ref="B11:F11"/>
    <mergeCell ref="B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8BF3-A94B-4445-A8FC-410ACDFB9ECA}">
  <dimension ref="B1:J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140625" style="25" customWidth="1"/>
    <col min="4" max="4" width="11.140625" style="25" customWidth="1"/>
    <col min="5" max="5" width="12.140625" style="25" customWidth="1"/>
    <col min="6" max="6" width="11.140625" style="25" customWidth="1"/>
    <col min="7" max="7" width="12.140625" style="25" customWidth="1"/>
    <col min="8" max="8" width="11.140625" style="25" customWidth="1"/>
    <col min="9" max="9" width="12.140625" style="25" customWidth="1"/>
    <col min="10" max="10" width="11.140625" style="25" customWidth="1"/>
    <col min="11" max="16384" width="11.42578125" style="25"/>
  </cols>
  <sheetData>
    <row r="1" spans="2:10" s="33" customFormat="1" ht="15.75" customHeight="1" x14ac:dyDescent="0.25">
      <c r="B1" s="26" t="s">
        <v>96</v>
      </c>
    </row>
    <row r="2" spans="2:10" s="32" customFormat="1" ht="15.75" customHeight="1" thickBot="1" x14ac:dyDescent="0.3"/>
    <row r="3" spans="2:10" s="37" customFormat="1" ht="12.75" x14ac:dyDescent="0.25">
      <c r="B3" s="22"/>
      <c r="C3" s="185" t="s">
        <v>97</v>
      </c>
      <c r="D3" s="186"/>
      <c r="E3" s="185" t="s">
        <v>98</v>
      </c>
      <c r="F3" s="186"/>
      <c r="G3" s="185" t="s">
        <v>99</v>
      </c>
      <c r="H3" s="186"/>
      <c r="I3" s="184" t="s">
        <v>100</v>
      </c>
      <c r="J3" s="184"/>
    </row>
    <row r="4" spans="2:10" s="37" customFormat="1" ht="26.25" thickBot="1" x14ac:dyDescent="0.3">
      <c r="B4" s="23"/>
      <c r="C4" s="61" t="s">
        <v>34</v>
      </c>
      <c r="D4" s="62" t="s">
        <v>4</v>
      </c>
      <c r="E4" s="61" t="s">
        <v>34</v>
      </c>
      <c r="F4" s="62" t="s">
        <v>4</v>
      </c>
      <c r="G4" s="61" t="s">
        <v>34</v>
      </c>
      <c r="H4" s="62" t="s">
        <v>4</v>
      </c>
      <c r="I4" s="19" t="s">
        <v>34</v>
      </c>
      <c r="J4" s="20" t="s">
        <v>4</v>
      </c>
    </row>
    <row r="5" spans="2:10" x14ac:dyDescent="0.25">
      <c r="B5" s="21" t="s">
        <v>0</v>
      </c>
      <c r="C5" s="112">
        <v>14.2</v>
      </c>
      <c r="D5" s="113">
        <v>3020472</v>
      </c>
      <c r="E5" s="112">
        <v>2.2000000000000002</v>
      </c>
      <c r="F5" s="113">
        <v>465534</v>
      </c>
      <c r="G5" s="112">
        <v>1.2</v>
      </c>
      <c r="H5" s="113">
        <v>258299</v>
      </c>
      <c r="I5" s="114">
        <v>10.8</v>
      </c>
      <c r="J5" s="115">
        <v>2300923</v>
      </c>
    </row>
    <row r="6" spans="2:10" x14ac:dyDescent="0.25">
      <c r="B6" s="21" t="s">
        <v>44</v>
      </c>
      <c r="C6" s="116" t="s">
        <v>101</v>
      </c>
      <c r="D6" s="117"/>
      <c r="E6" s="116" t="s">
        <v>102</v>
      </c>
      <c r="F6" s="117"/>
      <c r="G6" s="116" t="s">
        <v>103</v>
      </c>
      <c r="H6" s="117"/>
      <c r="I6" s="118" t="s">
        <v>104</v>
      </c>
      <c r="J6" s="118"/>
    </row>
    <row r="7" spans="2:10" x14ac:dyDescent="0.25">
      <c r="B7" s="21" t="s">
        <v>1</v>
      </c>
      <c r="C7" s="63">
        <v>84.7</v>
      </c>
      <c r="D7" s="103"/>
      <c r="E7" s="63">
        <v>96.7</v>
      </c>
      <c r="F7" s="103"/>
      <c r="G7" s="63">
        <v>97.6</v>
      </c>
      <c r="H7" s="103"/>
      <c r="I7" s="40">
        <v>87.8</v>
      </c>
      <c r="J7" s="43"/>
    </row>
    <row r="8" spans="2:10" x14ac:dyDescent="0.25">
      <c r="B8" s="21" t="s">
        <v>2</v>
      </c>
      <c r="C8" s="63">
        <v>1.1000000000000001</v>
      </c>
      <c r="D8" s="103"/>
      <c r="E8" s="63">
        <v>1.1000000000000001</v>
      </c>
      <c r="F8" s="103"/>
      <c r="G8" s="63">
        <v>1.2</v>
      </c>
      <c r="H8" s="103"/>
      <c r="I8" s="40">
        <v>1.4</v>
      </c>
      <c r="J8" s="43"/>
    </row>
    <row r="9" spans="2:10" ht="15.75" thickBot="1" x14ac:dyDescent="0.3">
      <c r="B9" s="52" t="s">
        <v>3</v>
      </c>
      <c r="C9" s="119">
        <v>100</v>
      </c>
      <c r="D9" s="105"/>
      <c r="E9" s="119">
        <v>100</v>
      </c>
      <c r="F9" s="105"/>
      <c r="G9" s="119">
        <v>100</v>
      </c>
      <c r="H9" s="105"/>
      <c r="I9" s="41">
        <v>100</v>
      </c>
      <c r="J9" s="106"/>
    </row>
    <row r="11" spans="2:10" ht="12" customHeight="1" x14ac:dyDescent="0.25">
      <c r="B11" s="18" t="s">
        <v>285</v>
      </c>
      <c r="C11" s="24"/>
      <c r="D11" s="24"/>
      <c r="E11" s="24"/>
      <c r="F11" s="24"/>
      <c r="G11" s="24"/>
      <c r="H11" s="24"/>
      <c r="I11" s="24"/>
      <c r="J11" s="24"/>
    </row>
    <row r="12" spans="2:10" ht="12" customHeight="1" x14ac:dyDescent="0.25">
      <c r="B12" s="18" t="s">
        <v>33</v>
      </c>
      <c r="C12" s="24"/>
      <c r="D12" s="24"/>
      <c r="E12" s="24"/>
      <c r="F12" s="24"/>
      <c r="G12" s="24"/>
      <c r="H12" s="24"/>
      <c r="I12" s="24"/>
      <c r="J12" s="24"/>
    </row>
  </sheetData>
  <mergeCells count="4">
    <mergeCell ref="I3:J3"/>
    <mergeCell ref="C3:D3"/>
    <mergeCell ref="G3:H3"/>
    <mergeCell ref="E3:F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EE58-A943-41E1-97B8-B02E390BB5CB}">
  <dimension ref="B1:D9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1.7109375" style="25" customWidth="1"/>
    <col min="3" max="3" width="7.7109375" style="25" customWidth="1"/>
    <col min="4" max="4" width="10.42578125" style="25" customWidth="1"/>
    <col min="5" max="16384" width="11.42578125" style="25"/>
  </cols>
  <sheetData>
    <row r="1" spans="2:4" s="33" customFormat="1" ht="15.75" customHeight="1" x14ac:dyDescent="0.25">
      <c r="B1" s="26" t="s">
        <v>324</v>
      </c>
    </row>
    <row r="2" spans="2:4" s="32" customFormat="1" ht="15.75" customHeight="1" thickBot="1" x14ac:dyDescent="0.3"/>
    <row r="3" spans="2:4" s="37" customFormat="1" ht="12.75" x14ac:dyDescent="0.25">
      <c r="B3" s="22"/>
      <c r="C3" s="185" t="s">
        <v>97</v>
      </c>
      <c r="D3" s="184"/>
    </row>
    <row r="4" spans="2:4" s="37" customFormat="1" ht="26.25" thickBot="1" x14ac:dyDescent="0.3">
      <c r="B4" s="23"/>
      <c r="C4" s="61" t="s">
        <v>34</v>
      </c>
      <c r="D4" s="20" t="s">
        <v>4</v>
      </c>
    </row>
    <row r="5" spans="2:4" x14ac:dyDescent="0.25">
      <c r="B5" s="21" t="s">
        <v>207</v>
      </c>
      <c r="C5" s="63">
        <v>72</v>
      </c>
      <c r="D5" s="43">
        <v>224272</v>
      </c>
    </row>
    <row r="6" spans="2:4" x14ac:dyDescent="0.25">
      <c r="B6" s="21" t="s">
        <v>208</v>
      </c>
      <c r="C6" s="63">
        <v>28</v>
      </c>
      <c r="D6" s="43">
        <v>87365</v>
      </c>
    </row>
    <row r="7" spans="2:4" ht="15.75" thickBot="1" x14ac:dyDescent="0.3">
      <c r="B7" s="52" t="s">
        <v>3</v>
      </c>
      <c r="C7" s="119">
        <v>100</v>
      </c>
      <c r="D7" s="106">
        <v>311637</v>
      </c>
    </row>
    <row r="9" spans="2:4" ht="24" customHeight="1" x14ac:dyDescent="0.25">
      <c r="B9" s="189" t="s">
        <v>206</v>
      </c>
      <c r="C9" s="189"/>
      <c r="D9" s="189"/>
    </row>
  </sheetData>
  <mergeCells count="2">
    <mergeCell ref="C3:D3"/>
    <mergeCell ref="B9:D9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E8BB-D8BA-40F8-A6A4-2D93C3367A13}">
  <dimension ref="B1:J1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" style="25" customWidth="1"/>
    <col min="3" max="3" width="12.5703125" style="25" customWidth="1"/>
    <col min="4" max="4" width="10.5703125" style="25" customWidth="1"/>
    <col min="5" max="5" width="12.5703125" style="25" customWidth="1"/>
    <col min="6" max="6" width="11.140625" style="25" customWidth="1"/>
    <col min="7" max="7" width="12.5703125" style="25" customWidth="1"/>
    <col min="8" max="8" width="10.5703125" style="25" customWidth="1"/>
    <col min="9" max="9" width="12.5703125" style="25" customWidth="1"/>
    <col min="10" max="10" width="10.5703125" style="25" customWidth="1"/>
    <col min="11" max="16384" width="11.42578125" style="25"/>
  </cols>
  <sheetData>
    <row r="1" spans="2:10" s="33" customFormat="1" ht="15.75" customHeight="1" x14ac:dyDescent="0.25">
      <c r="B1" s="26" t="s">
        <v>325</v>
      </c>
    </row>
    <row r="2" spans="2:10" s="32" customFormat="1" ht="15.75" customHeight="1" thickBot="1" x14ac:dyDescent="0.3"/>
    <row r="3" spans="2:10" s="37" customFormat="1" ht="12.75" x14ac:dyDescent="0.25">
      <c r="B3" s="22"/>
      <c r="C3" s="185" t="s">
        <v>97</v>
      </c>
      <c r="D3" s="184"/>
      <c r="E3" s="184"/>
      <c r="F3" s="184"/>
      <c r="G3" s="185" t="s">
        <v>281</v>
      </c>
      <c r="H3" s="184"/>
      <c r="I3" s="184"/>
      <c r="J3" s="184"/>
    </row>
    <row r="4" spans="2:10" s="37" customFormat="1" ht="12.75" x14ac:dyDescent="0.25">
      <c r="C4" s="196" t="s">
        <v>209</v>
      </c>
      <c r="D4" s="197"/>
      <c r="E4" s="196" t="s">
        <v>210</v>
      </c>
      <c r="F4" s="198"/>
      <c r="G4" s="196" t="s">
        <v>209</v>
      </c>
      <c r="H4" s="197"/>
      <c r="I4" s="196" t="s">
        <v>210</v>
      </c>
      <c r="J4" s="198"/>
    </row>
    <row r="5" spans="2:10" ht="26.25" thickBot="1" x14ac:dyDescent="0.3">
      <c r="B5" s="23"/>
      <c r="C5" s="61" t="s">
        <v>34</v>
      </c>
      <c r="D5" s="62" t="s">
        <v>4</v>
      </c>
      <c r="E5" s="61" t="s">
        <v>34</v>
      </c>
      <c r="F5" s="20" t="s">
        <v>4</v>
      </c>
      <c r="G5" s="61" t="s">
        <v>35</v>
      </c>
      <c r="H5" s="62" t="s">
        <v>4</v>
      </c>
      <c r="I5" s="19" t="s">
        <v>35</v>
      </c>
      <c r="J5" s="20" t="s">
        <v>4</v>
      </c>
    </row>
    <row r="6" spans="2:10" x14ac:dyDescent="0.25">
      <c r="B6" s="21" t="s">
        <v>0</v>
      </c>
      <c r="C6" s="112">
        <v>18</v>
      </c>
      <c r="D6" s="113">
        <v>544954</v>
      </c>
      <c r="E6" s="114">
        <v>63</v>
      </c>
      <c r="F6" s="115">
        <v>1903280</v>
      </c>
      <c r="G6" s="112">
        <v>36.299999999999997</v>
      </c>
      <c r="H6" s="113">
        <v>169132</v>
      </c>
      <c r="I6" s="114">
        <v>74.8</v>
      </c>
      <c r="J6" s="115">
        <v>348029</v>
      </c>
    </row>
    <row r="7" spans="2:10" x14ac:dyDescent="0.25">
      <c r="B7" s="21" t="s">
        <v>44</v>
      </c>
      <c r="C7" s="116" t="s">
        <v>211</v>
      </c>
      <c r="D7" s="117"/>
      <c r="E7" s="118" t="s">
        <v>212</v>
      </c>
      <c r="F7" s="118"/>
      <c r="G7" s="116" t="s">
        <v>213</v>
      </c>
      <c r="H7" s="117"/>
      <c r="I7" s="118" t="s">
        <v>214</v>
      </c>
      <c r="J7" s="118"/>
    </row>
    <row r="8" spans="2:10" x14ac:dyDescent="0.25">
      <c r="B8" s="21" t="s">
        <v>1</v>
      </c>
      <c r="C8" s="63">
        <v>80.400000000000006</v>
      </c>
      <c r="D8" s="103"/>
      <c r="E8" s="40">
        <v>35.9</v>
      </c>
      <c r="F8" s="43"/>
      <c r="G8" s="63">
        <v>60.4</v>
      </c>
      <c r="H8" s="103"/>
      <c r="I8" s="40">
        <v>24.9</v>
      </c>
      <c r="J8" s="43"/>
    </row>
    <row r="9" spans="2:10" x14ac:dyDescent="0.25">
      <c r="B9" s="21" t="s">
        <v>2</v>
      </c>
      <c r="C9" s="63">
        <v>1.5</v>
      </c>
      <c r="D9" s="103"/>
      <c r="E9" s="38" t="s">
        <v>303</v>
      </c>
      <c r="F9" s="39"/>
      <c r="G9" s="66" t="s">
        <v>311</v>
      </c>
      <c r="H9" s="64"/>
      <c r="I9" s="38" t="s">
        <v>302</v>
      </c>
      <c r="J9" s="43"/>
    </row>
    <row r="10" spans="2:10" ht="15.75" thickBot="1" x14ac:dyDescent="0.3">
      <c r="B10" s="52" t="s">
        <v>3</v>
      </c>
      <c r="C10" s="119">
        <v>100</v>
      </c>
      <c r="D10" s="105"/>
      <c r="E10" s="41">
        <v>100</v>
      </c>
      <c r="F10" s="106"/>
      <c r="G10" s="119">
        <v>100</v>
      </c>
      <c r="H10" s="105"/>
      <c r="I10" s="41">
        <v>100</v>
      </c>
      <c r="J10" s="106"/>
    </row>
    <row r="12" spans="2:10" ht="24" customHeight="1" x14ac:dyDescent="0.25">
      <c r="B12" s="189" t="s">
        <v>144</v>
      </c>
      <c r="C12" s="189"/>
      <c r="D12" s="189"/>
      <c r="E12" s="189"/>
      <c r="F12" s="189"/>
      <c r="G12" s="189"/>
      <c r="H12" s="189"/>
      <c r="I12" s="189"/>
      <c r="J12" s="189"/>
    </row>
    <row r="13" spans="2:10" ht="12" customHeight="1" x14ac:dyDescent="0.25">
      <c r="B13" s="18" t="s">
        <v>33</v>
      </c>
      <c r="C13" s="24"/>
      <c r="D13" s="24"/>
      <c r="E13" s="24"/>
      <c r="F13" s="24"/>
      <c r="G13" s="24"/>
      <c r="H13" s="24"/>
      <c r="I13" s="24"/>
      <c r="J13" s="24"/>
    </row>
    <row r="14" spans="2:10" ht="12" customHeight="1" x14ac:dyDescent="0.25">
      <c r="B14" s="18" t="s">
        <v>299</v>
      </c>
    </row>
    <row r="15" spans="2:10" ht="24" customHeight="1" x14ac:dyDescent="0.25">
      <c r="B15" s="189" t="s">
        <v>298</v>
      </c>
      <c r="C15" s="189"/>
      <c r="D15" s="189"/>
      <c r="E15" s="189"/>
      <c r="F15" s="189"/>
      <c r="G15" s="189"/>
      <c r="H15" s="189"/>
      <c r="I15" s="189"/>
      <c r="J15" s="189"/>
    </row>
  </sheetData>
  <mergeCells count="8">
    <mergeCell ref="B15:J15"/>
    <mergeCell ref="C3:F3"/>
    <mergeCell ref="G3:J3"/>
    <mergeCell ref="B12:J12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7F13-EDC2-4F9D-9FF2-641177A3A9F6}">
  <dimension ref="B1:F2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3.570312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326</v>
      </c>
    </row>
    <row r="2" spans="2:6" s="32" customFormat="1" ht="15.75" customHeight="1" thickBot="1" x14ac:dyDescent="0.3"/>
    <row r="3" spans="2:6" s="37" customFormat="1" ht="12.75" x14ac:dyDescent="0.25">
      <c r="B3" s="31"/>
      <c r="C3" s="185" t="s">
        <v>97</v>
      </c>
      <c r="D3" s="184"/>
      <c r="E3" s="185" t="s">
        <v>281</v>
      </c>
      <c r="F3" s="184"/>
    </row>
    <row r="4" spans="2:6" s="37" customFormat="1" ht="26.25" thickBot="1" x14ac:dyDescent="0.3">
      <c r="B4" s="23"/>
      <c r="C4" s="61" t="s">
        <v>34</v>
      </c>
      <c r="D4" s="20" t="s">
        <v>4</v>
      </c>
      <c r="E4" s="61" t="s">
        <v>35</v>
      </c>
      <c r="F4" s="20" t="s">
        <v>4</v>
      </c>
    </row>
    <row r="5" spans="2:6" x14ac:dyDescent="0.25">
      <c r="B5" s="53" t="s">
        <v>215</v>
      </c>
      <c r="C5" s="66">
        <v>14.9</v>
      </c>
      <c r="D5" s="39">
        <v>448604</v>
      </c>
      <c r="E5" s="66">
        <v>30.4</v>
      </c>
      <c r="F5" s="39">
        <v>141450</v>
      </c>
    </row>
    <row r="6" spans="2:6" x14ac:dyDescent="0.25">
      <c r="B6" s="59" t="s">
        <v>216</v>
      </c>
      <c r="C6" s="66">
        <v>4.7</v>
      </c>
      <c r="D6" s="39">
        <v>141248</v>
      </c>
      <c r="E6" s="66">
        <v>12.3</v>
      </c>
      <c r="F6" s="39">
        <v>57281</v>
      </c>
    </row>
    <row r="7" spans="2:6" x14ac:dyDescent="0.25">
      <c r="B7" s="59" t="s">
        <v>217</v>
      </c>
      <c r="C7" s="66">
        <v>4.4000000000000004</v>
      </c>
      <c r="D7" s="39">
        <v>133627</v>
      </c>
      <c r="E7" s="66">
        <v>9.5</v>
      </c>
      <c r="F7" s="39">
        <v>44203</v>
      </c>
    </row>
    <row r="8" spans="2:6" ht="25.5" x14ac:dyDescent="0.25">
      <c r="B8" s="59" t="s">
        <v>224</v>
      </c>
      <c r="C8" s="66">
        <v>2.1</v>
      </c>
      <c r="D8" s="39">
        <v>62821</v>
      </c>
      <c r="E8" s="66">
        <v>7.1</v>
      </c>
      <c r="F8" s="39">
        <v>33163</v>
      </c>
    </row>
    <row r="9" spans="2:6" x14ac:dyDescent="0.25">
      <c r="B9" s="59" t="s">
        <v>218</v>
      </c>
      <c r="C9" s="66">
        <v>2.6</v>
      </c>
      <c r="D9" s="39">
        <v>77802</v>
      </c>
      <c r="E9" s="66" t="s">
        <v>312</v>
      </c>
      <c r="F9" s="39">
        <v>31672</v>
      </c>
    </row>
    <row r="10" spans="2:6" x14ac:dyDescent="0.25">
      <c r="B10" s="59" t="s">
        <v>219</v>
      </c>
      <c r="C10" s="66">
        <v>17.2</v>
      </c>
      <c r="D10" s="39">
        <v>489060</v>
      </c>
      <c r="E10" s="66">
        <v>27.8</v>
      </c>
      <c r="F10" s="39">
        <v>113258</v>
      </c>
    </row>
    <row r="11" spans="2:6" x14ac:dyDescent="0.25">
      <c r="B11" s="59" t="s">
        <v>225</v>
      </c>
      <c r="C11" s="66">
        <v>45.9</v>
      </c>
      <c r="D11" s="39">
        <v>1385487</v>
      </c>
      <c r="E11" s="66">
        <v>54</v>
      </c>
      <c r="F11" s="39">
        <v>251487</v>
      </c>
    </row>
    <row r="12" spans="2:6" x14ac:dyDescent="0.25">
      <c r="B12" s="59" t="s">
        <v>220</v>
      </c>
      <c r="C12" s="66">
        <v>42.2</v>
      </c>
      <c r="D12" s="39">
        <v>1275765</v>
      </c>
      <c r="E12" s="66">
        <v>53.8</v>
      </c>
      <c r="F12" s="39">
        <v>250649</v>
      </c>
    </row>
    <row r="13" spans="2:6" ht="25.5" x14ac:dyDescent="0.25">
      <c r="B13" s="59" t="s">
        <v>221</v>
      </c>
      <c r="C13" s="66">
        <v>11.4</v>
      </c>
      <c r="D13" s="39">
        <v>343556</v>
      </c>
      <c r="E13" s="66">
        <v>11</v>
      </c>
      <c r="F13" s="39">
        <v>51264</v>
      </c>
    </row>
    <row r="14" spans="2:6" ht="25.5" x14ac:dyDescent="0.25">
      <c r="B14" s="59" t="s">
        <v>222</v>
      </c>
      <c r="C14" s="66">
        <v>4.3</v>
      </c>
      <c r="D14" s="39">
        <v>130285</v>
      </c>
      <c r="E14" s="66">
        <v>9.6</v>
      </c>
      <c r="F14" s="39">
        <v>44703</v>
      </c>
    </row>
    <row r="15" spans="2:6" ht="15.75" thickBot="1" x14ac:dyDescent="0.3">
      <c r="B15" s="54" t="s">
        <v>223</v>
      </c>
      <c r="C15" s="129">
        <v>7</v>
      </c>
      <c r="D15" s="131">
        <v>210895</v>
      </c>
      <c r="E15" s="129">
        <v>11</v>
      </c>
      <c r="F15" s="131">
        <v>51329</v>
      </c>
    </row>
    <row r="16" spans="2:6" x14ac:dyDescent="0.25">
      <c r="C16" s="27"/>
      <c r="E16" s="27"/>
    </row>
    <row r="17" spans="2:6" ht="36" customHeight="1" x14ac:dyDescent="0.25">
      <c r="B17" s="189" t="s">
        <v>144</v>
      </c>
      <c r="C17" s="189"/>
      <c r="D17" s="189"/>
      <c r="E17" s="189"/>
      <c r="F17" s="189"/>
    </row>
    <row r="18" spans="2:6" ht="24" customHeight="1" x14ac:dyDescent="0.25">
      <c r="B18" s="189" t="s">
        <v>298</v>
      </c>
      <c r="C18" s="189"/>
      <c r="D18" s="189"/>
      <c r="E18" s="189"/>
      <c r="F18" s="189"/>
    </row>
    <row r="20" spans="2:6" ht="15.6" customHeight="1" x14ac:dyDescent="0.25"/>
  </sheetData>
  <mergeCells count="4">
    <mergeCell ref="C3:D3"/>
    <mergeCell ref="E3:F3"/>
    <mergeCell ref="B17:F17"/>
    <mergeCell ref="B18:F18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384D-4C6B-4124-A7C8-65BCD28F1F8D}">
  <dimension ref="B1:F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7109375" style="25" customWidth="1"/>
    <col min="4" max="4" width="11.140625" style="25" customWidth="1"/>
    <col min="5" max="5" width="12.710937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26" t="s">
        <v>327</v>
      </c>
    </row>
    <row r="2" spans="2:6" s="32" customFormat="1" ht="15.75" customHeight="1" thickBot="1" x14ac:dyDescent="0.3"/>
    <row r="3" spans="2:6" s="37" customFormat="1" ht="12.75" x14ac:dyDescent="0.25">
      <c r="B3" s="22"/>
      <c r="C3" s="185" t="s">
        <v>97</v>
      </c>
      <c r="D3" s="186"/>
      <c r="E3" s="185" t="s">
        <v>281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21" t="s">
        <v>0</v>
      </c>
      <c r="C5" s="112">
        <v>66.2</v>
      </c>
      <c r="D5" s="113">
        <v>2000442</v>
      </c>
      <c r="E5" s="114">
        <v>81.7</v>
      </c>
      <c r="F5" s="115">
        <v>380260</v>
      </c>
    </row>
    <row r="6" spans="2:6" x14ac:dyDescent="0.25">
      <c r="B6" s="21" t="s">
        <v>44</v>
      </c>
      <c r="C6" s="116" t="s">
        <v>226</v>
      </c>
      <c r="D6" s="117"/>
      <c r="E6" s="118" t="s">
        <v>227</v>
      </c>
      <c r="F6" s="118"/>
    </row>
    <row r="7" spans="2:6" x14ac:dyDescent="0.25">
      <c r="B7" s="21" t="s">
        <v>1</v>
      </c>
      <c r="C7" s="63">
        <v>32.299999999999997</v>
      </c>
      <c r="D7" s="103"/>
      <c r="E7" s="40">
        <v>17.100000000000001</v>
      </c>
      <c r="F7" s="43"/>
    </row>
    <row r="8" spans="2:6" x14ac:dyDescent="0.25">
      <c r="B8" s="21" t="s">
        <v>2</v>
      </c>
      <c r="C8" s="63">
        <v>1.4</v>
      </c>
      <c r="D8" s="103"/>
      <c r="E8" s="38" t="s">
        <v>302</v>
      </c>
      <c r="F8" s="43"/>
    </row>
    <row r="9" spans="2:6" ht="15.75" thickBot="1" x14ac:dyDescent="0.3">
      <c r="B9" s="52" t="s">
        <v>3</v>
      </c>
      <c r="C9" s="119">
        <v>100</v>
      </c>
      <c r="D9" s="105"/>
      <c r="E9" s="41">
        <v>100</v>
      </c>
      <c r="F9" s="106"/>
    </row>
    <row r="11" spans="2:6" ht="36" customHeight="1" x14ac:dyDescent="0.25">
      <c r="B11" s="189" t="s">
        <v>144</v>
      </c>
      <c r="C11" s="189"/>
      <c r="D11" s="189"/>
      <c r="E11" s="189"/>
      <c r="F11" s="189"/>
    </row>
    <row r="12" spans="2:6" ht="12" customHeight="1" x14ac:dyDescent="0.25">
      <c r="B12" s="18" t="s">
        <v>33</v>
      </c>
      <c r="C12" s="24"/>
      <c r="D12" s="24"/>
      <c r="E12" s="24"/>
      <c r="F12" s="24"/>
    </row>
    <row r="13" spans="2:6" ht="24" customHeight="1" x14ac:dyDescent="0.25">
      <c r="B13" s="189" t="s">
        <v>299</v>
      </c>
      <c r="C13" s="189"/>
      <c r="D13" s="189"/>
      <c r="E13" s="189"/>
      <c r="F13" s="189"/>
    </row>
  </sheetData>
  <mergeCells count="4">
    <mergeCell ref="C3:D3"/>
    <mergeCell ref="E3:F3"/>
    <mergeCell ref="B11:F11"/>
    <mergeCell ref="B13:F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C23C-F2CD-4493-B61D-8AD9AAF98D9C}">
  <dimension ref="B1:K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8" style="25" customWidth="1"/>
    <col min="3" max="3" width="12.85546875" style="25" customWidth="1"/>
    <col min="4" max="4" width="10.5703125" style="25" customWidth="1"/>
    <col min="5" max="5" width="11.140625" style="25" customWidth="1"/>
    <col min="6" max="7" width="10.5703125" style="25" customWidth="1"/>
    <col min="8" max="8" width="10.42578125" style="25" customWidth="1"/>
    <col min="9" max="10" width="10.5703125" style="25" customWidth="1"/>
    <col min="11" max="11" width="10.42578125" style="25" customWidth="1"/>
    <col min="12" max="16384" width="11.42578125" style="25"/>
  </cols>
  <sheetData>
    <row r="1" spans="2:11" s="33" customFormat="1" ht="15.75" customHeight="1" x14ac:dyDescent="0.25">
      <c r="B1" s="26" t="s">
        <v>234</v>
      </c>
    </row>
    <row r="2" spans="2:11" s="32" customFormat="1" ht="15.75" customHeight="1" thickBot="1" x14ac:dyDescent="0.3"/>
    <row r="3" spans="2:11" s="37" customFormat="1" ht="12.75" x14ac:dyDescent="0.25">
      <c r="B3" s="22"/>
      <c r="C3" s="185" t="s">
        <v>97</v>
      </c>
      <c r="D3" s="184"/>
      <c r="E3" s="184"/>
      <c r="F3" s="195" t="s">
        <v>281</v>
      </c>
      <c r="G3" s="184"/>
      <c r="H3" s="184"/>
      <c r="I3" s="195" t="s">
        <v>282</v>
      </c>
      <c r="J3" s="184"/>
      <c r="K3" s="184"/>
    </row>
    <row r="4" spans="2:11" s="37" customFormat="1" ht="26.25" thickBot="1" x14ac:dyDescent="0.3">
      <c r="B4" s="23"/>
      <c r="C4" s="61" t="s">
        <v>34</v>
      </c>
      <c r="D4" s="61" t="s">
        <v>35</v>
      </c>
      <c r="E4" s="108" t="s">
        <v>4</v>
      </c>
      <c r="F4" s="86" t="s">
        <v>34</v>
      </c>
      <c r="G4" s="61" t="s">
        <v>35</v>
      </c>
      <c r="H4" s="108" t="s">
        <v>4</v>
      </c>
      <c r="I4" s="86" t="s">
        <v>34</v>
      </c>
      <c r="J4" s="61" t="s">
        <v>35</v>
      </c>
      <c r="K4" s="108" t="s">
        <v>4</v>
      </c>
    </row>
    <row r="5" spans="2:11" x14ac:dyDescent="0.25">
      <c r="B5" s="21" t="s">
        <v>0</v>
      </c>
      <c r="C5" s="112">
        <v>46.5</v>
      </c>
      <c r="D5" s="152">
        <v>6.6</v>
      </c>
      <c r="E5" s="153">
        <v>1404307</v>
      </c>
      <c r="F5" s="150">
        <v>5.5</v>
      </c>
      <c r="G5" s="152">
        <v>0.8</v>
      </c>
      <c r="H5" s="153">
        <v>166319</v>
      </c>
      <c r="I5" s="150">
        <v>1.5</v>
      </c>
      <c r="J5" s="152">
        <v>0.2</v>
      </c>
      <c r="K5" s="153">
        <v>46322</v>
      </c>
    </row>
    <row r="6" spans="2:11" x14ac:dyDescent="0.25">
      <c r="B6" s="21" t="s">
        <v>44</v>
      </c>
      <c r="C6" s="116" t="s">
        <v>228</v>
      </c>
      <c r="D6" s="116" t="s">
        <v>229</v>
      </c>
      <c r="E6" s="154"/>
      <c r="F6" s="151" t="s">
        <v>230</v>
      </c>
      <c r="G6" s="116" t="s">
        <v>231</v>
      </c>
      <c r="H6" s="154"/>
      <c r="I6" s="151" t="s">
        <v>232</v>
      </c>
      <c r="J6" s="116" t="s">
        <v>233</v>
      </c>
      <c r="K6" s="154"/>
    </row>
    <row r="7" spans="2:11" x14ac:dyDescent="0.25">
      <c r="B7" s="21" t="s">
        <v>1</v>
      </c>
      <c r="C7" s="63">
        <v>51.9</v>
      </c>
      <c r="D7" s="63"/>
      <c r="E7" s="155"/>
      <c r="F7" s="104">
        <v>92.4</v>
      </c>
      <c r="G7" s="63"/>
      <c r="H7" s="155"/>
      <c r="I7" s="104">
        <v>96.5</v>
      </c>
      <c r="J7" s="63"/>
      <c r="K7" s="155"/>
    </row>
    <row r="8" spans="2:11" x14ac:dyDescent="0.25">
      <c r="B8" s="21" t="s">
        <v>2</v>
      </c>
      <c r="C8" s="63">
        <v>1.6</v>
      </c>
      <c r="D8" s="63"/>
      <c r="E8" s="155"/>
      <c r="F8" s="104">
        <v>2.1</v>
      </c>
      <c r="G8" s="63"/>
      <c r="H8" s="155"/>
      <c r="I8" s="104">
        <v>2</v>
      </c>
      <c r="J8" s="63"/>
      <c r="K8" s="155"/>
    </row>
    <row r="9" spans="2:11" ht="15.75" thickBot="1" x14ac:dyDescent="0.3">
      <c r="B9" s="52" t="s">
        <v>3</v>
      </c>
      <c r="C9" s="119">
        <v>100</v>
      </c>
      <c r="D9" s="119"/>
      <c r="E9" s="156"/>
      <c r="F9" s="102">
        <v>100</v>
      </c>
      <c r="G9" s="119"/>
      <c r="H9" s="156"/>
      <c r="I9" s="102">
        <v>100</v>
      </c>
      <c r="J9" s="119"/>
      <c r="K9" s="156"/>
    </row>
    <row r="11" spans="2:11" ht="24" customHeight="1" x14ac:dyDescent="0.25">
      <c r="B11" s="189" t="s">
        <v>293</v>
      </c>
      <c r="C11" s="189"/>
      <c r="D11" s="189"/>
      <c r="E11" s="189"/>
      <c r="F11" s="189"/>
      <c r="G11" s="189"/>
      <c r="H11" s="189"/>
      <c r="I11" s="189"/>
      <c r="J11" s="189"/>
      <c r="K11" s="189"/>
    </row>
    <row r="12" spans="2:11" ht="12" customHeight="1" x14ac:dyDescent="0.25">
      <c r="B12" s="18" t="s">
        <v>33</v>
      </c>
      <c r="C12" s="24"/>
      <c r="D12" s="24"/>
      <c r="E12" s="24"/>
      <c r="F12" s="24"/>
      <c r="G12" s="24"/>
      <c r="H12" s="24"/>
      <c r="I12" s="24"/>
      <c r="J12" s="24"/>
      <c r="K12" s="24"/>
    </row>
  </sheetData>
  <mergeCells count="4">
    <mergeCell ref="C3:E3"/>
    <mergeCell ref="I3:K3"/>
    <mergeCell ref="B11:K11"/>
    <mergeCell ref="F3:H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8C0C-22F4-46B1-B139-B44A283F09B3}">
  <dimension ref="B1:D1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48.28515625" style="25" customWidth="1"/>
    <col min="3" max="3" width="6.5703125" style="25" customWidth="1"/>
    <col min="4" max="4" width="11.140625" style="25" customWidth="1"/>
    <col min="5" max="16384" width="11.42578125" style="25"/>
  </cols>
  <sheetData>
    <row r="1" spans="2:4" s="33" customFormat="1" ht="15.75" customHeight="1" x14ac:dyDescent="0.25">
      <c r="B1" s="33" t="s">
        <v>235</v>
      </c>
    </row>
    <row r="2" spans="2:4" s="32" customFormat="1" ht="15.75" customHeight="1" thickBot="1" x14ac:dyDescent="0.3"/>
    <row r="3" spans="2:4" s="37" customFormat="1" ht="26.25" thickBot="1" x14ac:dyDescent="0.3">
      <c r="B3" s="126"/>
      <c r="C3" s="127" t="s">
        <v>34</v>
      </c>
      <c r="D3" s="128" t="s">
        <v>4</v>
      </c>
    </row>
    <row r="4" spans="2:4" s="37" customFormat="1" ht="12.75" x14ac:dyDescent="0.25">
      <c r="B4" s="79" t="s">
        <v>56</v>
      </c>
      <c r="C4" s="72">
        <v>44</v>
      </c>
      <c r="D4" s="34">
        <v>1328127</v>
      </c>
    </row>
    <row r="5" spans="2:4" ht="25.5" x14ac:dyDescent="0.25">
      <c r="B5" s="80" t="s">
        <v>57</v>
      </c>
      <c r="C5" s="73">
        <v>6.7</v>
      </c>
      <c r="D5" s="35">
        <v>201889</v>
      </c>
    </row>
    <row r="6" spans="2:4" ht="25.5" x14ac:dyDescent="0.25">
      <c r="B6" s="80" t="s">
        <v>58</v>
      </c>
      <c r="C6" s="73">
        <v>4.4000000000000004</v>
      </c>
      <c r="D6" s="35">
        <v>133268</v>
      </c>
    </row>
    <row r="7" spans="2:4" ht="25.5" x14ac:dyDescent="0.25">
      <c r="B7" s="80" t="s">
        <v>236</v>
      </c>
      <c r="C7" s="73">
        <v>4.8</v>
      </c>
      <c r="D7" s="35">
        <v>146186</v>
      </c>
    </row>
    <row r="8" spans="2:4" ht="15.75" thickBot="1" x14ac:dyDescent="0.3">
      <c r="B8" s="81" t="s">
        <v>59</v>
      </c>
      <c r="C8" s="74">
        <v>5</v>
      </c>
      <c r="D8" s="36">
        <v>152181</v>
      </c>
    </row>
    <row r="10" spans="2:4" ht="12" customHeight="1" x14ac:dyDescent="0.25">
      <c r="B10" s="189" t="s">
        <v>289</v>
      </c>
      <c r="C10" s="189"/>
      <c r="D10" s="189"/>
    </row>
  </sheetData>
  <mergeCells count="1">
    <mergeCell ref="B10:D1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872F-BC50-4A51-8891-C68DC9B00868}">
  <dimension ref="B1:D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52" style="25" customWidth="1"/>
    <col min="3" max="3" width="7.7109375" style="25" customWidth="1"/>
    <col min="4" max="4" width="11.140625" style="25" customWidth="1"/>
    <col min="5" max="16384" width="11.42578125" style="25"/>
  </cols>
  <sheetData>
    <row r="1" spans="2:4" s="33" customFormat="1" ht="15.75" customHeight="1" x14ac:dyDescent="0.25">
      <c r="B1" s="26" t="s">
        <v>237</v>
      </c>
    </row>
    <row r="2" spans="2:4" s="32" customFormat="1" ht="15.75" customHeight="1" thickBot="1" x14ac:dyDescent="0.3"/>
    <row r="3" spans="2:4" s="37" customFormat="1" ht="26.25" thickBot="1" x14ac:dyDescent="0.3">
      <c r="B3" s="126"/>
      <c r="C3" s="127" t="s">
        <v>34</v>
      </c>
      <c r="D3" s="128" t="s">
        <v>4</v>
      </c>
    </row>
    <row r="4" spans="2:4" s="37" customFormat="1" ht="12.75" x14ac:dyDescent="0.25">
      <c r="B4" s="110" t="s">
        <v>64</v>
      </c>
      <c r="C4" s="145">
        <v>1.2</v>
      </c>
      <c r="D4" s="172">
        <v>34860</v>
      </c>
    </row>
    <row r="5" spans="2:4" ht="25.5" x14ac:dyDescent="0.25">
      <c r="B5" s="111" t="s">
        <v>63</v>
      </c>
      <c r="C5" s="99">
        <v>7.1</v>
      </c>
      <c r="D5" s="43">
        <v>213667</v>
      </c>
    </row>
    <row r="6" spans="2:4" x14ac:dyDescent="0.25">
      <c r="B6" s="111" t="s">
        <v>62</v>
      </c>
      <c r="C6" s="99">
        <v>80.099999999999994</v>
      </c>
      <c r="D6" s="43">
        <v>2418501</v>
      </c>
    </row>
    <row r="7" spans="2:4" x14ac:dyDescent="0.25">
      <c r="B7" s="111" t="s">
        <v>61</v>
      </c>
      <c r="C7" s="99">
        <v>9.4</v>
      </c>
      <c r="D7" s="43">
        <v>282981</v>
      </c>
    </row>
    <row r="8" spans="2:4" x14ac:dyDescent="0.25">
      <c r="B8" s="111" t="s">
        <v>2</v>
      </c>
      <c r="C8" s="99">
        <v>2.2999999999999998</v>
      </c>
      <c r="D8" s="43">
        <v>70462</v>
      </c>
    </row>
    <row r="9" spans="2:4" ht="15.75" thickBot="1" x14ac:dyDescent="0.3">
      <c r="B9" s="157" t="s">
        <v>3</v>
      </c>
      <c r="C9" s="100">
        <v>100</v>
      </c>
      <c r="D9" s="106">
        <v>3020472</v>
      </c>
    </row>
    <row r="11" spans="2:4" ht="12" customHeight="1" x14ac:dyDescent="0.25">
      <c r="B11" s="189" t="s">
        <v>289</v>
      </c>
      <c r="C11" s="189"/>
      <c r="D11" s="189"/>
    </row>
  </sheetData>
  <mergeCells count="1">
    <mergeCell ref="B11:D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8FD2-9451-4953-B665-376D6814C2FE}">
  <dimension ref="B1:E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7109375" style="25" customWidth="1"/>
    <col min="4" max="4" width="10.42578125" style="25" customWidth="1"/>
    <col min="5" max="5" width="11.140625" style="25" customWidth="1"/>
    <col min="6" max="16384" width="11.42578125" style="25"/>
  </cols>
  <sheetData>
    <row r="1" spans="2:5" s="33" customFormat="1" ht="15.75" customHeight="1" x14ac:dyDescent="0.25">
      <c r="B1" s="26" t="s">
        <v>241</v>
      </c>
    </row>
    <row r="2" spans="2:5" s="32" customFormat="1" ht="15.75" customHeight="1" thickBot="1" x14ac:dyDescent="0.3"/>
    <row r="3" spans="2:5" s="37" customFormat="1" ht="12.75" x14ac:dyDescent="0.25">
      <c r="B3" s="22"/>
      <c r="C3" s="185" t="s">
        <v>238</v>
      </c>
      <c r="D3" s="184"/>
      <c r="E3" s="184"/>
    </row>
    <row r="4" spans="2:5" s="37" customFormat="1" ht="26.25" thickBot="1" x14ac:dyDescent="0.3">
      <c r="B4" s="23"/>
      <c r="C4" s="61" t="s">
        <v>34</v>
      </c>
      <c r="D4" s="61" t="s">
        <v>35</v>
      </c>
      <c r="E4" s="108" t="s">
        <v>4</v>
      </c>
    </row>
    <row r="5" spans="2:5" x14ac:dyDescent="0.25">
      <c r="B5" s="21" t="s">
        <v>0</v>
      </c>
      <c r="C5" s="112">
        <v>59</v>
      </c>
      <c r="D5" s="112">
        <v>8.4</v>
      </c>
      <c r="E5" s="159">
        <v>1781064</v>
      </c>
    </row>
    <row r="6" spans="2:5" x14ac:dyDescent="0.25">
      <c r="B6" s="21" t="s">
        <v>44</v>
      </c>
      <c r="C6" s="116" t="s">
        <v>239</v>
      </c>
      <c r="D6" s="116" t="s">
        <v>240</v>
      </c>
      <c r="E6" s="154"/>
    </row>
    <row r="7" spans="2:5" x14ac:dyDescent="0.25">
      <c r="B7" s="21" t="s">
        <v>1</v>
      </c>
      <c r="C7" s="63">
        <v>38.700000000000003</v>
      </c>
      <c r="D7" s="63"/>
      <c r="E7" s="155"/>
    </row>
    <row r="8" spans="2:5" x14ac:dyDescent="0.25">
      <c r="B8" s="21" t="s">
        <v>2</v>
      </c>
      <c r="C8" s="63">
        <v>2.4</v>
      </c>
      <c r="D8" s="63"/>
      <c r="E8" s="155"/>
    </row>
    <row r="9" spans="2:5" ht="15.75" thickBot="1" x14ac:dyDescent="0.3">
      <c r="B9" s="52" t="s">
        <v>3</v>
      </c>
      <c r="C9" s="119">
        <v>100</v>
      </c>
      <c r="D9" s="119"/>
      <c r="E9" s="156"/>
    </row>
    <row r="11" spans="2:5" ht="36" customHeight="1" x14ac:dyDescent="0.25">
      <c r="B11" s="189" t="s">
        <v>290</v>
      </c>
      <c r="C11" s="189"/>
      <c r="D11" s="189"/>
      <c r="E11" s="189"/>
    </row>
    <row r="12" spans="2:5" ht="12" customHeight="1" x14ac:dyDescent="0.25">
      <c r="B12" s="18" t="s">
        <v>33</v>
      </c>
      <c r="C12" s="24"/>
      <c r="D12" s="24"/>
      <c r="E12" s="24"/>
    </row>
  </sheetData>
  <mergeCells count="2">
    <mergeCell ref="C3:E3"/>
    <mergeCell ref="B11:E1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1A86-C820-40A8-9119-1FEF8287A910}">
  <dimension ref="B1:F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43.5703125" style="25" customWidth="1"/>
    <col min="3" max="3" width="6.5703125" style="25" customWidth="1"/>
    <col min="4" max="4" width="11.140625" style="25" customWidth="1"/>
    <col min="5" max="16384" width="11.42578125" style="25"/>
  </cols>
  <sheetData>
    <row r="1" spans="2:6" s="33" customFormat="1" ht="15.75" customHeight="1" x14ac:dyDescent="0.25">
      <c r="B1" s="33" t="s">
        <v>242</v>
      </c>
    </row>
    <row r="2" spans="2:6" s="32" customFormat="1" ht="15.75" customHeight="1" thickBot="1" x14ac:dyDescent="0.3"/>
    <row r="3" spans="2:6" s="37" customFormat="1" ht="26.25" thickBot="1" x14ac:dyDescent="0.3">
      <c r="B3" s="126"/>
      <c r="C3" s="127" t="s">
        <v>34</v>
      </c>
      <c r="D3" s="128" t="s">
        <v>4</v>
      </c>
    </row>
    <row r="4" spans="2:6" s="37" customFormat="1" ht="12.75" x14ac:dyDescent="0.25">
      <c r="B4" s="110" t="s">
        <v>243</v>
      </c>
      <c r="C4" s="90">
        <v>20</v>
      </c>
      <c r="D4" s="88">
        <v>604017</v>
      </c>
    </row>
    <row r="5" spans="2:6" x14ac:dyDescent="0.25">
      <c r="B5" s="111" t="s">
        <v>244</v>
      </c>
      <c r="C5" s="65">
        <v>37.6</v>
      </c>
      <c r="D5" s="44">
        <v>1135517</v>
      </c>
    </row>
    <row r="6" spans="2:6" x14ac:dyDescent="0.25">
      <c r="B6" s="111" t="s">
        <v>245</v>
      </c>
      <c r="C6" s="65">
        <v>30.9</v>
      </c>
      <c r="D6" s="44">
        <v>932029</v>
      </c>
    </row>
    <row r="7" spans="2:6" x14ac:dyDescent="0.25">
      <c r="B7" s="111" t="s">
        <v>246</v>
      </c>
      <c r="C7" s="65">
        <v>34.700000000000003</v>
      </c>
      <c r="D7" s="44">
        <v>1046775</v>
      </c>
    </row>
    <row r="8" spans="2:6" x14ac:dyDescent="0.25">
      <c r="B8" s="111" t="s">
        <v>247</v>
      </c>
      <c r="C8" s="65">
        <v>15.6</v>
      </c>
      <c r="D8" s="44">
        <v>471931</v>
      </c>
    </row>
    <row r="9" spans="2:6" x14ac:dyDescent="0.25">
      <c r="B9" s="111" t="s">
        <v>248</v>
      </c>
      <c r="C9" s="65">
        <v>22.8</v>
      </c>
      <c r="D9" s="44">
        <v>688369</v>
      </c>
    </row>
    <row r="10" spans="2:6" x14ac:dyDescent="0.25">
      <c r="B10" s="111" t="s">
        <v>249</v>
      </c>
      <c r="C10" s="65">
        <v>8.6</v>
      </c>
      <c r="D10" s="44">
        <v>259916</v>
      </c>
    </row>
    <row r="11" spans="2:6" ht="15.75" thickBot="1" x14ac:dyDescent="0.3">
      <c r="B11" s="157" t="s">
        <v>250</v>
      </c>
      <c r="C11" s="70">
        <v>9.1</v>
      </c>
      <c r="D11" s="42">
        <v>273531</v>
      </c>
    </row>
    <row r="13" spans="2:6" ht="24" customHeight="1" x14ac:dyDescent="0.25">
      <c r="B13" s="189" t="s">
        <v>134</v>
      </c>
      <c r="C13" s="189"/>
      <c r="D13" s="189"/>
    </row>
    <row r="14" spans="2:6" ht="12" customHeight="1" x14ac:dyDescent="0.25">
      <c r="B14" s="18" t="s">
        <v>65</v>
      </c>
      <c r="C14" s="24"/>
      <c r="D14" s="24"/>
      <c r="E14" s="24"/>
      <c r="F14" s="24"/>
    </row>
  </sheetData>
  <mergeCells count="1">
    <mergeCell ref="B13:D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65B6F-0C06-4D60-8135-C7292B668C47}">
  <dimension ref="B1:D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7109375" style="25" customWidth="1"/>
    <col min="4" max="4" width="10.42578125" style="25" customWidth="1"/>
    <col min="5" max="16384" width="11.42578125" style="25"/>
  </cols>
  <sheetData>
    <row r="1" spans="2:4" s="33" customFormat="1" ht="15.75" customHeight="1" x14ac:dyDescent="0.25">
      <c r="B1" s="26" t="s">
        <v>251</v>
      </c>
    </row>
    <row r="2" spans="2:4" s="32" customFormat="1" ht="15.75" customHeight="1" thickBot="1" x14ac:dyDescent="0.3"/>
    <row r="3" spans="2:4" s="37" customFormat="1" ht="26.25" thickBot="1" x14ac:dyDescent="0.3">
      <c r="B3" s="126"/>
      <c r="C3" s="127" t="s">
        <v>34</v>
      </c>
      <c r="D3" s="128" t="s">
        <v>4</v>
      </c>
    </row>
    <row r="4" spans="2:4" s="37" customFormat="1" ht="12.75" x14ac:dyDescent="0.25">
      <c r="B4" s="21" t="s">
        <v>0</v>
      </c>
      <c r="C4" s="112">
        <v>14.6</v>
      </c>
      <c r="D4" s="115">
        <v>125371</v>
      </c>
    </row>
    <row r="5" spans="2:4" x14ac:dyDescent="0.25">
      <c r="B5" s="21" t="s">
        <v>44</v>
      </c>
      <c r="C5" s="116" t="s">
        <v>252</v>
      </c>
      <c r="D5" s="118"/>
    </row>
    <row r="6" spans="2:4" x14ac:dyDescent="0.25">
      <c r="B6" s="21" t="s">
        <v>1</v>
      </c>
      <c r="C6" s="63">
        <v>82.4</v>
      </c>
      <c r="D6" s="43"/>
    </row>
    <row r="7" spans="2:4" x14ac:dyDescent="0.25">
      <c r="B7" s="21" t="s">
        <v>2</v>
      </c>
      <c r="C7" s="66" t="s">
        <v>313</v>
      </c>
      <c r="D7" s="43"/>
    </row>
    <row r="8" spans="2:4" ht="15.75" thickBot="1" x14ac:dyDescent="0.3">
      <c r="B8" s="52" t="s">
        <v>3</v>
      </c>
      <c r="C8" s="119">
        <v>100</v>
      </c>
      <c r="D8" s="106"/>
    </row>
    <row r="10" spans="2:4" ht="36" customHeight="1" x14ac:dyDescent="0.25">
      <c r="B10" s="189" t="s">
        <v>134</v>
      </c>
      <c r="C10" s="189"/>
      <c r="D10" s="189"/>
    </row>
    <row r="11" spans="2:4" ht="12" customHeight="1" x14ac:dyDescent="0.25">
      <c r="B11" s="18" t="s">
        <v>33</v>
      </c>
      <c r="C11" s="24"/>
      <c r="D11" s="24"/>
    </row>
    <row r="12" spans="2:4" ht="60" customHeight="1" x14ac:dyDescent="0.25">
      <c r="B12" s="189" t="s">
        <v>298</v>
      </c>
      <c r="C12" s="189"/>
      <c r="D12" s="189"/>
    </row>
  </sheetData>
  <mergeCells count="2">
    <mergeCell ref="B10:D10"/>
    <mergeCell ref="B12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1F01-10D6-4B20-99AD-1F97993370D3}">
  <dimension ref="B1:J1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.5703125" style="25" customWidth="1"/>
    <col min="3" max="3" width="31.42578125" style="25" customWidth="1"/>
    <col min="4" max="4" width="6.5703125" style="25" customWidth="1"/>
    <col min="5" max="5" width="11.140625" style="25" customWidth="1"/>
    <col min="6" max="6" width="6.5703125" style="25" customWidth="1"/>
    <col min="7" max="7" width="11.140625" style="25" customWidth="1"/>
    <col min="8" max="8" width="6.5703125" style="25" customWidth="1"/>
    <col min="9" max="9" width="11.140625" style="25" customWidth="1"/>
    <col min="10" max="16384" width="11.42578125" style="25"/>
  </cols>
  <sheetData>
    <row r="1" spans="2:10" s="33" customFormat="1" ht="15.75" customHeight="1" x14ac:dyDescent="0.25">
      <c r="B1" s="33" t="s">
        <v>112</v>
      </c>
    </row>
    <row r="2" spans="2:10" s="32" customFormat="1" ht="15.75" customHeight="1" thickBot="1" x14ac:dyDescent="0.3"/>
    <row r="3" spans="2:10" s="37" customFormat="1" ht="12.75" x14ac:dyDescent="0.25">
      <c r="B3" s="31"/>
      <c r="C3" s="31"/>
      <c r="D3" s="187" t="s">
        <v>97</v>
      </c>
      <c r="E3" s="188"/>
      <c r="F3" s="187" t="s">
        <v>98</v>
      </c>
      <c r="G3" s="188"/>
      <c r="H3" s="184" t="s">
        <v>99</v>
      </c>
      <c r="I3" s="184"/>
    </row>
    <row r="4" spans="2:10" s="37" customFormat="1" ht="26.25" thickBot="1" x14ac:dyDescent="0.3">
      <c r="B4" s="23"/>
      <c r="C4" s="23"/>
      <c r="D4" s="61" t="s">
        <v>34</v>
      </c>
      <c r="E4" s="62" t="s">
        <v>4</v>
      </c>
      <c r="F4" s="61" t="s">
        <v>34</v>
      </c>
      <c r="G4" s="62" t="s">
        <v>4</v>
      </c>
      <c r="H4" s="61" t="s">
        <v>34</v>
      </c>
      <c r="I4" s="20" t="s">
        <v>4</v>
      </c>
    </row>
    <row r="5" spans="2:10" ht="38.25" x14ac:dyDescent="0.25">
      <c r="B5" s="76" t="s">
        <v>48</v>
      </c>
      <c r="C5" s="79" t="s">
        <v>105</v>
      </c>
      <c r="D5" s="158">
        <v>10.9</v>
      </c>
      <c r="E5" s="120">
        <v>2330180</v>
      </c>
      <c r="F5" s="158">
        <v>1.4</v>
      </c>
      <c r="G5" s="120">
        <v>291952</v>
      </c>
      <c r="H5" s="161">
        <v>0.6</v>
      </c>
      <c r="I5" s="121">
        <v>130565</v>
      </c>
    </row>
    <row r="6" spans="2:10" ht="38.25" x14ac:dyDescent="0.25">
      <c r="B6" s="77" t="s">
        <v>49</v>
      </c>
      <c r="C6" s="80" t="s">
        <v>106</v>
      </c>
      <c r="D6" s="97">
        <v>9.4</v>
      </c>
      <c r="E6" s="122">
        <v>1995181</v>
      </c>
      <c r="F6" s="97">
        <v>1.3</v>
      </c>
      <c r="G6" s="122">
        <v>278134</v>
      </c>
      <c r="H6" s="162">
        <v>0.6</v>
      </c>
      <c r="I6" s="123">
        <v>127236</v>
      </c>
    </row>
    <row r="7" spans="2:10" ht="38.25" x14ac:dyDescent="0.25">
      <c r="B7" s="77" t="s">
        <v>50</v>
      </c>
      <c r="C7" s="80" t="s">
        <v>107</v>
      </c>
      <c r="D7" s="97">
        <v>4.5</v>
      </c>
      <c r="E7" s="122">
        <v>950824</v>
      </c>
      <c r="F7" s="97">
        <v>0.7</v>
      </c>
      <c r="G7" s="122">
        <v>153927</v>
      </c>
      <c r="H7" s="162">
        <v>0.4</v>
      </c>
      <c r="I7" s="123">
        <v>77115</v>
      </c>
    </row>
    <row r="8" spans="2:10" ht="25.5" x14ac:dyDescent="0.25">
      <c r="B8" s="77" t="s">
        <v>51</v>
      </c>
      <c r="C8" s="80" t="s">
        <v>108</v>
      </c>
      <c r="D8" s="97">
        <v>3</v>
      </c>
      <c r="E8" s="122">
        <v>635665</v>
      </c>
      <c r="F8" s="97">
        <v>0.4</v>
      </c>
      <c r="G8" s="122">
        <v>91564</v>
      </c>
      <c r="H8" s="162">
        <v>0.2</v>
      </c>
      <c r="I8" s="123">
        <v>44553</v>
      </c>
    </row>
    <row r="9" spans="2:10" ht="25.5" x14ac:dyDescent="0.25">
      <c r="B9" s="77" t="s">
        <v>52</v>
      </c>
      <c r="C9" s="80" t="s">
        <v>109</v>
      </c>
      <c r="D9" s="97">
        <v>1.1000000000000001</v>
      </c>
      <c r="E9" s="122">
        <v>229376</v>
      </c>
      <c r="F9" s="97">
        <v>0.2</v>
      </c>
      <c r="G9" s="122">
        <v>51430</v>
      </c>
      <c r="H9" s="174" t="s">
        <v>300</v>
      </c>
      <c r="I9" s="123">
        <v>16072</v>
      </c>
    </row>
    <row r="10" spans="2:10" ht="38.25" x14ac:dyDescent="0.25">
      <c r="B10" s="77" t="s">
        <v>53</v>
      </c>
      <c r="C10" s="80" t="s">
        <v>110</v>
      </c>
      <c r="D10" s="97">
        <v>1.4</v>
      </c>
      <c r="E10" s="122">
        <v>299519</v>
      </c>
      <c r="F10" s="97">
        <v>0.3</v>
      </c>
      <c r="G10" s="122">
        <v>70827</v>
      </c>
      <c r="H10" s="162">
        <v>0.1</v>
      </c>
      <c r="I10" s="123">
        <v>30983</v>
      </c>
    </row>
    <row r="11" spans="2:10" ht="51.75" thickBot="1" x14ac:dyDescent="0.3">
      <c r="B11" s="78" t="s">
        <v>54</v>
      </c>
      <c r="C11" s="81" t="s">
        <v>111</v>
      </c>
      <c r="D11" s="98">
        <v>4.5</v>
      </c>
      <c r="E11" s="124">
        <v>963667</v>
      </c>
      <c r="F11" s="98">
        <v>1</v>
      </c>
      <c r="G11" s="124">
        <v>220290</v>
      </c>
      <c r="H11" s="163">
        <v>0.5</v>
      </c>
      <c r="I11" s="125">
        <v>116003</v>
      </c>
    </row>
    <row r="13" spans="2:10" ht="12" customHeight="1" x14ac:dyDescent="0.25">
      <c r="B13" s="18" t="s">
        <v>285</v>
      </c>
      <c r="C13" s="24"/>
      <c r="D13" s="24"/>
      <c r="E13" s="24"/>
      <c r="F13" s="24"/>
      <c r="G13" s="24"/>
      <c r="H13" s="24"/>
      <c r="I13" s="24"/>
      <c r="J13" s="24"/>
    </row>
    <row r="14" spans="2:10" ht="24" customHeight="1" x14ac:dyDescent="0.25">
      <c r="B14" s="189" t="s">
        <v>298</v>
      </c>
      <c r="C14" s="189"/>
      <c r="D14" s="189"/>
      <c r="E14" s="189"/>
      <c r="F14" s="189"/>
      <c r="G14" s="189"/>
      <c r="H14" s="189"/>
      <c r="I14" s="189"/>
    </row>
  </sheetData>
  <mergeCells count="4">
    <mergeCell ref="D3:E3"/>
    <mergeCell ref="F3:G3"/>
    <mergeCell ref="H3:I3"/>
    <mergeCell ref="B14:I1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813C-FD04-4D63-9E9B-4BF1EABC101F}">
  <dimension ref="B1:D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8.42578125" style="25" customWidth="1"/>
    <col min="3" max="3" width="11.7109375" style="25" customWidth="1"/>
    <col min="4" max="4" width="10.42578125" style="25" customWidth="1"/>
    <col min="5" max="16384" width="11.42578125" style="25"/>
  </cols>
  <sheetData>
    <row r="1" spans="2:4" s="33" customFormat="1" ht="15.75" customHeight="1" x14ac:dyDescent="0.25">
      <c r="B1" s="26" t="s">
        <v>253</v>
      </c>
    </row>
    <row r="2" spans="2:4" s="32" customFormat="1" ht="15.75" customHeight="1" thickBot="1" x14ac:dyDescent="0.3"/>
    <row r="3" spans="2:4" s="37" customFormat="1" ht="26.25" thickBot="1" x14ac:dyDescent="0.3">
      <c r="B3" s="126"/>
      <c r="C3" s="127" t="s">
        <v>34</v>
      </c>
      <c r="D3" s="128" t="s">
        <v>4</v>
      </c>
    </row>
    <row r="4" spans="2:4" s="37" customFormat="1" ht="12.75" x14ac:dyDescent="0.25">
      <c r="B4" s="21" t="s">
        <v>0</v>
      </c>
      <c r="C4" s="112">
        <v>10.4</v>
      </c>
      <c r="D4" s="115">
        <v>314731</v>
      </c>
    </row>
    <row r="5" spans="2:4" x14ac:dyDescent="0.25">
      <c r="B5" s="21" t="s">
        <v>44</v>
      </c>
      <c r="C5" s="116" t="s">
        <v>255</v>
      </c>
      <c r="D5" s="118"/>
    </row>
    <row r="6" spans="2:4" x14ac:dyDescent="0.25">
      <c r="B6" s="21" t="s">
        <v>1</v>
      </c>
      <c r="C6" s="63">
        <v>82.2</v>
      </c>
      <c r="D6" s="43"/>
    </row>
    <row r="7" spans="2:4" x14ac:dyDescent="0.25">
      <c r="B7" s="21" t="s">
        <v>254</v>
      </c>
      <c r="C7" s="63">
        <v>5.8</v>
      </c>
      <c r="D7" s="43"/>
    </row>
    <row r="8" spans="2:4" x14ac:dyDescent="0.25">
      <c r="B8" s="21" t="s">
        <v>2</v>
      </c>
      <c r="C8" s="63">
        <v>1.5</v>
      </c>
      <c r="D8" s="43"/>
    </row>
    <row r="9" spans="2:4" ht="15.75" thickBot="1" x14ac:dyDescent="0.3">
      <c r="B9" s="52" t="s">
        <v>3</v>
      </c>
      <c r="C9" s="119">
        <v>100</v>
      </c>
      <c r="D9" s="106"/>
    </row>
    <row r="11" spans="2:4" ht="24" customHeight="1" x14ac:dyDescent="0.25">
      <c r="B11" s="189" t="s">
        <v>134</v>
      </c>
      <c r="C11" s="189"/>
      <c r="D11" s="189"/>
    </row>
    <row r="12" spans="2:4" ht="12" customHeight="1" x14ac:dyDescent="0.25">
      <c r="B12" s="18" t="s">
        <v>33</v>
      </c>
      <c r="C12" s="24"/>
      <c r="D12" s="24"/>
    </row>
  </sheetData>
  <mergeCells count="1">
    <mergeCell ref="B11:D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0593-FF90-410D-B629-DF6B045E7098}">
  <dimension ref="B1:E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7.42578125" style="25" customWidth="1"/>
    <col min="3" max="3" width="12.7109375" style="25" customWidth="1"/>
    <col min="4" max="5" width="10.42578125" style="25" customWidth="1"/>
    <col min="6" max="16384" width="11.42578125" style="25"/>
  </cols>
  <sheetData>
    <row r="1" spans="2:5" s="33" customFormat="1" ht="15.75" customHeight="1" x14ac:dyDescent="0.25">
      <c r="B1" s="26" t="s">
        <v>256</v>
      </c>
    </row>
    <row r="2" spans="2:5" s="32" customFormat="1" ht="15.75" customHeight="1" thickBot="1" x14ac:dyDescent="0.3"/>
    <row r="3" spans="2:5" s="37" customFormat="1" ht="26.25" thickBot="1" x14ac:dyDescent="0.3">
      <c r="B3" s="126"/>
      <c r="C3" s="127" t="s">
        <v>34</v>
      </c>
      <c r="D3" s="127" t="s">
        <v>35</v>
      </c>
      <c r="E3" s="160" t="s">
        <v>4</v>
      </c>
    </row>
    <row r="4" spans="2:5" s="37" customFormat="1" ht="12.75" x14ac:dyDescent="0.25">
      <c r="B4" s="21" t="s">
        <v>0</v>
      </c>
      <c r="C4" s="112">
        <v>36.6</v>
      </c>
      <c r="D4" s="112">
        <v>3.6</v>
      </c>
      <c r="E4" s="159">
        <v>776653</v>
      </c>
    </row>
    <row r="5" spans="2:5" x14ac:dyDescent="0.25">
      <c r="B5" s="21" t="s">
        <v>44</v>
      </c>
      <c r="C5" s="116" t="s">
        <v>257</v>
      </c>
      <c r="D5" s="116" t="s">
        <v>258</v>
      </c>
      <c r="E5" s="154"/>
    </row>
    <row r="6" spans="2:5" x14ac:dyDescent="0.25">
      <c r="B6" s="21" t="s">
        <v>1</v>
      </c>
      <c r="C6" s="63">
        <v>58.5</v>
      </c>
      <c r="D6" s="63"/>
      <c r="E6" s="155"/>
    </row>
    <row r="7" spans="2:5" x14ac:dyDescent="0.25">
      <c r="B7" s="21" t="s">
        <v>2</v>
      </c>
      <c r="C7" s="63">
        <v>4.9000000000000004</v>
      </c>
      <c r="D7" s="63"/>
      <c r="E7" s="155"/>
    </row>
    <row r="8" spans="2:5" ht="15.75" thickBot="1" x14ac:dyDescent="0.3">
      <c r="B8" s="52" t="s">
        <v>3</v>
      </c>
      <c r="C8" s="119">
        <v>100</v>
      </c>
      <c r="D8" s="119"/>
      <c r="E8" s="156"/>
    </row>
    <row r="10" spans="2:5" ht="60" customHeight="1" x14ac:dyDescent="0.25">
      <c r="B10" s="189" t="s">
        <v>292</v>
      </c>
      <c r="C10" s="189"/>
      <c r="D10" s="189"/>
      <c r="E10" s="189"/>
    </row>
    <row r="11" spans="2:5" ht="12" customHeight="1" x14ac:dyDescent="0.25">
      <c r="B11" s="18" t="s">
        <v>33</v>
      </c>
      <c r="C11" s="24"/>
      <c r="D11" s="24"/>
      <c r="E11" s="24"/>
    </row>
  </sheetData>
  <mergeCells count="1">
    <mergeCell ref="B10:E10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B69C-EF17-4A68-8D54-0999DB70BF87}">
  <dimension ref="B1:D9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42578125" style="25" customWidth="1"/>
    <col min="3" max="3" width="7.7109375" style="25" customWidth="1"/>
    <col min="4" max="4" width="11.140625" style="25" customWidth="1"/>
    <col min="5" max="16384" width="11.42578125" style="25"/>
  </cols>
  <sheetData>
    <row r="1" spans="2:4" s="33" customFormat="1" ht="15.75" customHeight="1" x14ac:dyDescent="0.25">
      <c r="B1" s="33" t="s">
        <v>259</v>
      </c>
    </row>
    <row r="2" spans="2:4" s="32" customFormat="1" ht="15.75" customHeight="1" thickBot="1" x14ac:dyDescent="0.3"/>
    <row r="3" spans="2:4" s="37" customFormat="1" ht="26.25" thickBot="1" x14ac:dyDescent="0.3">
      <c r="B3" s="126"/>
      <c r="C3" s="127" t="s">
        <v>34</v>
      </c>
      <c r="D3" s="128" t="s">
        <v>4</v>
      </c>
    </row>
    <row r="4" spans="2:4" s="37" customFormat="1" ht="12.75" x14ac:dyDescent="0.25">
      <c r="B4" s="110" t="s">
        <v>66</v>
      </c>
      <c r="C4" s="90">
        <v>8.1</v>
      </c>
      <c r="D4" s="88">
        <v>62976</v>
      </c>
    </row>
    <row r="5" spans="2:4" x14ac:dyDescent="0.25">
      <c r="B5" s="111" t="s">
        <v>67</v>
      </c>
      <c r="C5" s="65">
        <v>82.9</v>
      </c>
      <c r="D5" s="44">
        <v>643793</v>
      </c>
    </row>
    <row r="6" spans="2:4" x14ac:dyDescent="0.25">
      <c r="B6" s="111" t="s">
        <v>68</v>
      </c>
      <c r="C6" s="65">
        <v>9</v>
      </c>
      <c r="D6" s="44">
        <v>69884</v>
      </c>
    </row>
    <row r="7" spans="2:4" ht="15.75" thickBot="1" x14ac:dyDescent="0.3">
      <c r="B7" s="157" t="s">
        <v>3</v>
      </c>
      <c r="C7" s="70">
        <v>100</v>
      </c>
      <c r="D7" s="42">
        <v>776653</v>
      </c>
    </row>
    <row r="9" spans="2:4" ht="36" customHeight="1" x14ac:dyDescent="0.25">
      <c r="B9" s="189" t="s">
        <v>291</v>
      </c>
      <c r="C9" s="189"/>
      <c r="D9" s="189"/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7109-B1BB-4EC6-A02C-3036EBF0903D}">
  <dimension ref="B1:D16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6" style="25" customWidth="1"/>
    <col min="3" max="4" width="15.28515625" style="25" customWidth="1"/>
    <col min="5" max="16384" width="11.42578125" style="25"/>
  </cols>
  <sheetData>
    <row r="1" spans="2:4" s="33" customFormat="1" ht="15.75" x14ac:dyDescent="0.25">
      <c r="B1" s="33" t="s">
        <v>261</v>
      </c>
    </row>
    <row r="2" spans="2:4" s="32" customFormat="1" ht="16.5" thickBot="1" x14ac:dyDescent="0.3"/>
    <row r="3" spans="2:4" s="37" customFormat="1" ht="28.5" customHeight="1" thickBot="1" x14ac:dyDescent="0.3">
      <c r="B3" s="199" t="s">
        <v>77</v>
      </c>
      <c r="C3" s="199"/>
      <c r="D3" s="199"/>
    </row>
    <row r="4" spans="2:4" s="37" customFormat="1" ht="25.5" x14ac:dyDescent="0.25">
      <c r="B4" s="31"/>
      <c r="C4" s="91" t="s">
        <v>283</v>
      </c>
      <c r="D4" s="91" t="s">
        <v>284</v>
      </c>
    </row>
    <row r="5" spans="2:4" ht="15.75" thickBot="1" x14ac:dyDescent="0.3">
      <c r="B5" s="23"/>
      <c r="C5" s="61" t="s">
        <v>75</v>
      </c>
      <c r="D5" s="61" t="s">
        <v>76</v>
      </c>
    </row>
    <row r="6" spans="2:4" x14ac:dyDescent="0.25">
      <c r="B6" s="59" t="s">
        <v>70</v>
      </c>
      <c r="C6" s="95">
        <v>13.1</v>
      </c>
      <c r="D6" s="95">
        <v>24.4</v>
      </c>
    </row>
    <row r="7" spans="2:4" x14ac:dyDescent="0.25">
      <c r="B7" s="59" t="s">
        <v>71</v>
      </c>
      <c r="C7" s="95">
        <v>38.700000000000003</v>
      </c>
      <c r="D7" s="95">
        <v>44.2</v>
      </c>
    </row>
    <row r="8" spans="2:4" x14ac:dyDescent="0.25">
      <c r="B8" s="59" t="s">
        <v>72</v>
      </c>
      <c r="C8" s="95">
        <v>34.1</v>
      </c>
      <c r="D8" s="95">
        <v>23.8</v>
      </c>
    </row>
    <row r="9" spans="2:4" x14ac:dyDescent="0.25">
      <c r="B9" s="59" t="s">
        <v>73</v>
      </c>
      <c r="C9" s="95">
        <v>9.1</v>
      </c>
      <c r="D9" s="95">
        <v>5.4</v>
      </c>
    </row>
    <row r="10" spans="2:4" x14ac:dyDescent="0.25">
      <c r="B10" s="59" t="s">
        <v>74</v>
      </c>
      <c r="C10" s="95">
        <v>4.8</v>
      </c>
      <c r="D10" s="95">
        <v>1.9</v>
      </c>
    </row>
    <row r="11" spans="2:4" x14ac:dyDescent="0.25">
      <c r="B11" s="55" t="s">
        <v>2</v>
      </c>
      <c r="C11" s="183" t="s">
        <v>302</v>
      </c>
      <c r="D11" s="164">
        <v>0.3</v>
      </c>
    </row>
    <row r="12" spans="2:4" ht="15" customHeight="1" thickBot="1" x14ac:dyDescent="0.3">
      <c r="B12" s="45" t="s">
        <v>31</v>
      </c>
      <c r="C12" s="165" t="s">
        <v>32</v>
      </c>
      <c r="D12" s="166" t="s">
        <v>32</v>
      </c>
    </row>
    <row r="13" spans="2:4" x14ac:dyDescent="0.25">
      <c r="C13" s="27"/>
      <c r="D13" s="27"/>
    </row>
    <row r="14" spans="2:4" ht="36" customHeight="1" x14ac:dyDescent="0.25">
      <c r="B14" s="189" t="s">
        <v>260</v>
      </c>
      <c r="C14" s="189"/>
      <c r="D14" s="189"/>
    </row>
    <row r="15" spans="2:4" ht="24" customHeight="1" x14ac:dyDescent="0.25">
      <c r="B15" s="189" t="s">
        <v>299</v>
      </c>
      <c r="C15" s="189"/>
      <c r="D15" s="189"/>
    </row>
    <row r="16" spans="2:4" ht="12" customHeight="1" x14ac:dyDescent="0.25">
      <c r="B16" s="18" t="s">
        <v>328</v>
      </c>
    </row>
  </sheetData>
  <mergeCells count="3">
    <mergeCell ref="B3:D3"/>
    <mergeCell ref="B14:D14"/>
    <mergeCell ref="B15:D15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02A3-A1F2-424F-AC15-F39DBF331CE4}">
  <dimension ref="B1:E1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39.85546875" style="25" customWidth="1"/>
    <col min="3" max="4" width="15.28515625" style="25" customWidth="1"/>
    <col min="5" max="16384" width="11.42578125" style="25"/>
  </cols>
  <sheetData>
    <row r="1" spans="2:5" s="33" customFormat="1" ht="15.75" x14ac:dyDescent="0.25">
      <c r="B1" s="33" t="s">
        <v>262</v>
      </c>
    </row>
    <row r="2" spans="2:5" s="32" customFormat="1" ht="16.5" thickBot="1" x14ac:dyDescent="0.3"/>
    <row r="3" spans="2:5" s="37" customFormat="1" ht="28.5" customHeight="1" thickBot="1" x14ac:dyDescent="0.3">
      <c r="B3" s="199" t="s">
        <v>78</v>
      </c>
      <c r="C3" s="199"/>
      <c r="D3" s="199"/>
    </row>
    <row r="4" spans="2:5" s="37" customFormat="1" ht="25.5" x14ac:dyDescent="0.25">
      <c r="B4" s="31"/>
      <c r="C4" s="91" t="s">
        <v>283</v>
      </c>
      <c r="D4" s="91" t="s">
        <v>284</v>
      </c>
    </row>
    <row r="5" spans="2:5" ht="15.75" thickBot="1" x14ac:dyDescent="0.3">
      <c r="B5" s="23"/>
      <c r="C5" s="61" t="s">
        <v>75</v>
      </c>
      <c r="D5" s="61" t="s">
        <v>76</v>
      </c>
    </row>
    <row r="6" spans="2:5" x14ac:dyDescent="0.25">
      <c r="B6" s="59" t="s">
        <v>79</v>
      </c>
      <c r="C6" s="95">
        <v>51.3</v>
      </c>
      <c r="D6" s="95">
        <v>30.1</v>
      </c>
    </row>
    <row r="7" spans="2:5" x14ac:dyDescent="0.25">
      <c r="B7" s="59" t="s">
        <v>80</v>
      </c>
      <c r="C7" s="95">
        <v>30.7</v>
      </c>
      <c r="D7" s="95">
        <v>14.3</v>
      </c>
    </row>
    <row r="8" spans="2:5" x14ac:dyDescent="0.25">
      <c r="B8" s="59" t="s">
        <v>81</v>
      </c>
      <c r="C8" s="95">
        <v>46.5</v>
      </c>
      <c r="D8" s="95">
        <v>24</v>
      </c>
    </row>
    <row r="9" spans="2:5" x14ac:dyDescent="0.25">
      <c r="B9" s="59" t="s">
        <v>82</v>
      </c>
      <c r="C9" s="95">
        <v>36.200000000000003</v>
      </c>
      <c r="D9" s="95">
        <v>14.1</v>
      </c>
    </row>
    <row r="10" spans="2:5" x14ac:dyDescent="0.25">
      <c r="B10" s="59" t="s">
        <v>83</v>
      </c>
      <c r="C10" s="95">
        <v>27</v>
      </c>
      <c r="D10" s="95">
        <v>9.1</v>
      </c>
    </row>
    <row r="11" spans="2:5" x14ac:dyDescent="0.25">
      <c r="B11" s="59" t="s">
        <v>84</v>
      </c>
      <c r="C11" s="95">
        <v>30.9</v>
      </c>
      <c r="D11" s="95">
        <v>13.3</v>
      </c>
    </row>
    <row r="12" spans="2:5" ht="15.75" thickBot="1" x14ac:dyDescent="0.3">
      <c r="B12" s="54" t="s">
        <v>85</v>
      </c>
      <c r="C12" s="101">
        <v>54.1</v>
      </c>
      <c r="D12" s="101">
        <v>25</v>
      </c>
    </row>
    <row r="13" spans="2:5" x14ac:dyDescent="0.25">
      <c r="C13" s="27"/>
      <c r="D13" s="27"/>
    </row>
    <row r="14" spans="2:5" ht="24" customHeight="1" x14ac:dyDescent="0.25">
      <c r="B14" s="189" t="s">
        <v>260</v>
      </c>
      <c r="C14" s="189"/>
      <c r="D14" s="189"/>
    </row>
    <row r="15" spans="2:5" ht="24" customHeight="1" x14ac:dyDescent="0.25">
      <c r="B15" s="189" t="s">
        <v>264</v>
      </c>
      <c r="C15" s="189"/>
      <c r="D15" s="189"/>
    </row>
    <row r="16" spans="2:5" ht="12" customHeight="1" x14ac:dyDescent="0.25">
      <c r="B16" s="173" t="s">
        <v>263</v>
      </c>
      <c r="C16" s="24"/>
      <c r="D16" s="24"/>
      <c r="E16" s="24"/>
    </row>
    <row r="17" spans="2:2" ht="12" customHeight="1" x14ac:dyDescent="0.25">
      <c r="B17" s="18" t="s">
        <v>328</v>
      </c>
    </row>
  </sheetData>
  <mergeCells count="3">
    <mergeCell ref="B3:D3"/>
    <mergeCell ref="B14:D14"/>
    <mergeCell ref="B15:D15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078A-4361-4946-BE2C-ED0A0FF2AE18}">
  <dimension ref="B1:E15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46.5703125" style="25" customWidth="1"/>
    <col min="3" max="4" width="15.28515625" style="25" customWidth="1"/>
    <col min="5" max="16384" width="11.42578125" style="25"/>
  </cols>
  <sheetData>
    <row r="1" spans="2:5" s="33" customFormat="1" ht="15.75" x14ac:dyDescent="0.25">
      <c r="B1" s="33" t="s">
        <v>265</v>
      </c>
    </row>
    <row r="2" spans="2:5" s="32" customFormat="1" ht="16.5" thickBot="1" x14ac:dyDescent="0.3"/>
    <row r="3" spans="2:5" s="37" customFormat="1" ht="13.5" thickBot="1" x14ac:dyDescent="0.3">
      <c r="B3" s="199" t="s">
        <v>86</v>
      </c>
      <c r="C3" s="199"/>
      <c r="D3" s="199"/>
    </row>
    <row r="4" spans="2:5" s="37" customFormat="1" ht="25.5" x14ac:dyDescent="0.25">
      <c r="B4" s="31"/>
      <c r="C4" s="91" t="s">
        <v>283</v>
      </c>
      <c r="D4" s="91" t="s">
        <v>284</v>
      </c>
    </row>
    <row r="5" spans="2:5" ht="15.75" thickBot="1" x14ac:dyDescent="0.3">
      <c r="B5" s="23"/>
      <c r="C5" s="61" t="s">
        <v>75</v>
      </c>
      <c r="D5" s="61" t="s">
        <v>76</v>
      </c>
    </row>
    <row r="6" spans="2:5" ht="25.5" x14ac:dyDescent="0.25">
      <c r="B6" s="59" t="s">
        <v>87</v>
      </c>
      <c r="C6" s="95">
        <v>49.4</v>
      </c>
      <c r="D6" s="95">
        <v>29.5</v>
      </c>
    </row>
    <row r="7" spans="2:5" ht="25.5" x14ac:dyDescent="0.25">
      <c r="B7" s="59" t="s">
        <v>88</v>
      </c>
      <c r="C7" s="95">
        <v>84.7</v>
      </c>
      <c r="D7" s="95">
        <v>75.8</v>
      </c>
    </row>
    <row r="8" spans="2:5" ht="25.5" x14ac:dyDescent="0.25">
      <c r="B8" s="59" t="s">
        <v>266</v>
      </c>
      <c r="C8" s="95">
        <v>12.3</v>
      </c>
      <c r="D8" s="95">
        <v>10.4</v>
      </c>
    </row>
    <row r="9" spans="2:5" ht="25.5" x14ac:dyDescent="0.25">
      <c r="B9" s="59" t="s">
        <v>89</v>
      </c>
      <c r="C9" s="95">
        <v>52.1</v>
      </c>
      <c r="D9" s="95">
        <v>33.5</v>
      </c>
    </row>
    <row r="10" spans="2:5" ht="26.25" thickBot="1" x14ac:dyDescent="0.3">
      <c r="B10" s="54" t="s">
        <v>90</v>
      </c>
      <c r="C10" s="101">
        <v>31.3</v>
      </c>
      <c r="D10" s="101">
        <v>12.1</v>
      </c>
    </row>
    <row r="11" spans="2:5" x14ac:dyDescent="0.25">
      <c r="C11" s="27"/>
      <c r="D11" s="27"/>
    </row>
    <row r="12" spans="2:5" ht="24" customHeight="1" x14ac:dyDescent="0.25">
      <c r="B12" s="189" t="s">
        <v>260</v>
      </c>
      <c r="C12" s="189"/>
      <c r="D12" s="189"/>
    </row>
    <row r="13" spans="2:5" ht="24" customHeight="1" x14ac:dyDescent="0.25">
      <c r="B13" s="189" t="s">
        <v>91</v>
      </c>
      <c r="C13" s="189"/>
      <c r="D13" s="189"/>
    </row>
    <row r="14" spans="2:5" ht="12" customHeight="1" x14ac:dyDescent="0.25">
      <c r="B14" s="173" t="s">
        <v>267</v>
      </c>
      <c r="C14" s="24"/>
      <c r="D14" s="24"/>
      <c r="E14" s="24"/>
    </row>
    <row r="15" spans="2:5" ht="12" customHeight="1" x14ac:dyDescent="0.25">
      <c r="B15" s="18" t="s">
        <v>328</v>
      </c>
    </row>
  </sheetData>
  <mergeCells count="3">
    <mergeCell ref="B3:D3"/>
    <mergeCell ref="B12:D12"/>
    <mergeCell ref="B13:D13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56EC-5898-435A-91C2-750D08D4EC4A}">
  <dimension ref="B1:F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268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24.6</v>
      </c>
      <c r="D5" s="88">
        <v>743634</v>
      </c>
      <c r="E5" s="90">
        <v>5.9</v>
      </c>
      <c r="F5" s="88">
        <v>1056932</v>
      </c>
    </row>
    <row r="6" spans="2:6" x14ac:dyDescent="0.25">
      <c r="B6" s="111" t="s">
        <v>1</v>
      </c>
      <c r="C6" s="65">
        <v>71.5</v>
      </c>
      <c r="D6" s="44"/>
      <c r="E6" s="65">
        <v>92.9</v>
      </c>
      <c r="F6" s="44"/>
    </row>
    <row r="7" spans="2:6" x14ac:dyDescent="0.25">
      <c r="B7" s="111" t="s">
        <v>2</v>
      </c>
      <c r="C7" s="65">
        <v>3.9</v>
      </c>
      <c r="D7" s="44"/>
      <c r="E7" s="65">
        <v>1.3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12" customHeight="1" x14ac:dyDescent="0.25">
      <c r="B11" s="18" t="s">
        <v>328</v>
      </c>
    </row>
  </sheetData>
  <mergeCells count="3">
    <mergeCell ref="C3:D3"/>
    <mergeCell ref="E3:F3"/>
    <mergeCell ref="B10:F10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A390-D179-4410-ABD2-8DC848FD1850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28515625" style="25" customWidth="1"/>
    <col min="3" max="3" width="6.5703125" style="25" customWidth="1"/>
    <col min="4" max="4" width="10.42578125" style="25" customWidth="1"/>
    <col min="5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270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9</v>
      </c>
      <c r="D5" s="88">
        <v>271267</v>
      </c>
      <c r="E5" s="90">
        <v>1.6</v>
      </c>
      <c r="F5" s="88">
        <v>295566</v>
      </c>
    </row>
    <row r="6" spans="2:6" x14ac:dyDescent="0.25">
      <c r="B6" s="111" t="s">
        <v>1</v>
      </c>
      <c r="C6" s="65">
        <v>90.2</v>
      </c>
      <c r="D6" s="44"/>
      <c r="E6" s="65">
        <v>98.3</v>
      </c>
      <c r="F6" s="44"/>
    </row>
    <row r="7" spans="2:6" x14ac:dyDescent="0.25">
      <c r="B7" s="111" t="s">
        <v>2</v>
      </c>
      <c r="C7" s="177" t="s">
        <v>306</v>
      </c>
      <c r="D7" s="176"/>
      <c r="E7" s="177" t="s">
        <v>300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E04A-BFBB-419A-9096-8276E3B90A7C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4.5703125" style="25" customWidth="1"/>
    <col min="3" max="3" width="6.5703125" style="25" customWidth="1"/>
    <col min="4" max="4" width="10.42578125" style="25" customWidth="1"/>
    <col min="5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271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7.8</v>
      </c>
      <c r="D5" s="88">
        <v>235905</v>
      </c>
      <c r="E5" s="90">
        <v>1.4</v>
      </c>
      <c r="F5" s="88">
        <v>260600</v>
      </c>
    </row>
    <row r="6" spans="2:6" x14ac:dyDescent="0.25">
      <c r="B6" s="111" t="s">
        <v>1</v>
      </c>
      <c r="C6" s="65">
        <v>90.8</v>
      </c>
      <c r="D6" s="44"/>
      <c r="E6" s="65">
        <v>98.5</v>
      </c>
      <c r="F6" s="44"/>
    </row>
    <row r="7" spans="2:6" x14ac:dyDescent="0.25">
      <c r="B7" s="111" t="s">
        <v>2</v>
      </c>
      <c r="C7" s="99">
        <v>1.4</v>
      </c>
      <c r="D7" s="44"/>
      <c r="E7" s="177" t="s">
        <v>300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1515-3139-4557-BFE5-EE65E4177855}">
  <dimension ref="B1:E13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8.140625" style="25" customWidth="1"/>
    <col min="3" max="4" width="15.28515625" style="25" customWidth="1"/>
    <col min="5" max="16384" width="11.42578125" style="25"/>
  </cols>
  <sheetData>
    <row r="1" spans="2:5" s="33" customFormat="1" ht="15.75" x14ac:dyDescent="0.25">
      <c r="B1" s="33" t="s">
        <v>272</v>
      </c>
    </row>
    <row r="2" spans="2:5" s="32" customFormat="1" ht="16.5" thickBot="1" x14ac:dyDescent="0.3"/>
    <row r="3" spans="2:5" s="37" customFormat="1" ht="28.5" customHeight="1" thickBot="1" x14ac:dyDescent="0.3">
      <c r="B3" s="199" t="s">
        <v>92</v>
      </c>
      <c r="C3" s="199"/>
      <c r="D3" s="199"/>
    </row>
    <row r="4" spans="2:5" s="37" customFormat="1" ht="25.5" x14ac:dyDescent="0.25">
      <c r="B4" s="31"/>
      <c r="C4" s="91" t="s">
        <v>283</v>
      </c>
      <c r="D4" s="91" t="s">
        <v>284</v>
      </c>
    </row>
    <row r="5" spans="2:5" ht="15.75" thickBot="1" x14ac:dyDescent="0.3">
      <c r="B5" s="23"/>
      <c r="C5" s="61" t="s">
        <v>34</v>
      </c>
      <c r="D5" s="61" t="s">
        <v>35</v>
      </c>
    </row>
    <row r="6" spans="2:5" x14ac:dyDescent="0.25">
      <c r="B6" s="59" t="s">
        <v>93</v>
      </c>
      <c r="C6" s="95">
        <v>26.7</v>
      </c>
      <c r="D6" s="95">
        <v>16.600000000000001</v>
      </c>
    </row>
    <row r="7" spans="2:5" x14ac:dyDescent="0.25">
      <c r="B7" s="59" t="s">
        <v>94</v>
      </c>
      <c r="C7" s="95">
        <v>17.2</v>
      </c>
      <c r="D7" s="95">
        <v>9.3000000000000007</v>
      </c>
    </row>
    <row r="8" spans="2:5" ht="15.75" thickBot="1" x14ac:dyDescent="0.3">
      <c r="B8" s="54" t="s">
        <v>95</v>
      </c>
      <c r="C8" s="101">
        <v>66.7</v>
      </c>
      <c r="D8" s="101">
        <v>60</v>
      </c>
    </row>
    <row r="9" spans="2:5" x14ac:dyDescent="0.25">
      <c r="C9" s="27"/>
      <c r="D9" s="27"/>
    </row>
    <row r="10" spans="2:5" ht="36" customHeight="1" x14ac:dyDescent="0.25">
      <c r="B10" s="189" t="s">
        <v>260</v>
      </c>
      <c r="C10" s="189"/>
      <c r="D10" s="189"/>
    </row>
    <row r="11" spans="2:5" ht="24" customHeight="1" x14ac:dyDescent="0.25">
      <c r="B11" s="189" t="s">
        <v>91</v>
      </c>
      <c r="C11" s="189"/>
      <c r="D11" s="189"/>
    </row>
    <row r="12" spans="2:5" ht="12" customHeight="1" x14ac:dyDescent="0.25">
      <c r="B12" s="173" t="s">
        <v>263</v>
      </c>
      <c r="C12" s="24"/>
      <c r="D12" s="24"/>
      <c r="E12" s="24"/>
    </row>
    <row r="13" spans="2:5" ht="12" customHeight="1" x14ac:dyDescent="0.25">
      <c r="B13" s="18" t="s">
        <v>328</v>
      </c>
    </row>
  </sheetData>
  <mergeCells count="3">
    <mergeCell ref="B3:D3"/>
    <mergeCell ref="B10:D10"/>
    <mergeCell ref="B11: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B660-75B0-4FD6-BE1C-36B268333D4D}">
  <dimension ref="B1:E9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7.5703125" style="25" customWidth="1"/>
    <col min="3" max="4" width="6.28515625" style="25" customWidth="1"/>
    <col min="5" max="5" width="11.140625" style="25" customWidth="1"/>
    <col min="6" max="16384" width="11.42578125" style="25"/>
  </cols>
  <sheetData>
    <row r="1" spans="2:5" s="33" customFormat="1" ht="15.75" customHeight="1" x14ac:dyDescent="0.25">
      <c r="B1" s="33" t="s">
        <v>294</v>
      </c>
    </row>
    <row r="2" spans="2:5" s="32" customFormat="1" ht="15.75" customHeight="1" thickBot="1" x14ac:dyDescent="0.3"/>
    <row r="3" spans="2:5" s="37" customFormat="1" ht="26.25" thickBot="1" x14ac:dyDescent="0.3">
      <c r="B3" s="126"/>
      <c r="C3" s="127" t="s">
        <v>34</v>
      </c>
      <c r="D3" s="132" t="s">
        <v>35</v>
      </c>
      <c r="E3" s="128" t="s">
        <v>4</v>
      </c>
    </row>
    <row r="4" spans="2:5" s="37" customFormat="1" ht="15.6" customHeight="1" x14ac:dyDescent="0.25">
      <c r="B4" s="53" t="s">
        <v>113</v>
      </c>
      <c r="C4" s="66">
        <v>55.6</v>
      </c>
      <c r="D4" s="133">
        <v>7.9</v>
      </c>
      <c r="E4" s="39">
        <v>1678116</v>
      </c>
    </row>
    <row r="5" spans="2:5" x14ac:dyDescent="0.25">
      <c r="B5" s="53" t="s">
        <v>114</v>
      </c>
      <c r="C5" s="66">
        <v>20.6</v>
      </c>
      <c r="D5" s="133">
        <v>2.9</v>
      </c>
      <c r="E5" s="39">
        <v>622807</v>
      </c>
    </row>
    <row r="6" spans="2:5" ht="15.75" thickBot="1" x14ac:dyDescent="0.3">
      <c r="B6" s="58" t="s">
        <v>115</v>
      </c>
      <c r="C6" s="129">
        <v>21.8</v>
      </c>
      <c r="D6" s="134">
        <v>3.1</v>
      </c>
      <c r="E6" s="131">
        <v>657536</v>
      </c>
    </row>
    <row r="7" spans="2:5" x14ac:dyDescent="0.25">
      <c r="C7" s="27"/>
    </row>
    <row r="8" spans="2:5" ht="36" customHeight="1" x14ac:dyDescent="0.25">
      <c r="B8" s="189" t="s">
        <v>116</v>
      </c>
      <c r="C8" s="189"/>
      <c r="D8" s="189"/>
      <c r="E8" s="189"/>
    </row>
    <row r="9" spans="2:5" ht="48" customHeight="1" x14ac:dyDescent="0.25">
      <c r="B9" s="189" t="s">
        <v>295</v>
      </c>
      <c r="C9" s="189"/>
      <c r="D9" s="189"/>
      <c r="E9" s="189"/>
    </row>
  </sheetData>
  <mergeCells count="2">
    <mergeCell ref="B8:E8"/>
    <mergeCell ref="B9:E9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3C67-6E85-4B6F-A0E0-68FE60B5E6F7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273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32.200000000000003</v>
      </c>
      <c r="D5" s="88">
        <v>973146</v>
      </c>
      <c r="E5" s="90">
        <v>18.899999999999999</v>
      </c>
      <c r="F5" s="88">
        <v>3413599</v>
      </c>
    </row>
    <row r="6" spans="2:6" x14ac:dyDescent="0.25">
      <c r="B6" s="111" t="s">
        <v>1</v>
      </c>
      <c r="C6" s="65">
        <v>67.5</v>
      </c>
      <c r="D6" s="44"/>
      <c r="E6" s="65">
        <v>80.599999999999994</v>
      </c>
      <c r="F6" s="44"/>
    </row>
    <row r="7" spans="2:6" x14ac:dyDescent="0.25">
      <c r="B7" s="111" t="s">
        <v>2</v>
      </c>
      <c r="C7" s="177" t="s">
        <v>314</v>
      </c>
      <c r="D7" s="44"/>
      <c r="E7" s="99">
        <v>0.4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3F0A-7B98-451B-BF30-0B6312A9ADF5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274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71.599999999999994</v>
      </c>
      <c r="D5" s="88">
        <v>2162480</v>
      </c>
      <c r="E5" s="90">
        <v>53.1</v>
      </c>
      <c r="F5" s="88">
        <v>9568846</v>
      </c>
    </row>
    <row r="6" spans="2:6" x14ac:dyDescent="0.25">
      <c r="B6" s="111" t="s">
        <v>1</v>
      </c>
      <c r="C6" s="65">
        <v>27.8</v>
      </c>
      <c r="D6" s="44"/>
      <c r="E6" s="65">
        <v>46.1</v>
      </c>
      <c r="F6" s="44"/>
    </row>
    <row r="7" spans="2:6" x14ac:dyDescent="0.25">
      <c r="B7" s="111" t="s">
        <v>2</v>
      </c>
      <c r="C7" s="177" t="s">
        <v>301</v>
      </c>
      <c r="D7" s="44"/>
      <c r="E7" s="99">
        <v>0.8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5B41-FA8D-4204-8895-9AF3B8197959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275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37.799999999999997</v>
      </c>
      <c r="D5" s="88">
        <v>1140327</v>
      </c>
      <c r="E5" s="90">
        <v>20.5</v>
      </c>
      <c r="F5" s="88">
        <v>3692071</v>
      </c>
    </row>
    <row r="6" spans="2:6" x14ac:dyDescent="0.25">
      <c r="B6" s="111" t="s">
        <v>1</v>
      </c>
      <c r="C6" s="65">
        <v>61.8</v>
      </c>
      <c r="D6" s="44"/>
      <c r="E6" s="65">
        <v>79.3</v>
      </c>
      <c r="F6" s="44"/>
    </row>
    <row r="7" spans="2:6" x14ac:dyDescent="0.25">
      <c r="B7" s="111" t="s">
        <v>2</v>
      </c>
      <c r="C7" s="177" t="s">
        <v>305</v>
      </c>
      <c r="D7" s="44"/>
      <c r="E7" s="99">
        <v>0.3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C5A6-8993-4C94-B5B2-EB6EA7ABB9D7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0.42578125" style="25" customWidth="1"/>
    <col min="5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276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8.1999999999999993</v>
      </c>
      <c r="D5" s="88">
        <v>247737</v>
      </c>
      <c r="E5" s="90">
        <v>1.6</v>
      </c>
      <c r="F5" s="88">
        <v>280703</v>
      </c>
    </row>
    <row r="6" spans="2:6" x14ac:dyDescent="0.25">
      <c r="B6" s="111" t="s">
        <v>1</v>
      </c>
      <c r="C6" s="65">
        <v>91.3</v>
      </c>
      <c r="D6" s="44"/>
      <c r="E6" s="65">
        <v>97.9</v>
      </c>
      <c r="F6" s="44"/>
    </row>
    <row r="7" spans="2:6" x14ac:dyDescent="0.25">
      <c r="B7" s="111" t="s">
        <v>2</v>
      </c>
      <c r="C7" s="177" t="s">
        <v>305</v>
      </c>
      <c r="D7" s="44"/>
      <c r="E7" s="99">
        <v>0.5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CF14-322D-46B4-B698-A47A5401695C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0.42578125" style="25" customWidth="1"/>
    <col min="5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277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2.7</v>
      </c>
      <c r="D5" s="88">
        <v>80265</v>
      </c>
      <c r="E5" s="90">
        <v>0.5</v>
      </c>
      <c r="F5" s="88">
        <v>89823</v>
      </c>
    </row>
    <row r="6" spans="2:6" x14ac:dyDescent="0.25">
      <c r="B6" s="111" t="s">
        <v>1</v>
      </c>
      <c r="C6" s="65">
        <v>96.4</v>
      </c>
      <c r="D6" s="44"/>
      <c r="E6" s="65">
        <v>99.1</v>
      </c>
      <c r="F6" s="44"/>
    </row>
    <row r="7" spans="2:6" x14ac:dyDescent="0.25">
      <c r="B7" s="111" t="s">
        <v>2</v>
      </c>
      <c r="C7" s="177" t="s">
        <v>315</v>
      </c>
      <c r="D7" s="44"/>
      <c r="E7" s="99">
        <v>0.4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36" customHeight="1" x14ac:dyDescent="0.25">
      <c r="B11" s="189" t="s">
        <v>298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C605-0044-4297-8A03-83B1E144A935}">
  <dimension ref="B1:F12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1.140625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6" s="33" customFormat="1" ht="15.75" customHeight="1" x14ac:dyDescent="0.25">
      <c r="B1" s="33" t="s">
        <v>278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57.2</v>
      </c>
      <c r="D5" s="88">
        <v>1726791</v>
      </c>
      <c r="E5" s="90">
        <v>27</v>
      </c>
      <c r="F5" s="88">
        <v>4863543</v>
      </c>
    </row>
    <row r="6" spans="2:6" x14ac:dyDescent="0.25">
      <c r="B6" s="111" t="s">
        <v>1</v>
      </c>
      <c r="C6" s="65">
        <v>42.7</v>
      </c>
      <c r="D6" s="44"/>
      <c r="E6" s="65">
        <v>72.7</v>
      </c>
      <c r="F6" s="44"/>
    </row>
    <row r="7" spans="2:6" x14ac:dyDescent="0.25">
      <c r="B7" s="111" t="s">
        <v>2</v>
      </c>
      <c r="C7" s="177" t="s">
        <v>302</v>
      </c>
      <c r="D7" s="44"/>
      <c r="E7" s="99">
        <v>0.3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24" customHeight="1" x14ac:dyDescent="0.25">
      <c r="B11" s="189" t="s">
        <v>299</v>
      </c>
      <c r="C11" s="189"/>
      <c r="D11" s="189"/>
      <c r="E11" s="189"/>
      <c r="F11" s="189"/>
    </row>
    <row r="12" spans="2:6" ht="12" customHeight="1" x14ac:dyDescent="0.25">
      <c r="B12" s="18" t="s">
        <v>328</v>
      </c>
    </row>
  </sheetData>
  <mergeCells count="4">
    <mergeCell ref="C3:D3"/>
    <mergeCell ref="E3:F3"/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48A1-9EAB-41CF-A002-C2B0FC34CD82}">
  <dimension ref="B1:F11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.85546875" style="25" customWidth="1"/>
    <col min="3" max="3" width="6.5703125" style="25" customWidth="1"/>
    <col min="4" max="4" width="10.42578125" style="25" customWidth="1"/>
    <col min="5" max="5" width="6.5703125" style="25" customWidth="1"/>
    <col min="6" max="6" width="10.42578125" style="25" customWidth="1"/>
    <col min="7" max="16384" width="11.42578125" style="25"/>
  </cols>
  <sheetData>
    <row r="1" spans="2:6" s="33" customFormat="1" ht="15.75" customHeight="1" x14ac:dyDescent="0.25">
      <c r="B1" s="33" t="s">
        <v>279</v>
      </c>
    </row>
    <row r="2" spans="2:6" s="32" customFormat="1" ht="15.75" customHeight="1" thickBot="1" x14ac:dyDescent="0.3"/>
    <row r="3" spans="2:6" s="37" customFormat="1" ht="26.25" customHeight="1" x14ac:dyDescent="0.25">
      <c r="B3" s="22"/>
      <c r="C3" s="185" t="s">
        <v>283</v>
      </c>
      <c r="D3" s="186"/>
      <c r="E3" s="185" t="s">
        <v>284</v>
      </c>
      <c r="F3" s="184"/>
    </row>
    <row r="4" spans="2:6" s="37" customFormat="1" ht="26.25" thickBot="1" x14ac:dyDescent="0.3">
      <c r="B4" s="23"/>
      <c r="C4" s="61" t="s">
        <v>34</v>
      </c>
      <c r="D4" s="62" t="s">
        <v>4</v>
      </c>
      <c r="E4" s="19" t="s">
        <v>35</v>
      </c>
      <c r="F4" s="20" t="s">
        <v>4</v>
      </c>
    </row>
    <row r="5" spans="2:6" x14ac:dyDescent="0.25">
      <c r="B5" s="110" t="s">
        <v>0</v>
      </c>
      <c r="C5" s="90">
        <v>18</v>
      </c>
      <c r="D5" s="88">
        <v>543261</v>
      </c>
      <c r="E5" s="90">
        <v>5.0999999999999996</v>
      </c>
      <c r="F5" s="88">
        <v>910462</v>
      </c>
    </row>
    <row r="6" spans="2:6" x14ac:dyDescent="0.25">
      <c r="B6" s="111" t="s">
        <v>1</v>
      </c>
      <c r="C6" s="65">
        <v>80.8</v>
      </c>
      <c r="D6" s="44"/>
      <c r="E6" s="65">
        <v>94.6</v>
      </c>
      <c r="F6" s="44"/>
    </row>
    <row r="7" spans="2:6" x14ac:dyDescent="0.25">
      <c r="B7" s="111" t="s">
        <v>2</v>
      </c>
      <c r="C7" s="99">
        <v>1.2</v>
      </c>
      <c r="D7" s="44"/>
      <c r="E7" s="99">
        <v>0.4</v>
      </c>
      <c r="F7" s="44"/>
    </row>
    <row r="8" spans="2:6" ht="15.75" thickBot="1" x14ac:dyDescent="0.3">
      <c r="B8" s="45" t="s">
        <v>31</v>
      </c>
      <c r="C8" s="100"/>
      <c r="D8" s="46" t="s">
        <v>32</v>
      </c>
      <c r="E8" s="100"/>
      <c r="F8" s="46" t="s">
        <v>32</v>
      </c>
    </row>
    <row r="10" spans="2:6" ht="36" customHeight="1" x14ac:dyDescent="0.25">
      <c r="B10" s="189" t="s">
        <v>269</v>
      </c>
      <c r="C10" s="189"/>
      <c r="D10" s="189"/>
      <c r="E10" s="189"/>
      <c r="F10" s="189"/>
    </row>
    <row r="11" spans="2:6" ht="12" customHeight="1" x14ac:dyDescent="0.25">
      <c r="B11" s="18" t="s">
        <v>328</v>
      </c>
    </row>
  </sheetData>
  <mergeCells count="3">
    <mergeCell ref="C3:D3"/>
    <mergeCell ref="E3:F3"/>
    <mergeCell ref="B10:F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330E-E8FB-46BC-9734-B4DB9F3479D9}">
  <dimension ref="B1:E9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18.140625" style="25" customWidth="1"/>
    <col min="3" max="4" width="6.28515625" style="25" customWidth="1"/>
    <col min="5" max="5" width="11.140625" style="25" customWidth="1"/>
    <col min="6" max="16384" width="11.42578125" style="25"/>
  </cols>
  <sheetData>
    <row r="1" spans="2:5" s="33" customFormat="1" ht="15.75" customHeight="1" x14ac:dyDescent="0.25">
      <c r="B1" s="33" t="s">
        <v>296</v>
      </c>
    </row>
    <row r="2" spans="2:5" s="32" customFormat="1" ht="15.75" customHeight="1" thickBot="1" x14ac:dyDescent="0.3"/>
    <row r="3" spans="2:5" s="37" customFormat="1" ht="26.25" thickBot="1" x14ac:dyDescent="0.3">
      <c r="B3" s="126"/>
      <c r="C3" s="127" t="s">
        <v>34</v>
      </c>
      <c r="D3" s="132" t="s">
        <v>35</v>
      </c>
      <c r="E3" s="128" t="s">
        <v>4</v>
      </c>
    </row>
    <row r="4" spans="2:5" s="37" customFormat="1" ht="15.6" customHeight="1" x14ac:dyDescent="0.25">
      <c r="B4" s="53" t="s">
        <v>117</v>
      </c>
      <c r="C4" s="66">
        <v>15.4</v>
      </c>
      <c r="D4" s="133">
        <v>1.7</v>
      </c>
      <c r="E4" s="39">
        <v>355101</v>
      </c>
    </row>
    <row r="5" spans="2:5" x14ac:dyDescent="0.25">
      <c r="B5" s="53" t="s">
        <v>118</v>
      </c>
      <c r="C5" s="66">
        <v>46.5</v>
      </c>
      <c r="D5" s="133">
        <v>5</v>
      </c>
      <c r="E5" s="39">
        <v>1069475</v>
      </c>
    </row>
    <row r="6" spans="2:5" ht="15.75" thickBot="1" x14ac:dyDescent="0.3">
      <c r="B6" s="58" t="s">
        <v>119</v>
      </c>
      <c r="C6" s="129">
        <v>34.9</v>
      </c>
      <c r="D6" s="134">
        <v>3.8</v>
      </c>
      <c r="E6" s="131">
        <v>802851</v>
      </c>
    </row>
    <row r="7" spans="2:5" x14ac:dyDescent="0.25">
      <c r="C7" s="27"/>
    </row>
    <row r="8" spans="2:5" ht="36" customHeight="1" x14ac:dyDescent="0.25">
      <c r="B8" s="189" t="s">
        <v>120</v>
      </c>
      <c r="C8" s="189"/>
      <c r="D8" s="189"/>
      <c r="E8" s="189"/>
    </row>
    <row r="9" spans="2:5" ht="48" customHeight="1" x14ac:dyDescent="0.25">
      <c r="B9" s="189" t="s">
        <v>297</v>
      </c>
      <c r="C9" s="189"/>
      <c r="D9" s="189"/>
      <c r="E9" s="189"/>
    </row>
  </sheetData>
  <mergeCells count="2">
    <mergeCell ref="B8:E8"/>
    <mergeCell ref="B9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E242-E78E-4ED6-AE04-7C2F20044BA5}">
  <dimension ref="B1:G19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25" style="25" customWidth="1"/>
    <col min="3" max="3" width="6.5703125" style="25" customWidth="1"/>
    <col min="4" max="4" width="11" style="25" customWidth="1"/>
    <col min="5" max="5" width="6.5703125" style="25" customWidth="1"/>
    <col min="6" max="6" width="11.140625" style="25" customWidth="1"/>
    <col min="7" max="16384" width="11.42578125" style="25"/>
  </cols>
  <sheetData>
    <row r="1" spans="2:7" s="33" customFormat="1" ht="15.75" customHeight="1" x14ac:dyDescent="0.25">
      <c r="B1" s="33" t="s">
        <v>316</v>
      </c>
    </row>
    <row r="2" spans="2:7" s="32" customFormat="1" ht="15.75" customHeight="1" thickBot="1" x14ac:dyDescent="0.3"/>
    <row r="3" spans="2:7" s="37" customFormat="1" ht="12.75" x14ac:dyDescent="0.25">
      <c r="B3" s="31"/>
      <c r="C3" s="185" t="s">
        <v>97</v>
      </c>
      <c r="D3" s="186"/>
      <c r="E3" s="185" t="s">
        <v>281</v>
      </c>
      <c r="F3" s="184"/>
    </row>
    <row r="4" spans="2:7" s="37" customFormat="1" ht="26.25" thickBot="1" x14ac:dyDescent="0.3">
      <c r="B4" s="23"/>
      <c r="C4" s="61" t="s">
        <v>34</v>
      </c>
      <c r="D4" s="20" t="s">
        <v>4</v>
      </c>
      <c r="E4" s="61" t="s">
        <v>34</v>
      </c>
      <c r="F4" s="20" t="s">
        <v>4</v>
      </c>
    </row>
    <row r="5" spans="2:7" ht="15.6" customHeight="1" x14ac:dyDescent="0.25">
      <c r="B5" s="53" t="s">
        <v>121</v>
      </c>
      <c r="C5" s="66">
        <v>16.899999999999999</v>
      </c>
      <c r="D5" s="64">
        <v>73345</v>
      </c>
      <c r="E5" s="38">
        <v>8.4</v>
      </c>
      <c r="F5" s="39">
        <v>36403</v>
      </c>
    </row>
    <row r="6" spans="2:7" x14ac:dyDescent="0.25">
      <c r="B6" s="53" t="s">
        <v>5</v>
      </c>
      <c r="C6" s="66">
        <v>21.7</v>
      </c>
      <c r="D6" s="64">
        <v>378177</v>
      </c>
      <c r="E6" s="38">
        <v>6.9</v>
      </c>
      <c r="F6" s="39">
        <v>120331</v>
      </c>
    </row>
    <row r="7" spans="2:7" x14ac:dyDescent="0.25">
      <c r="B7" s="53" t="s">
        <v>6</v>
      </c>
      <c r="C7" s="66">
        <v>21.6</v>
      </c>
      <c r="D7" s="64">
        <v>569368</v>
      </c>
      <c r="E7" s="38">
        <v>3.4</v>
      </c>
      <c r="F7" s="39">
        <v>89133</v>
      </c>
    </row>
    <row r="8" spans="2:7" x14ac:dyDescent="0.25">
      <c r="B8" s="53" t="s">
        <v>7</v>
      </c>
      <c r="C8" s="66">
        <v>17.399999999999999</v>
      </c>
      <c r="D8" s="64">
        <v>580771</v>
      </c>
      <c r="E8" s="38">
        <v>2.4</v>
      </c>
      <c r="F8" s="39">
        <v>79872</v>
      </c>
    </row>
    <row r="9" spans="2:7" x14ac:dyDescent="0.25">
      <c r="B9" s="53" t="s">
        <v>8</v>
      </c>
      <c r="C9" s="66">
        <v>15.3</v>
      </c>
      <c r="D9" s="64">
        <v>604461</v>
      </c>
      <c r="E9" s="38">
        <v>2</v>
      </c>
      <c r="F9" s="39">
        <v>79215</v>
      </c>
    </row>
    <row r="10" spans="2:7" x14ac:dyDescent="0.25">
      <c r="B10" s="53" t="s">
        <v>9</v>
      </c>
      <c r="C10" s="66">
        <v>12.6</v>
      </c>
      <c r="D10" s="64">
        <v>442915</v>
      </c>
      <c r="E10" s="38">
        <v>1.1000000000000001</v>
      </c>
      <c r="F10" s="39">
        <v>37330</v>
      </c>
    </row>
    <row r="11" spans="2:7" x14ac:dyDescent="0.25">
      <c r="B11" s="53" t="s">
        <v>10</v>
      </c>
      <c r="C11" s="66">
        <v>7.7</v>
      </c>
      <c r="D11" s="64">
        <v>208907</v>
      </c>
      <c r="E11" s="38" t="s">
        <v>301</v>
      </c>
      <c r="F11" s="39">
        <v>16101</v>
      </c>
    </row>
    <row r="12" spans="2:7" x14ac:dyDescent="0.25">
      <c r="B12" s="55" t="s">
        <v>11</v>
      </c>
      <c r="C12" s="65">
        <v>5.5</v>
      </c>
      <c r="D12" s="67">
        <v>162529</v>
      </c>
      <c r="E12" s="175" t="s">
        <v>302</v>
      </c>
      <c r="F12" s="176" t="s">
        <v>302</v>
      </c>
    </row>
    <row r="13" spans="2:7" ht="15" customHeight="1" thickBot="1" x14ac:dyDescent="0.3">
      <c r="B13" s="45" t="s">
        <v>31</v>
      </c>
      <c r="C13" s="68"/>
      <c r="D13" s="69" t="s">
        <v>32</v>
      </c>
      <c r="E13" s="47"/>
      <c r="F13" s="46" t="s">
        <v>32</v>
      </c>
    </row>
    <row r="14" spans="2:7" x14ac:dyDescent="0.25">
      <c r="C14" s="27"/>
    </row>
    <row r="15" spans="2:7" ht="12" customHeight="1" x14ac:dyDescent="0.25">
      <c r="B15" s="18" t="s">
        <v>286</v>
      </c>
      <c r="C15" s="24"/>
      <c r="D15" s="24"/>
      <c r="E15" s="24"/>
      <c r="F15" s="24"/>
      <c r="G15" s="24"/>
    </row>
    <row r="16" spans="2:7" ht="24" customHeight="1" x14ac:dyDescent="0.25">
      <c r="B16" s="189" t="s">
        <v>299</v>
      </c>
      <c r="C16" s="189"/>
      <c r="D16" s="189"/>
      <c r="E16" s="189"/>
      <c r="F16" s="189"/>
    </row>
    <row r="17" spans="2:6" ht="36" customHeight="1" x14ac:dyDescent="0.25">
      <c r="B17" s="189" t="s">
        <v>298</v>
      </c>
      <c r="C17" s="189"/>
      <c r="D17" s="189"/>
      <c r="E17" s="189"/>
      <c r="F17" s="189"/>
    </row>
    <row r="19" spans="2:6" ht="15.6" customHeight="1" x14ac:dyDescent="0.25"/>
  </sheetData>
  <mergeCells count="4">
    <mergeCell ref="C3:D3"/>
    <mergeCell ref="E3:F3"/>
    <mergeCell ref="B17:F17"/>
    <mergeCell ref="B16:F1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993-4D0D-4C82-A488-BA9CE06CFAFF}">
  <dimension ref="A1:J20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12.42578125" style="25" customWidth="1"/>
    <col min="3" max="3" width="26.85546875" style="25" customWidth="1"/>
    <col min="4" max="4" width="6.42578125" style="25" customWidth="1"/>
    <col min="5" max="5" width="11.140625" style="25" customWidth="1"/>
    <col min="6" max="6" width="6.42578125" style="25" customWidth="1"/>
    <col min="7" max="7" width="11.140625" style="25" customWidth="1"/>
    <col min="8" max="16384" width="11.42578125" style="25"/>
  </cols>
  <sheetData>
    <row r="1" spans="1:7" s="33" customFormat="1" ht="15.75" customHeight="1" x14ac:dyDescent="0.25">
      <c r="B1" s="33" t="s">
        <v>317</v>
      </c>
    </row>
    <row r="2" spans="1:7" ht="15.75" customHeight="1" thickBot="1" x14ac:dyDescent="0.3">
      <c r="A2" s="30"/>
      <c r="B2" s="30"/>
    </row>
    <row r="3" spans="1:7" s="37" customFormat="1" ht="12.75" x14ac:dyDescent="0.25">
      <c r="A3" s="30"/>
      <c r="B3" s="31"/>
      <c r="C3" s="31"/>
      <c r="D3" s="185" t="s">
        <v>97</v>
      </c>
      <c r="E3" s="186"/>
      <c r="F3" s="185" t="s">
        <v>281</v>
      </c>
      <c r="G3" s="184"/>
    </row>
    <row r="4" spans="1:7" s="37" customFormat="1" ht="26.25" thickBot="1" x14ac:dyDescent="0.3">
      <c r="A4" s="30"/>
      <c r="B4" s="23"/>
      <c r="C4" s="23"/>
      <c r="D4" s="61" t="s">
        <v>34</v>
      </c>
      <c r="E4" s="20" t="s">
        <v>4</v>
      </c>
      <c r="F4" s="61" t="s">
        <v>34</v>
      </c>
      <c r="G4" s="20" t="s">
        <v>4</v>
      </c>
    </row>
    <row r="5" spans="1:7" x14ac:dyDescent="0.25">
      <c r="B5" s="190" t="s">
        <v>37</v>
      </c>
      <c r="C5" s="30" t="s">
        <v>12</v>
      </c>
      <c r="D5" s="66">
        <v>7.3</v>
      </c>
      <c r="E5" s="39">
        <v>208102</v>
      </c>
      <c r="F5" s="66" t="s">
        <v>303</v>
      </c>
      <c r="G5" s="39">
        <v>30862</v>
      </c>
    </row>
    <row r="6" spans="1:7" x14ac:dyDescent="0.25">
      <c r="A6" s="30"/>
      <c r="B6" s="191"/>
      <c r="C6" s="30" t="s">
        <v>38</v>
      </c>
      <c r="D6" s="66">
        <v>11.2</v>
      </c>
      <c r="E6" s="39">
        <v>640534</v>
      </c>
      <c r="F6" s="66">
        <v>2.2000000000000002</v>
      </c>
      <c r="G6" s="39">
        <v>126616</v>
      </c>
    </row>
    <row r="7" spans="1:7" x14ac:dyDescent="0.25">
      <c r="A7" s="30"/>
      <c r="B7" s="56"/>
      <c r="C7" s="30" t="s">
        <v>39</v>
      </c>
      <c r="D7" s="66">
        <v>15.7</v>
      </c>
      <c r="E7" s="39">
        <v>662026</v>
      </c>
      <c r="F7" s="66">
        <v>2.6</v>
      </c>
      <c r="G7" s="39">
        <v>110668</v>
      </c>
    </row>
    <row r="8" spans="1:7" x14ac:dyDescent="0.25">
      <c r="A8" s="30"/>
      <c r="B8" s="56"/>
      <c r="C8" s="30" t="s">
        <v>13</v>
      </c>
      <c r="D8" s="66">
        <v>17.100000000000001</v>
      </c>
      <c r="E8" s="39">
        <v>381516</v>
      </c>
      <c r="F8" s="66">
        <v>2.5</v>
      </c>
      <c r="G8" s="39">
        <v>56784</v>
      </c>
    </row>
    <row r="9" spans="1:7" x14ac:dyDescent="0.25">
      <c r="A9" s="30"/>
      <c r="B9" s="56"/>
      <c r="C9" s="30" t="s">
        <v>14</v>
      </c>
      <c r="D9" s="66">
        <v>18.399999999999999</v>
      </c>
      <c r="E9" s="39">
        <v>1066252</v>
      </c>
      <c r="F9" s="66">
        <v>2</v>
      </c>
      <c r="G9" s="39">
        <v>115862</v>
      </c>
    </row>
    <row r="10" spans="1:7" ht="15.6" customHeight="1" x14ac:dyDescent="0.25">
      <c r="A10" s="30"/>
      <c r="B10" s="57"/>
      <c r="C10" s="48" t="s">
        <v>31</v>
      </c>
      <c r="D10" s="92"/>
      <c r="E10" s="49" t="s">
        <v>32</v>
      </c>
      <c r="F10" s="92"/>
      <c r="G10" s="49" t="s">
        <v>41</v>
      </c>
    </row>
    <row r="11" spans="1:7" x14ac:dyDescent="0.25">
      <c r="A11" s="30"/>
      <c r="B11" s="191" t="s">
        <v>125</v>
      </c>
      <c r="C11" s="30" t="s">
        <v>122</v>
      </c>
      <c r="D11" s="66">
        <v>16.3</v>
      </c>
      <c r="E11" s="39">
        <v>1911720</v>
      </c>
      <c r="F11" s="66">
        <v>2.4</v>
      </c>
      <c r="G11" s="39">
        <v>284801</v>
      </c>
    </row>
    <row r="12" spans="1:7" ht="15.6" customHeight="1" x14ac:dyDescent="0.25">
      <c r="A12" s="30"/>
      <c r="B12" s="191"/>
      <c r="C12" s="30" t="s">
        <v>123</v>
      </c>
      <c r="D12" s="66">
        <v>12</v>
      </c>
      <c r="E12" s="39">
        <v>822000</v>
      </c>
      <c r="F12" s="66">
        <v>1.9</v>
      </c>
      <c r="G12" s="39">
        <v>132894</v>
      </c>
    </row>
    <row r="13" spans="1:7" ht="15.6" customHeight="1" x14ac:dyDescent="0.25">
      <c r="A13" s="30"/>
      <c r="B13" s="109"/>
      <c r="C13" s="30" t="s">
        <v>124</v>
      </c>
      <c r="D13" s="66">
        <v>10.4</v>
      </c>
      <c r="E13" s="39">
        <v>286751</v>
      </c>
      <c r="F13" s="66">
        <v>1.7</v>
      </c>
      <c r="G13" s="39">
        <v>47838</v>
      </c>
    </row>
    <row r="14" spans="1:7" ht="15.75" thickBot="1" x14ac:dyDescent="0.3">
      <c r="B14" s="58"/>
      <c r="C14" s="50" t="s">
        <v>31</v>
      </c>
      <c r="D14" s="93"/>
      <c r="E14" s="51" t="s">
        <v>32</v>
      </c>
      <c r="F14" s="93"/>
      <c r="G14" s="51" t="s">
        <v>42</v>
      </c>
    </row>
    <row r="15" spans="1:7" x14ac:dyDescent="0.25">
      <c r="A15" s="30"/>
      <c r="B15" s="30"/>
    </row>
    <row r="16" spans="1:7" ht="12" customHeight="1" x14ac:dyDescent="0.25">
      <c r="B16" s="18" t="s">
        <v>287</v>
      </c>
      <c r="C16" s="24"/>
      <c r="D16" s="24"/>
      <c r="E16" s="24"/>
      <c r="F16" s="24"/>
      <c r="G16" s="24"/>
    </row>
    <row r="17" spans="1:10" ht="12" customHeight="1" x14ac:dyDescent="0.25">
      <c r="B17" s="18" t="s">
        <v>43</v>
      </c>
      <c r="C17" s="24"/>
      <c r="D17" s="24"/>
      <c r="E17" s="24"/>
      <c r="F17" s="24"/>
      <c r="G17" s="24"/>
      <c r="H17" s="24"/>
      <c r="I17" s="24"/>
      <c r="J17" s="24"/>
    </row>
    <row r="18" spans="1:10" ht="24" customHeight="1" x14ac:dyDescent="0.25">
      <c r="B18" s="189" t="s">
        <v>298</v>
      </c>
      <c r="C18" s="189"/>
      <c r="D18" s="189"/>
      <c r="E18" s="189"/>
      <c r="F18" s="189"/>
      <c r="G18" s="189"/>
    </row>
    <row r="19" spans="1:10" x14ac:dyDescent="0.25">
      <c r="A19" s="30"/>
      <c r="B19" s="30"/>
    </row>
    <row r="20" spans="1:10" x14ac:dyDescent="0.25">
      <c r="A20" s="30"/>
      <c r="B20" s="30"/>
    </row>
  </sheetData>
  <mergeCells count="5">
    <mergeCell ref="D3:E3"/>
    <mergeCell ref="F3:G3"/>
    <mergeCell ref="B5:B6"/>
    <mergeCell ref="B11:B12"/>
    <mergeCell ref="B18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C838-A55B-43B7-933F-B86C9D9C2B95}">
  <dimension ref="A1:J24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13" style="25" customWidth="1"/>
    <col min="3" max="3" width="38" style="25" customWidth="1"/>
    <col min="4" max="4" width="6.42578125" style="25" customWidth="1"/>
    <col min="5" max="5" width="11.140625" style="25" customWidth="1"/>
    <col min="6" max="6" width="6.42578125" style="25" customWidth="1"/>
    <col min="7" max="7" width="11.140625" style="25" customWidth="1"/>
    <col min="8" max="16384" width="11.42578125" style="25"/>
  </cols>
  <sheetData>
    <row r="1" spans="1:7" s="33" customFormat="1" ht="15.75" customHeight="1" x14ac:dyDescent="0.25">
      <c r="B1" s="33" t="s">
        <v>318</v>
      </c>
    </row>
    <row r="2" spans="1:7" ht="15.75" customHeight="1" thickBot="1" x14ac:dyDescent="0.3">
      <c r="A2" s="29"/>
    </row>
    <row r="3" spans="1:7" s="37" customFormat="1" ht="12.75" x14ac:dyDescent="0.25">
      <c r="A3" s="29"/>
      <c r="B3" s="31"/>
      <c r="C3" s="31"/>
      <c r="D3" s="185" t="s">
        <v>97</v>
      </c>
      <c r="E3" s="186"/>
      <c r="F3" s="185" t="s">
        <v>281</v>
      </c>
      <c r="G3" s="184"/>
    </row>
    <row r="4" spans="1:7" s="37" customFormat="1" ht="26.25" thickBot="1" x14ac:dyDescent="0.3">
      <c r="A4" s="29"/>
      <c r="B4" s="23"/>
      <c r="C4" s="23"/>
      <c r="D4" s="61" t="s">
        <v>34</v>
      </c>
      <c r="E4" s="20" t="s">
        <v>4</v>
      </c>
      <c r="F4" s="61" t="s">
        <v>34</v>
      </c>
      <c r="G4" s="20" t="s">
        <v>4</v>
      </c>
    </row>
    <row r="5" spans="1:7" x14ac:dyDescent="0.25">
      <c r="A5" s="29"/>
      <c r="B5" s="192" t="s">
        <v>15</v>
      </c>
      <c r="C5" s="37" t="s">
        <v>16</v>
      </c>
      <c r="D5" s="66">
        <v>16.399999999999999</v>
      </c>
      <c r="E5" s="39">
        <v>1481945</v>
      </c>
      <c r="F5" s="66">
        <v>1.9</v>
      </c>
      <c r="G5" s="39">
        <v>174049</v>
      </c>
    </row>
    <row r="6" spans="1:7" x14ac:dyDescent="0.25">
      <c r="A6" s="29"/>
      <c r="B6" s="193"/>
      <c r="C6" s="37" t="s">
        <v>24</v>
      </c>
      <c r="D6" s="66">
        <v>15.3</v>
      </c>
      <c r="E6" s="39">
        <v>169744</v>
      </c>
      <c r="F6" s="66" t="s">
        <v>304</v>
      </c>
      <c r="G6" s="39">
        <v>22591</v>
      </c>
    </row>
    <row r="7" spans="1:7" x14ac:dyDescent="0.25">
      <c r="A7" s="29"/>
      <c r="B7" s="59"/>
      <c r="C7" s="37" t="s">
        <v>17</v>
      </c>
      <c r="D7" s="66">
        <v>18.5</v>
      </c>
      <c r="E7" s="39">
        <v>318669</v>
      </c>
      <c r="F7" s="66">
        <v>4.9000000000000004</v>
      </c>
      <c r="G7" s="39">
        <v>83983</v>
      </c>
    </row>
    <row r="8" spans="1:7" x14ac:dyDescent="0.25">
      <c r="A8" s="29"/>
      <c r="B8" s="59"/>
      <c r="C8" s="37" t="s">
        <v>18</v>
      </c>
      <c r="D8" s="66">
        <v>5.9</v>
      </c>
      <c r="E8" s="39">
        <v>217220</v>
      </c>
      <c r="F8" s="66" t="s">
        <v>305</v>
      </c>
      <c r="G8" s="39">
        <v>18019</v>
      </c>
    </row>
    <row r="9" spans="1:7" x14ac:dyDescent="0.25">
      <c r="A9" s="29"/>
      <c r="B9" s="59"/>
      <c r="C9" s="37" t="s">
        <v>19</v>
      </c>
      <c r="D9" s="66">
        <v>13.5</v>
      </c>
      <c r="E9" s="39">
        <v>182976</v>
      </c>
      <c r="F9" s="66" t="s">
        <v>306</v>
      </c>
      <c r="G9" s="39">
        <v>11424</v>
      </c>
    </row>
    <row r="10" spans="1:7" x14ac:dyDescent="0.25">
      <c r="A10" s="29"/>
      <c r="B10" s="59"/>
      <c r="C10" s="37" t="s">
        <v>20</v>
      </c>
      <c r="D10" s="66">
        <v>21</v>
      </c>
      <c r="E10" s="39">
        <v>345641</v>
      </c>
      <c r="F10" s="66">
        <v>7.2</v>
      </c>
      <c r="G10" s="39">
        <v>118759</v>
      </c>
    </row>
    <row r="11" spans="1:7" x14ac:dyDescent="0.25">
      <c r="A11" s="29"/>
      <c r="B11" s="59"/>
      <c r="C11" s="37" t="s">
        <v>25</v>
      </c>
      <c r="D11" s="66">
        <v>7.9</v>
      </c>
      <c r="E11" s="39">
        <v>159603</v>
      </c>
      <c r="F11" s="66" t="s">
        <v>306</v>
      </c>
      <c r="G11" s="39">
        <v>15934</v>
      </c>
    </row>
    <row r="12" spans="1:7" ht="15.6" customHeight="1" x14ac:dyDescent="0.25">
      <c r="A12" s="30"/>
      <c r="B12" s="84"/>
      <c r="C12" s="48" t="s">
        <v>31</v>
      </c>
      <c r="D12" s="92"/>
      <c r="E12" s="49" t="s">
        <v>32</v>
      </c>
      <c r="F12" s="92"/>
      <c r="G12" s="49" t="s">
        <v>32</v>
      </c>
    </row>
    <row r="13" spans="1:7" x14ac:dyDescent="0.25">
      <c r="A13" s="29"/>
      <c r="B13" s="194" t="s">
        <v>319</v>
      </c>
      <c r="C13" s="37" t="s">
        <v>47</v>
      </c>
      <c r="D13" s="66">
        <v>15.9</v>
      </c>
      <c r="E13" s="39">
        <v>957800</v>
      </c>
      <c r="F13" s="66">
        <v>3.2</v>
      </c>
      <c r="G13" s="39">
        <v>191928</v>
      </c>
    </row>
    <row r="14" spans="1:7" x14ac:dyDescent="0.25">
      <c r="A14" s="29"/>
      <c r="B14" s="193"/>
      <c r="C14" s="37" t="s">
        <v>26</v>
      </c>
      <c r="D14" s="66">
        <v>17</v>
      </c>
      <c r="E14" s="39">
        <v>1412841</v>
      </c>
      <c r="F14" s="66">
        <v>1.9</v>
      </c>
      <c r="G14" s="39">
        <v>161276</v>
      </c>
    </row>
    <row r="15" spans="1:7" x14ac:dyDescent="0.25">
      <c r="A15" s="29"/>
      <c r="B15" s="193"/>
      <c r="C15" s="75" t="s">
        <v>27</v>
      </c>
      <c r="D15" s="63">
        <v>16</v>
      </c>
      <c r="E15" s="39">
        <v>104521</v>
      </c>
      <c r="F15" s="66" t="s">
        <v>307</v>
      </c>
      <c r="G15" s="39">
        <v>9294</v>
      </c>
    </row>
    <row r="16" spans="1:7" ht="15.6" customHeight="1" x14ac:dyDescent="0.25">
      <c r="A16" s="30"/>
      <c r="B16" s="84"/>
      <c r="C16" s="48" t="s">
        <v>31</v>
      </c>
      <c r="D16" s="92"/>
      <c r="E16" s="49" t="s">
        <v>42</v>
      </c>
      <c r="F16" s="92"/>
      <c r="G16" s="49" t="s">
        <v>40</v>
      </c>
    </row>
    <row r="17" spans="1:10" ht="15" customHeight="1" x14ac:dyDescent="0.25">
      <c r="A17" s="29"/>
      <c r="B17" s="194" t="s">
        <v>60</v>
      </c>
      <c r="C17" s="37" t="s">
        <v>47</v>
      </c>
      <c r="D17" s="66">
        <v>15.9</v>
      </c>
      <c r="E17" s="39">
        <v>252629</v>
      </c>
      <c r="F17" s="66">
        <v>4.2</v>
      </c>
      <c r="G17" s="39">
        <v>66478</v>
      </c>
    </row>
    <row r="18" spans="1:10" x14ac:dyDescent="0.25">
      <c r="A18" s="29"/>
      <c r="B18" s="193"/>
      <c r="C18" s="37" t="s">
        <v>26</v>
      </c>
      <c r="D18" s="66">
        <v>16.100000000000001</v>
      </c>
      <c r="E18" s="39">
        <v>1474840</v>
      </c>
      <c r="F18" s="66">
        <v>2.2000000000000002</v>
      </c>
      <c r="G18" s="39">
        <v>202688</v>
      </c>
    </row>
    <row r="19" spans="1:10" x14ac:dyDescent="0.25">
      <c r="A19" s="29"/>
      <c r="B19" s="59"/>
      <c r="C19" s="75" t="s">
        <v>27</v>
      </c>
      <c r="D19" s="66">
        <v>19.399999999999999</v>
      </c>
      <c r="E19" s="39">
        <v>604062</v>
      </c>
      <c r="F19" s="66">
        <v>2.2999999999999998</v>
      </c>
      <c r="G19" s="39">
        <v>73004</v>
      </c>
    </row>
    <row r="20" spans="1:10" ht="15.6" customHeight="1" thickBot="1" x14ac:dyDescent="0.3">
      <c r="A20" s="30"/>
      <c r="B20" s="85"/>
      <c r="C20" s="50" t="s">
        <v>31</v>
      </c>
      <c r="D20" s="93"/>
      <c r="E20" s="51" t="s">
        <v>126</v>
      </c>
      <c r="F20" s="93"/>
      <c r="G20" s="51" t="s">
        <v>40</v>
      </c>
    </row>
    <row r="22" spans="1:10" ht="12" customHeight="1" x14ac:dyDescent="0.25">
      <c r="B22" s="18" t="s">
        <v>287</v>
      </c>
      <c r="C22" s="24"/>
      <c r="D22" s="24"/>
      <c r="E22" s="24"/>
      <c r="F22" s="24"/>
      <c r="G22" s="24"/>
    </row>
    <row r="23" spans="1:10" ht="12" customHeight="1" x14ac:dyDescent="0.25">
      <c r="B23" s="18" t="s">
        <v>43</v>
      </c>
      <c r="C23" s="24"/>
      <c r="D23" s="24"/>
      <c r="E23" s="24"/>
      <c r="F23" s="24"/>
      <c r="G23" s="24"/>
      <c r="H23" s="24"/>
      <c r="I23" s="24"/>
      <c r="J23" s="24"/>
    </row>
    <row r="24" spans="1:10" ht="24" customHeight="1" x14ac:dyDescent="0.25">
      <c r="B24" s="189" t="s">
        <v>298</v>
      </c>
      <c r="C24" s="189"/>
      <c r="D24" s="189"/>
      <c r="E24" s="189"/>
      <c r="F24" s="189"/>
      <c r="G24" s="189"/>
    </row>
  </sheetData>
  <mergeCells count="6">
    <mergeCell ref="B24:G24"/>
    <mergeCell ref="D3:E3"/>
    <mergeCell ref="F3:G3"/>
    <mergeCell ref="B5:B6"/>
    <mergeCell ref="B13:B15"/>
    <mergeCell ref="B17:B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5C1B-E151-45E8-BD65-F91B9C10151A}">
  <dimension ref="A1:E17"/>
  <sheetViews>
    <sheetView showGridLines="0"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25"/>
    <col min="2" max="2" width="13" style="25" customWidth="1"/>
    <col min="3" max="3" width="27.140625" style="25" customWidth="1"/>
    <col min="4" max="4" width="6.42578125" style="25" customWidth="1"/>
    <col min="5" max="5" width="11.140625" style="25" customWidth="1"/>
    <col min="6" max="16384" width="11.42578125" style="25"/>
  </cols>
  <sheetData>
    <row r="1" spans="1:5" s="33" customFormat="1" ht="15.75" customHeight="1" x14ac:dyDescent="0.25">
      <c r="B1" s="33" t="s">
        <v>320</v>
      </c>
    </row>
    <row r="2" spans="1:5" ht="15.75" customHeight="1" thickBot="1" x14ac:dyDescent="0.3">
      <c r="A2" s="28"/>
    </row>
    <row r="3" spans="1:5" s="37" customFormat="1" ht="12.75" x14ac:dyDescent="0.25">
      <c r="A3" s="28"/>
      <c r="B3" s="31"/>
      <c r="C3" s="31"/>
      <c r="D3" s="185" t="s">
        <v>97</v>
      </c>
      <c r="E3" s="184"/>
    </row>
    <row r="4" spans="1:5" s="37" customFormat="1" ht="26.25" customHeight="1" thickBot="1" x14ac:dyDescent="0.3">
      <c r="A4" s="28"/>
      <c r="B4" s="23"/>
      <c r="C4" s="23"/>
      <c r="D4" s="61" t="s">
        <v>34</v>
      </c>
      <c r="E4" s="20" t="s">
        <v>4</v>
      </c>
    </row>
    <row r="5" spans="1:5" x14ac:dyDescent="0.25">
      <c r="A5" s="28"/>
      <c r="B5" s="190" t="s">
        <v>127</v>
      </c>
      <c r="C5" s="30" t="s">
        <v>128</v>
      </c>
      <c r="D5" s="66">
        <v>13.9</v>
      </c>
      <c r="E5" s="39">
        <v>2737201</v>
      </c>
    </row>
    <row r="6" spans="1:5" x14ac:dyDescent="0.25">
      <c r="A6" s="28"/>
      <c r="B6" s="191"/>
      <c r="C6" s="37" t="s">
        <v>129</v>
      </c>
      <c r="D6" s="66" t="s">
        <v>308</v>
      </c>
      <c r="E6" s="39">
        <v>32211</v>
      </c>
    </row>
    <row r="7" spans="1:5" x14ac:dyDescent="0.25">
      <c r="A7" s="28"/>
      <c r="B7" s="53"/>
      <c r="C7" s="37" t="s">
        <v>130</v>
      </c>
      <c r="D7" s="66">
        <v>18.5</v>
      </c>
      <c r="E7" s="39">
        <v>154468</v>
      </c>
    </row>
    <row r="8" spans="1:5" x14ac:dyDescent="0.25">
      <c r="A8" s="28"/>
      <c r="B8" s="53"/>
      <c r="C8" s="37" t="s">
        <v>131</v>
      </c>
      <c r="D8" s="66">
        <v>19.899999999999999</v>
      </c>
      <c r="E8" s="39">
        <v>72667</v>
      </c>
    </row>
    <row r="9" spans="1:5" ht="15.6" customHeight="1" x14ac:dyDescent="0.25">
      <c r="A9" s="30"/>
      <c r="B9" s="84"/>
      <c r="C9" s="48" t="s">
        <v>31</v>
      </c>
      <c r="D9" s="92"/>
      <c r="E9" s="49" t="s">
        <v>40</v>
      </c>
    </row>
    <row r="10" spans="1:5" x14ac:dyDescent="0.25">
      <c r="A10" s="28"/>
      <c r="B10" s="191" t="s">
        <v>45</v>
      </c>
      <c r="C10" s="30" t="s">
        <v>21</v>
      </c>
      <c r="D10" s="66">
        <v>13.2</v>
      </c>
      <c r="E10" s="39">
        <v>2205390</v>
      </c>
    </row>
    <row r="11" spans="1:5" x14ac:dyDescent="0.25">
      <c r="A11" s="28"/>
      <c r="B11" s="191"/>
      <c r="C11" s="37" t="s">
        <v>22</v>
      </c>
      <c r="D11" s="66">
        <v>18.5</v>
      </c>
      <c r="E11" s="39">
        <v>373597</v>
      </c>
    </row>
    <row r="12" spans="1:5" x14ac:dyDescent="0.25">
      <c r="A12" s="28"/>
      <c r="B12" s="53"/>
      <c r="C12" s="37" t="s">
        <v>46</v>
      </c>
      <c r="D12" s="66">
        <v>16.7</v>
      </c>
      <c r="E12" s="39">
        <v>273874</v>
      </c>
    </row>
    <row r="13" spans="1:5" x14ac:dyDescent="0.25">
      <c r="A13" s="28"/>
      <c r="B13" s="53"/>
      <c r="C13" s="37" t="s">
        <v>23</v>
      </c>
      <c r="D13" s="66">
        <v>20.399999999999999</v>
      </c>
      <c r="E13" s="39">
        <v>135509</v>
      </c>
    </row>
    <row r="14" spans="1:5" ht="15.6" customHeight="1" thickBot="1" x14ac:dyDescent="0.3">
      <c r="A14" s="30"/>
      <c r="B14" s="58"/>
      <c r="C14" s="50" t="s">
        <v>31</v>
      </c>
      <c r="D14" s="93"/>
      <c r="E14" s="51" t="s">
        <v>32</v>
      </c>
    </row>
    <row r="16" spans="1:5" ht="12" customHeight="1" x14ac:dyDescent="0.25">
      <c r="B16" s="18" t="s">
        <v>287</v>
      </c>
      <c r="C16" s="24"/>
      <c r="D16" s="24"/>
      <c r="E16" s="24"/>
    </row>
    <row r="17" spans="2:5" ht="36" customHeight="1" x14ac:dyDescent="0.25">
      <c r="B17" s="189" t="s">
        <v>298</v>
      </c>
      <c r="C17" s="189"/>
      <c r="D17" s="189"/>
      <c r="E17" s="189"/>
    </row>
  </sheetData>
  <mergeCells count="4">
    <mergeCell ref="D3:E3"/>
    <mergeCell ref="B10:B11"/>
    <mergeCell ref="B5:B6"/>
    <mergeCell ref="B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3</vt:i4>
      </vt:variant>
    </vt:vector>
  </HeadingPairs>
  <TitlesOfParts>
    <vt:vector size="49" baseType="lpstr">
      <vt:lpstr>Índice</vt:lpstr>
      <vt:lpstr>T.15.1</vt:lpstr>
      <vt:lpstr>T.15.2</vt:lpstr>
      <vt:lpstr>T.15.3</vt:lpstr>
      <vt:lpstr>T.15.4</vt:lpstr>
      <vt:lpstr>T.15.5</vt:lpstr>
      <vt:lpstr>T.15.6</vt:lpstr>
      <vt:lpstr>T.15.7</vt:lpstr>
      <vt:lpstr>T.15.8</vt:lpstr>
      <vt:lpstr>T.15.9</vt:lpstr>
      <vt:lpstr>T.15.10</vt:lpstr>
      <vt:lpstr>T.15.11</vt:lpstr>
      <vt:lpstr>T.15.12</vt:lpstr>
      <vt:lpstr>T.15.13</vt:lpstr>
      <vt:lpstr>T.15.14</vt:lpstr>
      <vt:lpstr>T.15.15</vt:lpstr>
      <vt:lpstr>T.15.16</vt:lpstr>
      <vt:lpstr>T.15.17</vt:lpstr>
      <vt:lpstr>T.15.18</vt:lpstr>
      <vt:lpstr>T.15.19</vt:lpstr>
      <vt:lpstr>T.15.20</vt:lpstr>
      <vt:lpstr>T.15.21</vt:lpstr>
      <vt:lpstr>T.15.22</vt:lpstr>
      <vt:lpstr>T.15.23</vt:lpstr>
      <vt:lpstr>T.15.24</vt:lpstr>
      <vt:lpstr>T.15.25</vt:lpstr>
      <vt:lpstr>T.15.26</vt:lpstr>
      <vt:lpstr>T.15.27</vt:lpstr>
      <vt:lpstr>T.15.28</vt:lpstr>
      <vt:lpstr>T.15.29</vt:lpstr>
      <vt:lpstr>T.15.30</vt:lpstr>
      <vt:lpstr>T.15.31</vt:lpstr>
      <vt:lpstr>T.15.32</vt:lpstr>
      <vt:lpstr>T.15.33</vt:lpstr>
      <vt:lpstr>T.15.34</vt:lpstr>
      <vt:lpstr>T.15.35</vt:lpstr>
      <vt:lpstr>T.15.36</vt:lpstr>
      <vt:lpstr>T.15.37</vt:lpstr>
      <vt:lpstr>T.15.38</vt:lpstr>
      <vt:lpstr>T.15.39</vt:lpstr>
      <vt:lpstr>T.15.40</vt:lpstr>
      <vt:lpstr>T.15.41</vt:lpstr>
      <vt:lpstr>T.15.42</vt:lpstr>
      <vt:lpstr>T.15.43</vt:lpstr>
      <vt:lpstr>T.15.44</vt:lpstr>
      <vt:lpstr>T.15.45</vt:lpstr>
      <vt:lpstr>T.15.5!_Hlk213952523</vt:lpstr>
      <vt:lpstr>T.15.2!_Hlk213952653</vt:lpstr>
      <vt:lpstr>T.15.19!_Ref205382451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2025-12-02T10:21:50Z</dcterms:created>
  <dcterms:modified xsi:type="dcterms:W3CDTF">2025-12-02T16:48:22Z</dcterms:modified>
</cp:coreProperties>
</file>