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8BC27B01-8DE5-4192-874A-6BDCD14E12C8}" xr6:coauthVersionLast="47" xr6:coauthVersionMax="47" xr10:uidLastSave="{00000000-0000-0000-0000-000000000000}"/>
  <bookViews>
    <workbookView xWindow="-28920" yWindow="-60" windowWidth="29040" windowHeight="15840" tabRatio="857" xr2:uid="{00000000-000D-0000-FFFF-FFFF00000000}"/>
  </bookViews>
  <sheets>
    <sheet name="Índice" sheetId="26" r:id="rId1"/>
    <sheet name="T.14.1" sheetId="2" r:id="rId2"/>
    <sheet name="T.14.2" sheetId="4" r:id="rId3"/>
    <sheet name="T.14.3" sheetId="11" r:id="rId4"/>
    <sheet name="T.14.4" sheetId="12" r:id="rId5"/>
    <sheet name="T.14.5" sheetId="15" r:id="rId6"/>
    <sheet name="T.14.6" sheetId="13" r:id="rId7"/>
    <sheet name="T.14.7" sheetId="16" r:id="rId8"/>
    <sheet name="T.14.8" sheetId="25" r:id="rId9"/>
    <sheet name="T.14.9" sheetId="28" r:id="rId10"/>
    <sheet name="T.14.10" sheetId="29" r:id="rId11"/>
    <sheet name="T.14.11" sheetId="30" r:id="rId12"/>
    <sheet name="T.14.12" sheetId="31" r:id="rId13"/>
    <sheet name="T.14.13" sheetId="33" r:id="rId14"/>
    <sheet name="T.14.14" sheetId="32" r:id="rId15"/>
    <sheet name="T.14.15" sheetId="34" r:id="rId16"/>
    <sheet name="T.14.16" sheetId="35" r:id="rId17"/>
    <sheet name="T.14.17" sheetId="36" r:id="rId18"/>
    <sheet name="T.14.18" sheetId="37" r:id="rId19"/>
    <sheet name="T.14.19" sheetId="38" r:id="rId20"/>
    <sheet name="T.14.20" sheetId="39" r:id="rId21"/>
    <sheet name="T.14.21" sheetId="40" r:id="rId22"/>
    <sheet name="T.14.22" sheetId="41" r:id="rId23"/>
    <sheet name="T.14.23" sheetId="42" r:id="rId24"/>
    <sheet name="T.14.24" sheetId="43" r:id="rId25"/>
    <sheet name="T.14.25" sheetId="44" r:id="rId26"/>
    <sheet name="T.14.26" sheetId="45" r:id="rId27"/>
    <sheet name="T.14.27" sheetId="46" r:id="rId28"/>
    <sheet name="T.14.28" sheetId="47" r:id="rId29"/>
    <sheet name="T.14.29" sheetId="48" r:id="rId30"/>
    <sheet name="T.14.30" sheetId="49" r:id="rId31"/>
    <sheet name="T.14.31" sheetId="50" r:id="rId32"/>
    <sheet name="T.14.32" sheetId="52" r:id="rId33"/>
    <sheet name="T.14.33" sheetId="53" r:id="rId34"/>
    <sheet name="T.14.34" sheetId="54" r:id="rId35"/>
    <sheet name="T.14.35" sheetId="55" r:id="rId36"/>
    <sheet name="T.14.36" sheetId="56" r:id="rId37"/>
  </sheets>
  <definedNames>
    <definedName name="_Hlk213952523" localSheetId="2">'T.14.2'!$B$15</definedName>
    <definedName name="_Hlk213952653" localSheetId="1">'T.14.1'!$B$13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6" l="1"/>
  <c r="C38" i="26"/>
  <c r="C37" i="26"/>
  <c r="B42" i="26"/>
  <c r="B41" i="26"/>
  <c r="B40" i="26"/>
  <c r="B39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C42" i="26"/>
  <c r="C41" i="26"/>
  <c r="C40" i="26"/>
  <c r="C39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B8" i="26"/>
  <c r="C7" i="26"/>
  <c r="B7" i="26"/>
</calcChain>
</file>

<file path=xl/sharedStrings.xml><?xml version="1.0" encoding="utf-8"?>
<sst xmlns="http://schemas.openxmlformats.org/spreadsheetml/2006/main" count="821" uniqueCount="261">
  <si>
    <t>Sí</t>
  </si>
  <si>
    <t>No</t>
  </si>
  <si>
    <t>NC</t>
  </si>
  <si>
    <t>Total</t>
  </si>
  <si>
    <t>Pareja actual</t>
  </si>
  <si>
    <t>Parejas pasadas</t>
  </si>
  <si>
    <t>Cualquier pareja</t>
  </si>
  <si>
    <t>Total de mujeres</t>
  </si>
  <si>
    <t>Número de mujeres</t>
  </si>
  <si>
    <t>18-24</t>
  </si>
  <si>
    <t>16-24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</si>
  <si>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</si>
  <si>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</si>
  <si>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</si>
  <si>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</si>
  <si>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</si>
  <si>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</si>
  <si>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</si>
  <si>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</si>
  <si>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</si>
  <si>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España</t>
  </si>
  <si>
    <t>Otro país</t>
  </si>
  <si>
    <t>Situación laboral actual</t>
  </si>
  <si>
    <t>Trabaja por cuenta ajena</t>
  </si>
  <si>
    <t>Parada</t>
  </si>
  <si>
    <t>Jubilada</t>
  </si>
  <si>
    <t>Pensionista</t>
  </si>
  <si>
    <t>Estudiante</t>
  </si>
  <si>
    <t>No tiene limitaciones</t>
  </si>
  <si>
    <t>Ligeramente limitada</t>
  </si>
  <si>
    <t>Gravemente limitada</t>
  </si>
  <si>
    <t>Trabaja por cuenta propia o en negocio familiar</t>
  </si>
  <si>
    <t>Trabajo doméstico no remunerado</t>
  </si>
  <si>
    <t>901-3.000 €</t>
  </si>
  <si>
    <t>Edad primer matrimonio</t>
  </si>
  <si>
    <t>Nunca ha estado casada</t>
  </si>
  <si>
    <t>Antes de los 18 años</t>
  </si>
  <si>
    <t>25+</t>
  </si>
  <si>
    <t>Más de 3.000 €</t>
  </si>
  <si>
    <t>CAWI</t>
  </si>
  <si>
    <t>CASI</t>
  </si>
  <si>
    <t>CAPI</t>
  </si>
  <si>
    <t>Diferencias significativas (X2)</t>
  </si>
  <si>
    <t>p&lt;0,001</t>
  </si>
  <si>
    <t>IC= Intervalo de confianza</t>
  </si>
  <si>
    <t>%¹</t>
  </si>
  <si>
    <t>%²</t>
  </si>
  <si>
    <t>%³</t>
  </si>
  <si>
    <t>%⁴</t>
  </si>
  <si>
    <t>Nivel de formación</t>
  </si>
  <si>
    <t xml:space="preserve">País de nacimiento </t>
  </si>
  <si>
    <t>Estudios secundarios (1.ª etapa)</t>
  </si>
  <si>
    <t>Estudios secundarios (2.ª etapa)</t>
  </si>
  <si>
    <t>p&lt;0,01</t>
  </si>
  <si>
    <t>p&lt;0,05</t>
  </si>
  <si>
    <t>ns</t>
  </si>
  <si>
    <t>ns= no significativo</t>
  </si>
  <si>
    <t>IC 95%</t>
  </si>
  <si>
    <t>Limitaciones en la actividad</t>
  </si>
  <si>
    <t>Moderadamente limitada</t>
  </si>
  <si>
    <t>Hasta 900 €</t>
  </si>
  <si>
    <t xml:space="preserve">Tabla 14.1 Lesiones a lo largo de la vida como consecuencia de la violencia física y/o sexual de alguna pareja </t>
  </si>
  <si>
    <t>1. Porcentaje sobre el total de mujeres que han sufrido violencia física y/o sexual de la pareja actual; 2. Porcentaje sobre el total de mujeres que han sufrido violencia física y/o sexual de parejas pasadas; 3. Porcentaje sobre el total de mujeres que han sufrido violencia física y/o sexual de alguna pareja; 4. Porcentaje sobre el total de mujeres residentes en España de 16 o más años.</t>
  </si>
  <si>
    <t>(22,0 - 34,4)</t>
  </si>
  <si>
    <t>(48,1 - 53,9)</t>
  </si>
  <si>
    <t>(45,7 - 51,1)</t>
  </si>
  <si>
    <t>(5,7 - 6,6)</t>
  </si>
  <si>
    <t>1.</t>
  </si>
  <si>
    <t>2.</t>
  </si>
  <si>
    <t>3.</t>
  </si>
  <si>
    <t>4.</t>
  </si>
  <si>
    <t>5.</t>
  </si>
  <si>
    <t>6.</t>
  </si>
  <si>
    <t>7.</t>
  </si>
  <si>
    <t>8.</t>
  </si>
  <si>
    <t>Cortes, rasguños, moratones o dolores</t>
  </si>
  <si>
    <t>Lesiones en sus ojos u oídos, esguinces, luxaciones o quemaduras</t>
  </si>
  <si>
    <t>Heridas profundas, fracturas de huesos, dientes rotos, lesiones internas o cualquier otra lesión similar</t>
  </si>
  <si>
    <t>Aborto involuntario</t>
  </si>
  <si>
    <t xml:space="preserve"> Lesiones en los genitales</t>
  </si>
  <si>
    <t xml:space="preserve">Ha contraído alguna enfermedad de transmisión sexual (de forma temporal o crónica) </t>
  </si>
  <si>
    <t>Le ha producido algún daño físico permanente (cicatrices, pérdida de visión o audición, VIH, problemas respiratorios crónicos…)</t>
  </si>
  <si>
    <t>Alguna otra lesión de tipo físico</t>
  </si>
  <si>
    <t>1. Porcentaje sobre el total de mujeres que han sufrido violencia física y/o sexual de la pareja actual; 2. Porcentaje sobre el total de mujeres que han sufrido violencia física y/o sexual de parejas pasadas; 3. Porcentaje sobre el total de mujeres que han sufrido violencia física y/o sexual de alguna pareja.</t>
  </si>
  <si>
    <t>1. Porcentaje sobre el total de mujeres que han sufrido violencia física y/o sexual de parejas pasadas en cada grupo de edad; 2. Porcentaje sobre el total de mujeres que han sufrido violencia física y/o sexual de alguna pareja en cada grupo de edad</t>
  </si>
  <si>
    <t xml:space="preserve">Tabla 14.4 Lesiones como consecuencia de la violencia física o sexual de la pareja (parejas pasadas, cualquier pareja), según el nivel de formación y el país de nacimiento </t>
  </si>
  <si>
    <t>1. Porcentaje sobre el total de mujeres que han sufrido violencia física y/o sexual de parejas pasadas en cada categoría de cada variable; 2. Porcentaje sobre el total de mujeres que han sufrido violencia física y/o sexual de alguna pareja en cada categoría de cada variable.</t>
  </si>
  <si>
    <t>Ingresos netos del hogar</t>
  </si>
  <si>
    <t>1. Porcentaje sobre el total de mujeres que han sufrido violencia física y/o sexual de parejas pasadas en cada categoría; 2. Porcentaje sobre el total de mujeres que han sufrido violencia física y/o sexual de alguna pareja en cada categoría.</t>
  </si>
  <si>
    <r>
      <t>1. Porcentaje sobre el total de mujeres que han sufrido violencia física y/o sexual de parejas pasadas en cada categoría;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violencia física y/o sexual de alguna pareja en cada categoría.</t>
    </r>
  </si>
  <si>
    <t>Tabla 14.8 Lesiones como consecuencia de la violencia física o sexual de la pareja (parejas pasadas, cualquier pareja), según la vía de cumplimentación de la entrevista (CAWI, CASI, CAPI)</t>
  </si>
  <si>
    <t xml:space="preserve">Tabla 14.9 Lesiones en los últimos 12 meses como consecuencia de la violencia física y/o sexual de alguna pareja </t>
  </si>
  <si>
    <t>(6,2 - 14,5)</t>
  </si>
  <si>
    <t>(5,6 - 8,6)</t>
  </si>
  <si>
    <t>(6,1 - 9,0)</t>
  </si>
  <si>
    <t>(0,8 - 1,1)</t>
  </si>
  <si>
    <t>Tabla 14.10 Lesiones en los últimos 4 años como consecuencia de la violencia física y/o sexual de alguna pareja</t>
  </si>
  <si>
    <t>(9,4 - 19,0)</t>
  </si>
  <si>
    <t>(13,4 - 17,6)</t>
  </si>
  <si>
    <t>(13,4 - 17,3)</t>
  </si>
  <si>
    <t>(1,7 - 2,2)</t>
  </si>
  <si>
    <t xml:space="preserve">Tabla 14.11 Tipos de lesiones físicas que se han tenido en los últimos 4 años como consecuencia de la violencia física o sexual de la pareja </t>
  </si>
  <si>
    <t>1. Porcentaje sobre el total de mujeres que han sufrido violencia física y/o sexual de parejas pasadas; 2. Porcentaje sobre el total de mujeres que han sufrido violencia física y/o sexual de alguna pareja.</t>
  </si>
  <si>
    <t xml:space="preserve">Tabla 14.12 Embarazo como consecuencia de la violación de alguna pareja </t>
  </si>
  <si>
    <t>(8,7 - 14,0)</t>
  </si>
  <si>
    <t>(8,3 - 13,2)</t>
  </si>
  <si>
    <t>(0,5 - 0,8)</t>
  </si>
  <si>
    <r>
      <t>1. Porcentaje sobre el total de mujeres que han sufrido una violación de parejas pasadas;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una violación de alguna pareja;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</si>
  <si>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>Tabla 14.14 Consecuencias psicológicas de los episodios de violencia (VFSEM) de la pareja</t>
  </si>
  <si>
    <t>1. Porcentaje sobre el total de mujeres que han sufrido VFSEM de la pareja actual; 2. Porcentaje sobre el total de mujeres que han sufrido VFSEM de parejas pasadas; 3. Porcentaje sobre el total de mujeres que han sufrido VFSEM de alguna pareja; 4. Porcentaje sobre el total de mujeres residentes en España de 16 o más años.</t>
  </si>
  <si>
    <t>(50,5 - 58,3)</t>
  </si>
  <si>
    <t>(75,1 - 78,8)</t>
  </si>
  <si>
    <t>(71,7 - 75,2)</t>
  </si>
  <si>
    <t>(16,2 - 17,7)</t>
  </si>
  <si>
    <t>1. Porcentaje sobre mujeres que han sufrido violencia física o sexual de su pareja actual; 2. Porcentaje sobre mujeres que han sufrido violencia física o sexual de parejas pasadas.</t>
  </si>
  <si>
    <t>Tabla 14.13 Asistencia sanitaria tras los episodios de violencia física o sexual de la pareja</t>
  </si>
  <si>
    <t>No, pero debería haberla recibido</t>
  </si>
  <si>
    <t>No, no la necesité</t>
  </si>
  <si>
    <t>Sí, me atendió alguien de los servicios médicos (consulta médica, enfermería…), pero no tuve que permanecer en el hospital</t>
  </si>
  <si>
    <t>Sí, tuve que permanecer en el hospital</t>
  </si>
  <si>
    <t>(57,1 - 70,4)</t>
  </si>
  <si>
    <t>(82,0 - 86,3)</t>
  </si>
  <si>
    <t>(80,5 - 84,6)</t>
  </si>
  <si>
    <t>1. Porcentaje sobre mujeres que han sufrido violencia física o sexual de la pareja actual; 2. Porcentaje sobre mujeres que han sufrido violencia física o sexual de parejas pasadas; 3. Porcentaje sobre mujeres que han sufrido violencia física o sexual de cualquier pareja.</t>
  </si>
  <si>
    <t>Tabla 14.15 Consecuencias psicológicas de los episodios de violencia física o sexual de alguna pareja</t>
  </si>
  <si>
    <t>Tabla 14.17 Consumo de sustancias para afrontar los episodios de violencia (VFSEM) de la pareja</t>
  </si>
  <si>
    <t>(11,4 - 16,8)</t>
  </si>
  <si>
    <t>(25,4 - 29,4)</t>
  </si>
  <si>
    <t>(23,4 - 26,9)</t>
  </si>
  <si>
    <t>(5,3 - 6,2)</t>
  </si>
  <si>
    <t>(VFSEM)^</t>
  </si>
  <si>
    <t>(VF o VS)^</t>
  </si>
  <si>
    <t xml:space="preserve">Depresión </t>
  </si>
  <si>
    <t xml:space="preserve">Pérdida de autoestima </t>
  </si>
  <si>
    <t xml:space="preserve">Ansiedad, fobias, ataques de pánico </t>
  </si>
  <si>
    <t xml:space="preserve">Desesperación, sensación de impotencia </t>
  </si>
  <si>
    <t xml:space="preserve">Problemas de concentración, falta de memoria </t>
  </si>
  <si>
    <t xml:space="preserve">Problemas de sueño o alimentación </t>
  </si>
  <si>
    <t xml:space="preserve">Dolor recurrente en algunas partes del cuerpo </t>
  </si>
  <si>
    <t xml:space="preserve">Autolesionarse/pensamientos o intentos de suicidio </t>
  </si>
  <si>
    <t>1. Porcentaje sobre el total de mujeres que han sufrido VFSEM de la pareja actual; 2. Porcentaje sobre el total de mujeres que han sufrido VFSEM de parejas pasadas; 3. Porcentaje sobre el total de mujeres que han sufrido VFSEM de alguna pareja; 4. Porcentaje sobre el total de mujeres que han sufrido violencia física o sexual de alguna pareja.</t>
  </si>
  <si>
    <t>* Pregunta de respuesta múltiple.</t>
  </si>
  <si>
    <t>^ VFSEM= violencia física, sexual, emocional o miedo; VF o VS= violencia física o sexual</t>
  </si>
  <si>
    <t>Tabla 14.16 Consecuencias psicológicas de los episodios de violencia de la pareja, por tipo de consecuencia*</t>
  </si>
  <si>
    <t>Tabla 14.18 Consumo de sustancias para afrontar los episodios de violencia de la pareja, por tipo de sustancia*</t>
  </si>
  <si>
    <t>Medicamentos</t>
  </si>
  <si>
    <t>Alcohol</t>
  </si>
  <si>
    <t>Drogas</t>
  </si>
  <si>
    <t>Tabla 14.19 Discapacidad o limitaciones como consecuencia de la violencia de la pareja</t>
  </si>
  <si>
    <t>(4,1 - 12,1)</t>
  </si>
  <si>
    <t>(14,7 - 21,6)</t>
  </si>
  <si>
    <t>(13,6 - 19,5)</t>
  </si>
  <si>
    <t>(15,8 -24,0)</t>
  </si>
  <si>
    <t>Tabla 14.20 Absentismo laboral debido a la violencia de la pareja</t>
  </si>
  <si>
    <t>(3,2 - 6,5)</t>
  </si>
  <si>
    <t>(12,9 - 16,0)</t>
  </si>
  <si>
    <t>(11,6 - 14,3)</t>
  </si>
  <si>
    <t>(16,4 - 20,7)</t>
  </si>
  <si>
    <t xml:space="preserve">Tabla 14.21 Secuelas físicas y/o psicológicas en la actualidad como consecuencia de la VFSEM de alguna pareja </t>
  </si>
  <si>
    <t>1. Porcentaje sobre el total de mujeres que han sufrido VFSEM de la pareja actual y tuvieron lesiones o consecuencias psicológicas tras los episodios de violencia; 2. Porcentaje sobre el total de mujeres que han sufrido VFSEM de parejas pasadas y tuvieron lesiones o consecuencias psicológicas tras los episodios de violencia; 3. Porcentaje sobre el total de mujeres que han sufrido VFSEM de alguna pareja y tuvieron lesiones o consecuencias psicológicas tras los episodios de violencia; 4. Porcentaje sobre el total de mujeres residentes en España de 16 o más años.</t>
  </si>
  <si>
    <t>(23,0 - 32,3)</t>
  </si>
  <si>
    <t>(42,5 - 47,4)</t>
  </si>
  <si>
    <t>(40,8 - 45,4)</t>
  </si>
  <si>
    <t>(7,0 - 8,1)</t>
  </si>
  <si>
    <t>Tabla 14.22 Secuelas físicas y/o psicológicas en la actualidad como consecuencia de la VFSEM de alguna pareja, desagregado por tipo de secuela</t>
  </si>
  <si>
    <t>1. Porcentaje sobre el total de mujeres que han sufrido VFSEM de la pareja actual y afirman tener secuelas de los episodios de violencia; 2. Porcentaje sobre el total de mujeres que han sufrido VFSEM de parejas pasadas y afirman tener secuelas de los episodios de violencia.</t>
  </si>
  <si>
    <t>Secuelas físicas</t>
  </si>
  <si>
    <t>Secuelas psicológicas</t>
  </si>
  <si>
    <t>Secuelas físicas y psicológicas</t>
  </si>
  <si>
    <t xml:space="preserve">Tabla 14.2 Tipos de lesiones físicas como consecuencia de la violencia física o sexual de la pareja </t>
  </si>
  <si>
    <t>MACROENCUESTA DE VIOLENCIA CONTRA LA MUJER 2024</t>
  </si>
  <si>
    <t>Capítulo 14. Consecuencias de la violencia en la pareja</t>
  </si>
  <si>
    <r>
      <t>1. Porcentaje sobre el total de mujeres que han sufrido VFSEM de la pareja actual; 2. Porcentaje sobre el total de mujeres que han sufrido VFSEM de parejas pasadas; 3.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han sufrido VFSEM de alguna pareja; 4. Porcentaje sobre el total de mujeres que han sufrido violencia física o sexual de alguna pareja.</t>
    </r>
  </si>
  <si>
    <t>En ese momento no trabajaba/ no estudiaba</t>
  </si>
  <si>
    <t>Violencia física o sexual de la pareja</t>
  </si>
  <si>
    <t>Violencia física, sexual, emocional o miedo</t>
  </si>
  <si>
    <t>Cualquier tipo de violencia de la pareja</t>
  </si>
  <si>
    <t>Ningún tipo de violencia de la pareja</t>
  </si>
  <si>
    <t>Muy bueno</t>
  </si>
  <si>
    <t>Bueno</t>
  </si>
  <si>
    <t>Regular</t>
  </si>
  <si>
    <t>Malo</t>
  </si>
  <si>
    <t>Muy malo</t>
  </si>
  <si>
    <t>%¹ columna</t>
  </si>
  <si>
    <t>%² columna</t>
  </si>
  <si>
    <t>%³ columna</t>
  </si>
  <si>
    <t>%⁴ columna</t>
  </si>
  <si>
    <t>Tabla 14.23 Estado de salud autopercibido en los 12 meses previos a las entrevistas</t>
  </si>
  <si>
    <t>En los últimos doce meses, ¿diría Ud. que su estado de salud ha sido muy bueno, bueno, regular, malo o muy malo?</t>
  </si>
  <si>
    <t>1. Porcentaje sobre mujeres que han sufrido violencia física y/o sexual de alguna pareja; 2. Porcentaje sobre mujeres que han sufrido violencia física, sexual, emocional o miedo de alguna pareja; 3. Porcentaje sobre mujeres que han sufrido cualquier tipo de violencia (incluyendo la violencia económica y la de control) de alguna pareja; 4. Porcentaje sobre mujeres que no han sufrido violencia de la pareja.</t>
  </si>
  <si>
    <r>
      <rPr>
        <b/>
        <i/>
        <sz val="8"/>
        <color theme="1"/>
        <rFont val="Calibri"/>
        <family val="2"/>
        <scheme val="minor"/>
      </rPr>
      <t>p&lt;0,001.</t>
    </r>
    <r>
      <rPr>
        <i/>
        <sz val="8"/>
        <color theme="1"/>
        <rFont val="Calibri"/>
        <family val="2"/>
        <scheme val="minor"/>
      </rPr>
      <t xml:space="preserve"> El contraste X2 se ha hecho entre las que han sufrido cualquier tipo de violencia de la pareja y las que no han sufrido ningún tipo de violencia de la pareja.</t>
    </r>
  </si>
  <si>
    <t>Tabla 14.24 Síntomas de mala salud que se han tenido con frecuencia en los 12 meses previos a las entrevistas</t>
  </si>
  <si>
    <t>De los siguientes síntomas, ¿cuáles de ellos ha tenido Ud., con cierta frecuencia, durante los últimos doce meses?*</t>
  </si>
  <si>
    <t>Insomnio, falta de sueño+++</t>
  </si>
  <si>
    <t>Fatiga permanente+++</t>
  </si>
  <si>
    <t>Cambios de ánimo+++</t>
  </si>
  <si>
    <t>Irritabilidad+++</t>
  </si>
  <si>
    <t>Tristeza porque pensaba que no valía nada+++</t>
  </si>
  <si>
    <t>Ganas de llorar sin motivos+++</t>
  </si>
  <si>
    <t>Ansiedad o angustia+++</t>
  </si>
  <si>
    <r>
      <t xml:space="preserve">+++ p&lt;0,001. </t>
    </r>
    <r>
      <rPr>
        <i/>
        <sz val="8"/>
        <color theme="1"/>
        <rFont val="Calibri"/>
        <family val="2"/>
        <scheme val="minor"/>
      </rPr>
      <t>Los contrastes X2 se han hecho entre las que han sufrido cualquier tipo de violencia de la pareja y las que no han sufrido ningún tipo de violencia de la pareja</t>
    </r>
  </si>
  <si>
    <t>* Para cada síntoma solo se muestra el porcentaje de las que responden que lo han tenido (sí) sobre el total. No se muestran los porcentajes de “no” y “NC”.</t>
  </si>
  <si>
    <t>Tabla 14.25 Asistencia a servicios sanitarios en los 12 meses previos a las entrevistas</t>
  </si>
  <si>
    <t>En los últimos doce meses…*</t>
  </si>
  <si>
    <t>Se ha visto obligada a quedarse algún día en la cama por motivos de salud+++</t>
  </si>
  <si>
    <t>Ha acudido a un centro de salud, o médico general por motivos de su propia salud+++</t>
  </si>
  <si>
    <t>Ha utilizado algún servicio de urgencias por algún problema o enfermedad suyo+++</t>
  </si>
  <si>
    <t>Ha visitado para sí misma a un psicólogo/a, psicoterapeuta o psiquiatra+++</t>
  </si>
  <si>
    <t>* Para cada ítem solo se muestra el porcentaje de las que responden “sí” sobre el total. No se muestran los porcentajes de “no” y “NC”.</t>
  </si>
  <si>
    <r>
      <t>+++ p&lt;0,001</t>
    </r>
    <r>
      <rPr>
        <i/>
        <sz val="8"/>
        <color theme="1"/>
        <rFont val="Calibri"/>
        <family val="2"/>
        <scheme val="minor"/>
      </rPr>
      <t>, ns= no significativo. Los contrastes X2 se han hecho entre las que han sufrido cualquier tipo de violencia de la pareja y las que no han sufrido ningún tipo de violencia de la pareja.</t>
    </r>
  </si>
  <si>
    <r>
      <t>Ha ingresado como paciente en un hospital al menos durante una noche (excluyendo partos o cesáreas)</t>
    </r>
    <r>
      <rPr>
        <b/>
        <vertAlign val="superscript"/>
        <sz val="10"/>
        <color theme="1"/>
        <rFont val="Calibri"/>
        <family val="2"/>
        <scheme val="minor"/>
      </rPr>
      <t>ns</t>
    </r>
    <r>
      <rPr>
        <b/>
        <sz val="10"/>
        <color theme="1"/>
        <rFont val="Calibri"/>
        <family val="2"/>
        <scheme val="minor"/>
      </rPr>
      <t xml:space="preserve"> </t>
    </r>
  </si>
  <si>
    <t>Tabla 14.26 Pensamientos de suicidio alguna vez en la vida</t>
  </si>
  <si>
    <t>Tabla 14.27 Pensamientos de suicidio en los 12 meses previos a las entrevistas</t>
  </si>
  <si>
    <t>Tabla 14.28 Intentos de suicidio alguna vez en la vida</t>
  </si>
  <si>
    <t>Tabla 14.29 Consumo de medicamentos en los 12 meses previos a las entrevistas</t>
  </si>
  <si>
    <t>Durante los últimos doce meses, ¿ha consumido alguno de los siguientes medicamentos, con o sin receta médica?*</t>
  </si>
  <si>
    <t>Tranquilizantes o sedantes+++</t>
  </si>
  <si>
    <t xml:space="preserve">Antidepresivos+++ </t>
  </si>
  <si>
    <t xml:space="preserve">Analgésicos+++ </t>
  </si>
  <si>
    <t>Tabla 14.30 Consumo de tabaco o cigarrillos electrónicos en los 12 meses previos a las entrevistas</t>
  </si>
  <si>
    <t>Tabla 14.31 Consumo de bebidas alcohólicas en los 12 meses previos a las entrevistas</t>
  </si>
  <si>
    <t>Tabla 14.32 Consumo abusivo de bebidas alcohólicas durante los 12 meses previos a las entrevistas</t>
  </si>
  <si>
    <t>Tabla 14.33 Consumo de cannabis, marihuana o hachís en los 12 meses previos a las entrevistas</t>
  </si>
  <si>
    <t>Tabla 14.34 Consumo de cocaína, heroína, anfetaminas o speed, éxtasis, alucinógenos, metanfetamina, GHB, setas mágicas o psicodélicas, o inhalables volátiles como pegamento o poppers en los 12 meses previos a las entrevistas</t>
  </si>
  <si>
    <t>Tabla 14.36 Se ha evitado estar a solas con alguien conocido en los 12 meses previos a las entrevistas debido a temor o inseguridad</t>
  </si>
  <si>
    <r>
      <t xml:space="preserve">p&lt;0,001. </t>
    </r>
    <r>
      <rPr>
        <i/>
        <sz val="8"/>
        <color theme="1"/>
        <rFont val="Calibri"/>
        <family val="2"/>
        <scheme val="minor"/>
      </rPr>
      <t>El contraste X2 se ha hecho entre las que han sufrido cualquier tipo de violencia de la pareja y las que no han sufrido ningún tipo de violencia de la pareja</t>
    </r>
  </si>
  <si>
    <r>
      <t>+++ p&lt;0,001</t>
    </r>
    <r>
      <rPr>
        <i/>
        <sz val="8"/>
        <color theme="1"/>
        <rFont val="Calibri"/>
        <family val="2"/>
        <scheme val="minor"/>
      </rPr>
      <t>. Los contrastes X2 se han hecho entre las que han sufrido cualquier tipo de violencia de la pareja y las que no han sufrido ningún tipo de violencia de la pareja.</t>
    </r>
  </si>
  <si>
    <r>
      <t xml:space="preserve">p&lt;0,001. </t>
    </r>
    <r>
      <rPr>
        <i/>
        <sz val="8"/>
        <color theme="1"/>
        <rFont val="Calibri"/>
        <family val="2"/>
        <scheme val="minor"/>
      </rPr>
      <t>El contraste X2 se ha hecho entre las que han sufrido cualquier tipo de violencia de la pareja y las que no han sufrido ningún tipo de violencia de la pareja.</t>
    </r>
  </si>
  <si>
    <t>Tabla 14.35 Se han evitado determinadas calles o zonas en los 12 meses previos a las entrevistas por miedo a ser asaltada, acosada o agredida física o sexualmente</t>
  </si>
  <si>
    <t>El símbolo '¨' debe interpretarse como “dato con un número de observaciones muestrales de entre 6 y 19” por lo que ha de ser tomado con precaución, ya que puede estar afectado de un elevado error de muestreo.</t>
  </si>
  <si>
    <t xml:space="preserve">El símbolo '.' debe interpretarse como dato que no se proporciona por muestra insuficiente (inferior a 6). </t>
  </si>
  <si>
    <t>¨2,5</t>
  </si>
  <si>
    <t>¨4,4</t>
  </si>
  <si>
    <t>.</t>
  </si>
  <si>
    <t>¨3,0</t>
  </si>
  <si>
    <t>¨4,3</t>
  </si>
  <si>
    <t>¨38,9</t>
  </si>
  <si>
    <t>¨35,4</t>
  </si>
  <si>
    <t>¨3,7</t>
  </si>
  <si>
    <t>¨1,5</t>
  </si>
  <si>
    <t>¨1,4</t>
  </si>
  <si>
    <t>¨1,7</t>
  </si>
  <si>
    <t>¨2,6</t>
  </si>
  <si>
    <t>¨5,6</t>
  </si>
  <si>
    <t>¨2,4</t>
  </si>
  <si>
    <t>¨8,2</t>
  </si>
  <si>
    <t>¨0,2</t>
  </si>
  <si>
    <t>¨0,4</t>
  </si>
  <si>
    <t>¨0,3</t>
  </si>
  <si>
    <t>¨0,1</t>
  </si>
  <si>
    <t>¨1,0</t>
  </si>
  <si>
    <t>¨0,7</t>
  </si>
  <si>
    <t>¨0,5</t>
  </si>
  <si>
    <t>¨0,6</t>
  </si>
  <si>
    <t>¨0,8</t>
  </si>
  <si>
    <t>Tabla 14.3 Lesiones como consecuencia de la violencia física o sexual de la pareja (parejas pasadas, cualquier pareja), según la edad de la mujer</t>
  </si>
  <si>
    <t>Ingresos netos de la mujer</t>
  </si>
  <si>
    <t>Tabla 14.5 Lesiones como consecuencia de la violencia física o sexual de la pareja (parejas pasadas, cualquier pareja), según la situación laboral de la mujer, sus ingresos netos y los ingresos netos del hogar</t>
  </si>
  <si>
    <t>Tabla 14.6 Lesiones como consecuencia de la violencia física o sexual de la pareja (parejas pasadas, cualquier pareja), según el grado de discapacidad y la existencia de limitaciones en la actividad de la mujer</t>
  </si>
  <si>
    <t>Tabla 14.7 Lesiones como consecuencia de la violencia física o sexual de la pareja (parejas pasadas, cualquier pareja), según la edad a la que se casó por primera vez la mujer</t>
  </si>
  <si>
    <t>1. Porcentaje sobre el total de mujeres con discapacidad o limitaciones que han sufrido VFSEM de la pareja actual; 2. Porcentaje sobre el total de mujeres con discapacidad o limitaciones que han sufrido VFSEM de parejas pasadas; 3. Porcentaje sobre el total de mujeres con discapacidad o limitaciones que han sufrido VFSEM de alguna pareja; 4. Porcentaje sobre el total de mujeres con discapacidad o limitaciones que han sufrido violencia física o sexual de alguna pareja.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</si>
</sst>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ptos Narrow"/>
      <family val="2"/>
    </font>
    <font>
      <sz val="14"/>
      <color theme="3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dashed">
        <color theme="0" tint="-0.24994659260841701"/>
      </right>
      <top style="medium">
        <color indexed="64"/>
      </top>
      <bottom/>
      <diagonal/>
    </border>
    <border>
      <left/>
      <right style="dashed">
        <color theme="0" tint="-0.24994659260841701"/>
      </right>
      <top/>
      <bottom style="medium">
        <color indexed="64"/>
      </bottom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8" fillId="2" borderId="0" xfId="7" applyFont="1" applyFill="1" applyAlignment="1">
      <alignment vertical="top"/>
    </xf>
    <xf numFmtId="0" fontId="9" fillId="3" borderId="0" xfId="7" applyFont="1" applyFill="1" applyAlignment="1">
      <alignment vertical="top"/>
    </xf>
    <xf numFmtId="0" fontId="8" fillId="0" borderId="0" xfId="7" applyFont="1" applyAlignment="1">
      <alignment vertical="top"/>
    </xf>
    <xf numFmtId="0" fontId="10" fillId="3" borderId="0" xfId="7" applyFont="1" applyFill="1" applyAlignment="1">
      <alignment vertical="top"/>
    </xf>
    <xf numFmtId="0" fontId="4" fillId="2" borderId="0" xfId="7" applyFont="1" applyFill="1" applyAlignment="1">
      <alignment vertical="top"/>
    </xf>
    <xf numFmtId="0" fontId="6" fillId="2" borderId="0" xfId="7" applyFont="1" applyFill="1" applyAlignment="1">
      <alignment vertical="top"/>
    </xf>
    <xf numFmtId="0" fontId="11" fillId="2" borderId="0" xfId="7" quotePrefix="1" applyFont="1" applyFill="1" applyAlignment="1">
      <alignment vertical="top"/>
    </xf>
    <xf numFmtId="0" fontId="12" fillId="2" borderId="0" xfId="7" quotePrefix="1" applyFont="1" applyFill="1" applyAlignment="1">
      <alignment vertical="top"/>
    </xf>
    <xf numFmtId="0" fontId="13" fillId="2" borderId="0" xfId="7" applyFont="1" applyFill="1" applyAlignment="1">
      <alignment vertical="top"/>
    </xf>
    <xf numFmtId="0" fontId="8" fillId="2" borderId="0" xfId="7" applyFont="1" applyFill="1" applyAlignment="1">
      <alignment vertical="top" wrapText="1"/>
    </xf>
    <xf numFmtId="0" fontId="7" fillId="4" borderId="6" xfId="6" applyFill="1" applyBorder="1" applyAlignment="1" applyProtection="1">
      <alignment horizontal="left" vertical="top" wrapText="1"/>
    </xf>
    <xf numFmtId="0" fontId="15" fillId="4" borderId="6" xfId="8" applyFont="1" applyFill="1" applyBorder="1" applyAlignment="1" applyProtection="1">
      <alignment horizontal="left" vertical="top" wrapText="1"/>
    </xf>
    <xf numFmtId="0" fontId="7" fillId="4" borderId="0" xfId="6" applyFill="1" applyBorder="1" applyAlignment="1" applyProtection="1">
      <alignment horizontal="left" vertical="top" wrapText="1"/>
    </xf>
    <xf numFmtId="0" fontId="15" fillId="4" borderId="0" xfId="8" applyFont="1" applyFill="1" applyBorder="1" applyAlignment="1" applyProtection="1">
      <alignment horizontal="left" vertical="top" wrapText="1"/>
    </xf>
    <xf numFmtId="0" fontId="7" fillId="4" borderId="7" xfId="6" applyFill="1" applyBorder="1" applyAlignment="1" applyProtection="1">
      <alignment horizontal="left" vertical="top" wrapText="1"/>
    </xf>
    <xf numFmtId="0" fontId="15" fillId="4" borderId="7" xfId="8" applyFont="1" applyFill="1" applyBorder="1" applyAlignment="1" applyProtection="1">
      <alignment horizontal="left" vertical="top" wrapText="1"/>
    </xf>
    <xf numFmtId="0" fontId="16" fillId="2" borderId="0" xfId="8" applyFont="1" applyFill="1" applyBorder="1" applyAlignment="1" applyProtection="1">
      <alignment horizontal="left" vertical="top"/>
    </xf>
    <xf numFmtId="0" fontId="17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 indent="1"/>
    </xf>
    <xf numFmtId="0" fontId="3" fillId="0" borderId="13" xfId="0" applyFont="1" applyBorder="1" applyAlignment="1">
      <alignment horizontal="right" vertical="center" wrapText="1" indent="1"/>
    </xf>
    <xf numFmtId="0" fontId="3" fillId="0" borderId="14" xfId="0" applyFont="1" applyBorder="1" applyAlignment="1">
      <alignment horizontal="right" vertical="center" wrapText="1" indent="1"/>
    </xf>
    <xf numFmtId="0" fontId="3" fillId="0" borderId="15" xfId="0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horizontal="right" vertical="center" indent="1"/>
    </xf>
    <xf numFmtId="3" fontId="19" fillId="0" borderId="0" xfId="0" applyNumberFormat="1" applyFont="1" applyAlignment="1">
      <alignment horizontal="right" vertical="center" indent="1"/>
    </xf>
    <xf numFmtId="3" fontId="19" fillId="0" borderId="5" xfId="0" applyNumberFormat="1" applyFont="1" applyBorder="1" applyAlignment="1">
      <alignment horizontal="right" vertical="center" indent="1"/>
    </xf>
    <xf numFmtId="164" fontId="19" fillId="0" borderId="10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5" xfId="0" applyNumberFormat="1" applyFont="1" applyBorder="1" applyAlignment="1">
      <alignment horizontal="right" vertical="center" inden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3" fillId="0" borderId="4" xfId="0" applyNumberFormat="1" applyFont="1" applyBorder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vertical="center" wrapText="1" indent="1"/>
    </xf>
    <xf numFmtId="3" fontId="3" fillId="0" borderId="14" xfId="0" applyNumberFormat="1" applyFont="1" applyBorder="1" applyAlignment="1">
      <alignment horizontal="right" vertical="center" wrapText="1" indent="1"/>
    </xf>
    <xf numFmtId="3" fontId="3" fillId="0" borderId="15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8" fillId="0" borderId="3" xfId="0" applyNumberFormat="1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wrapText="1" indent="1"/>
    </xf>
    <xf numFmtId="165" fontId="3" fillId="0" borderId="0" xfId="0" applyNumberFormat="1" applyFont="1" applyAlignment="1">
      <alignment horizontal="right" vertical="center" wrapText="1" indent="1"/>
    </xf>
    <xf numFmtId="0" fontId="24" fillId="0" borderId="3" xfId="0" applyFont="1" applyBorder="1" applyAlignment="1">
      <alignment horizontal="left" vertical="center" wrapText="1"/>
    </xf>
    <xf numFmtId="3" fontId="24" fillId="0" borderId="3" xfId="0" applyNumberFormat="1" applyFont="1" applyBorder="1" applyAlignment="1">
      <alignment horizontal="right" vertical="center" wrapText="1" indent="1"/>
    </xf>
    <xf numFmtId="165" fontId="24" fillId="0" borderId="3" xfId="0" applyNumberFormat="1" applyFont="1" applyBorder="1" applyAlignment="1">
      <alignment horizontal="right" vertical="center" wrapText="1" indent="1"/>
    </xf>
    <xf numFmtId="0" fontId="25" fillId="0" borderId="16" xfId="1" applyFont="1" applyBorder="1" applyAlignment="1">
      <alignment vertical="center"/>
    </xf>
    <xf numFmtId="3" fontId="26" fillId="0" borderId="16" xfId="0" applyNumberFormat="1" applyFont="1" applyBorder="1" applyAlignment="1">
      <alignment horizontal="right" vertical="center" indent="1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0" fontId="27" fillId="0" borderId="5" xfId="0" applyFont="1" applyBorder="1" applyAlignment="1">
      <alignment horizontal="right" vertical="center" indent="1"/>
    </xf>
    <xf numFmtId="0" fontId="27" fillId="0" borderId="10" xfId="0" applyFont="1" applyBorder="1" applyAlignment="1">
      <alignment horizontal="right" vertical="center" indent="1"/>
    </xf>
    <xf numFmtId="0" fontId="19" fillId="0" borderId="3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8" fillId="0" borderId="0" xfId="1" applyFont="1" applyAlignment="1">
      <alignment vertical="center"/>
    </xf>
    <xf numFmtId="0" fontId="28" fillId="0" borderId="16" xfId="1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30" fillId="3" borderId="0" xfId="7" applyFont="1" applyFill="1" applyAlignment="1">
      <alignment vertical="top"/>
    </xf>
    <xf numFmtId="0" fontId="28" fillId="0" borderId="0" xfId="2" applyFont="1" applyAlignment="1">
      <alignment vertical="center"/>
    </xf>
    <xf numFmtId="9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right" vertical="center" indent="1"/>
    </xf>
    <xf numFmtId="3" fontId="5" fillId="0" borderId="23" xfId="0" applyNumberFormat="1" applyFont="1" applyBorder="1" applyAlignment="1">
      <alignment horizontal="right" vertical="center" indent="1"/>
    </xf>
    <xf numFmtId="165" fontId="3" fillId="0" borderId="22" xfId="0" applyNumberFormat="1" applyFont="1" applyBorder="1" applyAlignment="1">
      <alignment horizontal="right" vertical="center" indent="1"/>
    </xf>
    <xf numFmtId="3" fontId="3" fillId="0" borderId="23" xfId="0" applyNumberFormat="1" applyFont="1" applyBorder="1" applyAlignment="1">
      <alignment horizontal="right" vertical="center" indent="1"/>
    </xf>
    <xf numFmtId="164" fontId="5" fillId="0" borderId="22" xfId="0" applyNumberFormat="1" applyFont="1" applyBorder="1" applyAlignment="1">
      <alignment horizontal="right" vertical="center" indent="1"/>
    </xf>
    <xf numFmtId="3" fontId="3" fillId="0" borderId="23" xfId="0" applyNumberFormat="1" applyFont="1" applyBorder="1" applyAlignment="1">
      <alignment horizontal="right" vertical="center" wrapText="1" indent="1"/>
    </xf>
    <xf numFmtId="165" fontId="24" fillId="0" borderId="20" xfId="0" applyNumberFormat="1" applyFont="1" applyBorder="1" applyAlignment="1">
      <alignment horizontal="right" vertical="center" indent="1"/>
    </xf>
    <xf numFmtId="3" fontId="24" fillId="0" borderId="21" xfId="0" applyNumberFormat="1" applyFont="1" applyBorder="1" applyAlignment="1">
      <alignment horizontal="right" vertical="center" wrapText="1" indent="1"/>
    </xf>
    <xf numFmtId="0" fontId="19" fillId="0" borderId="19" xfId="0" applyFont="1" applyBorder="1" applyAlignment="1">
      <alignment horizontal="center" vertical="center" wrapText="1"/>
    </xf>
    <xf numFmtId="3" fontId="19" fillId="0" borderId="23" xfId="0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indent="1"/>
    </xf>
    <xf numFmtId="9" fontId="3" fillId="0" borderId="21" xfId="0" applyNumberFormat="1" applyFont="1" applyBorder="1" applyAlignment="1">
      <alignment horizontal="center" vertical="center" wrapText="1"/>
    </xf>
    <xf numFmtId="164" fontId="19" fillId="0" borderId="23" xfId="0" applyNumberFormat="1" applyFont="1" applyBorder="1" applyAlignment="1">
      <alignment horizontal="right" vertical="center" indent="1"/>
    </xf>
    <xf numFmtId="164" fontId="3" fillId="0" borderId="23" xfId="0" applyNumberFormat="1" applyFont="1" applyBorder="1" applyAlignment="1">
      <alignment horizontal="right" vertical="center" indent="1"/>
    </xf>
    <xf numFmtId="164" fontId="3" fillId="0" borderId="21" xfId="0" applyNumberFormat="1" applyFont="1" applyBorder="1" applyAlignment="1">
      <alignment horizontal="right" vertical="center" indent="1"/>
    </xf>
    <xf numFmtId="164" fontId="19" fillId="0" borderId="22" xfId="0" applyNumberFormat="1" applyFont="1" applyBorder="1" applyAlignment="1">
      <alignment horizontal="right" vertical="center" indent="1"/>
    </xf>
    <xf numFmtId="164" fontId="3" fillId="0" borderId="22" xfId="0" applyNumberFormat="1" applyFont="1" applyBorder="1" applyAlignment="1">
      <alignment horizontal="right" vertical="center" indent="1"/>
    </xf>
    <xf numFmtId="164" fontId="3" fillId="0" borderId="20" xfId="0" applyNumberFormat="1" applyFont="1" applyBorder="1" applyAlignment="1">
      <alignment horizontal="right" vertical="center" indent="1"/>
    </xf>
    <xf numFmtId="0" fontId="3" fillId="0" borderId="24" xfId="0" applyFont="1" applyBorder="1" applyAlignment="1">
      <alignment horizontal="right" vertical="center" indent="1"/>
    </xf>
    <xf numFmtId="3" fontId="3" fillId="0" borderId="25" xfId="0" applyNumberFormat="1" applyFont="1" applyBorder="1" applyAlignment="1">
      <alignment horizontal="right" vertical="center" indent="1"/>
    </xf>
    <xf numFmtId="0" fontId="3" fillId="0" borderId="26" xfId="0" applyFont="1" applyBorder="1" applyAlignment="1">
      <alignment horizontal="right" vertical="center" indent="1"/>
    </xf>
    <xf numFmtId="0" fontId="3" fillId="0" borderId="28" xfId="0" applyFont="1" applyBorder="1" applyAlignment="1">
      <alignment horizontal="right" vertical="center" indent="1"/>
    </xf>
    <xf numFmtId="3" fontId="3" fillId="0" borderId="29" xfId="0" applyNumberFormat="1" applyFont="1" applyBorder="1" applyAlignment="1">
      <alignment horizontal="right" vertical="center" indent="1"/>
    </xf>
    <xf numFmtId="3" fontId="3" fillId="0" borderId="25" xfId="0" applyNumberFormat="1" applyFont="1" applyBorder="1" applyAlignment="1">
      <alignment horizontal="right" vertical="center" wrapText="1" indent="1"/>
    </xf>
    <xf numFmtId="3" fontId="3" fillId="0" borderId="27" xfId="0" applyNumberFormat="1" applyFont="1" applyBorder="1" applyAlignment="1">
      <alignment horizontal="right" vertical="center" wrapText="1" indent="1"/>
    </xf>
    <xf numFmtId="3" fontId="3" fillId="0" borderId="29" xfId="0" applyNumberFormat="1" applyFont="1" applyBorder="1" applyAlignment="1">
      <alignment horizontal="right" vertical="center" wrapText="1" indent="1"/>
    </xf>
    <xf numFmtId="165" fontId="3" fillId="0" borderId="20" xfId="0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wrapText="1" indent="1"/>
    </xf>
    <xf numFmtId="165" fontId="3" fillId="0" borderId="20" xfId="0" applyNumberFormat="1" applyFont="1" applyBorder="1" applyAlignment="1">
      <alignment horizontal="right" vertical="center" wrapText="1" indent="1"/>
    </xf>
    <xf numFmtId="0" fontId="27" fillId="0" borderId="22" xfId="0" applyFont="1" applyBorder="1" applyAlignment="1">
      <alignment horizontal="right" vertical="center" indent="1"/>
    </xf>
    <xf numFmtId="0" fontId="27" fillId="0" borderId="23" xfId="0" applyFont="1" applyBorder="1" applyAlignment="1">
      <alignment horizontal="right" vertical="center" indent="1"/>
    </xf>
    <xf numFmtId="0" fontId="24" fillId="0" borderId="3" xfId="0" applyFont="1" applyBorder="1" applyAlignment="1">
      <alignment vertical="center"/>
    </xf>
    <xf numFmtId="165" fontId="3" fillId="0" borderId="24" xfId="0" applyNumberFormat="1" applyFont="1" applyBorder="1" applyAlignment="1">
      <alignment horizontal="right" vertical="center" indent="1"/>
    </xf>
    <xf numFmtId="165" fontId="3" fillId="0" borderId="26" xfId="0" applyNumberFormat="1" applyFont="1" applyBorder="1" applyAlignment="1">
      <alignment horizontal="right" vertical="center" indent="1"/>
    </xf>
    <xf numFmtId="165" fontId="3" fillId="0" borderId="28" xfId="0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right" vertical="center" wrapText="1" indent="1"/>
    </xf>
    <xf numFmtId="3" fontId="3" fillId="0" borderId="17" xfId="0" applyNumberFormat="1" applyFont="1" applyBorder="1" applyAlignment="1">
      <alignment horizontal="right" vertical="center" wrapText="1" indent="1"/>
    </xf>
    <xf numFmtId="0" fontId="28" fillId="0" borderId="16" xfId="1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8" fillId="0" borderId="3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3" fillId="0" borderId="3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3" fontId="3" fillId="0" borderId="19" xfId="0" applyNumberFormat="1" applyFont="1" applyBorder="1" applyAlignment="1">
      <alignment horizontal="right" vertical="center" indent="1"/>
    </xf>
    <xf numFmtId="3" fontId="3" fillId="0" borderId="19" xfId="0" applyNumberFormat="1" applyFont="1" applyBorder="1" applyAlignment="1">
      <alignment horizontal="right" vertical="center" wrapText="1" indent="1"/>
    </xf>
    <xf numFmtId="3" fontId="3" fillId="0" borderId="1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center" wrapText="1" indent="1"/>
    </xf>
    <xf numFmtId="0" fontId="19" fillId="0" borderId="33" xfId="0" applyFont="1" applyBorder="1" applyAlignment="1">
      <alignment horizontal="right" vertical="center" wrapText="1" indent="1"/>
    </xf>
    <xf numFmtId="3" fontId="19" fillId="0" borderId="0" xfId="0" applyNumberFormat="1" applyFont="1" applyAlignment="1">
      <alignment horizontal="right" vertical="center" wrapText="1" indent="1"/>
    </xf>
    <xf numFmtId="165" fontId="3" fillId="0" borderId="34" xfId="0" applyNumberFormat="1" applyFont="1" applyBorder="1" applyAlignment="1">
      <alignment horizontal="right" vertical="center" wrapText="1" indent="1"/>
    </xf>
    <xf numFmtId="165" fontId="3" fillId="0" borderId="33" xfId="0" applyNumberFormat="1" applyFont="1" applyBorder="1" applyAlignment="1">
      <alignment horizontal="right" vertical="center" wrapText="1" indent="1"/>
    </xf>
    <xf numFmtId="165" fontId="19" fillId="0" borderId="32" xfId="0" applyNumberFormat="1" applyFont="1" applyBorder="1" applyAlignment="1">
      <alignment horizontal="right" vertical="center" wrapText="1" indent="1"/>
    </xf>
    <xf numFmtId="165" fontId="3" fillId="0" borderId="18" xfId="0" applyNumberFormat="1" applyFont="1" applyBorder="1" applyAlignment="1">
      <alignment horizontal="right" vertical="center" indent="1"/>
    </xf>
    <xf numFmtId="0" fontId="19" fillId="0" borderId="1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9" fontId="3" fillId="0" borderId="36" xfId="0" applyNumberFormat="1" applyFont="1" applyBorder="1" applyAlignment="1">
      <alignment horizontal="center" vertical="center" wrapText="1"/>
    </xf>
    <xf numFmtId="164" fontId="19" fillId="0" borderId="37" xfId="0" applyNumberFormat="1" applyFont="1" applyBorder="1" applyAlignment="1">
      <alignment horizontal="right" vertical="center" indent="1"/>
    </xf>
    <xf numFmtId="0" fontId="27" fillId="0" borderId="37" xfId="0" applyFont="1" applyBorder="1" applyAlignment="1">
      <alignment horizontal="right" vertical="center" indent="1"/>
    </xf>
    <xf numFmtId="164" fontId="3" fillId="0" borderId="37" xfId="0" applyNumberFormat="1" applyFont="1" applyBorder="1" applyAlignment="1">
      <alignment horizontal="right" vertical="center" indent="1"/>
    </xf>
    <xf numFmtId="164" fontId="3" fillId="0" borderId="36" xfId="0" applyNumberFormat="1" applyFont="1" applyBorder="1" applyAlignment="1">
      <alignment horizontal="right" vertical="center" indent="1"/>
    </xf>
    <xf numFmtId="164" fontId="26" fillId="0" borderId="38" xfId="0" applyNumberFormat="1" applyFont="1" applyBorder="1" applyAlignment="1">
      <alignment horizontal="right" vertical="center" indent="1"/>
    </xf>
    <xf numFmtId="0" fontId="26" fillId="0" borderId="20" xfId="0" applyFont="1" applyBorder="1" applyAlignment="1">
      <alignment horizontal="right" vertical="center" indent="1"/>
    </xf>
    <xf numFmtId="0" fontId="27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right" vertical="center" indent="4"/>
    </xf>
    <xf numFmtId="0" fontId="24" fillId="0" borderId="2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right" vertical="center" indent="1"/>
    </xf>
    <xf numFmtId="0" fontId="27" fillId="0" borderId="41" xfId="0" applyFont="1" applyBorder="1" applyAlignment="1">
      <alignment horizontal="right" vertical="center" indent="1"/>
    </xf>
    <xf numFmtId="3" fontId="3" fillId="0" borderId="41" xfId="0" applyNumberFormat="1" applyFont="1" applyBorder="1" applyAlignment="1">
      <alignment horizontal="right" vertical="center" indent="1"/>
    </xf>
    <xf numFmtId="3" fontId="3" fillId="0" borderId="40" xfId="0" applyNumberFormat="1" applyFont="1" applyBorder="1" applyAlignment="1">
      <alignment horizontal="right" vertical="center" indent="1"/>
    </xf>
    <xf numFmtId="165" fontId="8" fillId="0" borderId="26" xfId="0" applyNumberFormat="1" applyFont="1" applyBorder="1" applyAlignment="1">
      <alignment horizontal="right" vertical="center" indent="1"/>
    </xf>
    <xf numFmtId="165" fontId="8" fillId="0" borderId="28" xfId="0" applyNumberFormat="1" applyFont="1" applyBorder="1" applyAlignment="1">
      <alignment horizontal="right" vertical="center" indent="1"/>
    </xf>
    <xf numFmtId="165" fontId="8" fillId="0" borderId="22" xfId="0" applyNumberFormat="1" applyFont="1" applyBorder="1" applyAlignment="1">
      <alignment horizontal="right" vertical="center" indent="1"/>
    </xf>
    <xf numFmtId="165" fontId="8" fillId="0" borderId="20" xfId="0" applyNumberFormat="1" applyFont="1" applyBorder="1" applyAlignment="1">
      <alignment horizontal="right" vertical="center" indent="1"/>
    </xf>
    <xf numFmtId="164" fontId="8" fillId="0" borderId="37" xfId="0" applyNumberFormat="1" applyFont="1" applyBorder="1" applyAlignment="1">
      <alignment horizontal="right" vertical="center" indent="4"/>
    </xf>
    <xf numFmtId="165" fontId="8" fillId="0" borderId="20" xfId="0" applyNumberFormat="1" applyFont="1" applyBorder="1" applyAlignment="1">
      <alignment horizontal="right" vertical="center" indent="4"/>
    </xf>
    <xf numFmtId="165" fontId="8" fillId="0" borderId="36" xfId="0" applyNumberFormat="1" applyFont="1" applyBorder="1" applyAlignment="1">
      <alignment horizontal="right" vertical="center" indent="4"/>
    </xf>
    <xf numFmtId="164" fontId="3" fillId="0" borderId="33" xfId="0" applyNumberFormat="1" applyFont="1" applyBorder="1" applyAlignment="1">
      <alignment horizontal="right" vertical="center" indent="1"/>
    </xf>
    <xf numFmtId="164" fontId="3" fillId="0" borderId="34" xfId="0" applyNumberFormat="1" applyFont="1" applyBorder="1" applyAlignment="1">
      <alignment horizontal="right" vertical="center" indent="1"/>
    </xf>
    <xf numFmtId="165" fontId="3" fillId="0" borderId="22" xfId="0" applyNumberFormat="1" applyFont="1" applyBorder="1" applyAlignment="1">
      <alignment horizontal="right" vertical="center" wrapText="1" indent="1"/>
    </xf>
    <xf numFmtId="165" fontId="3" fillId="0" borderId="18" xfId="0" applyNumberFormat="1" applyFont="1" applyBorder="1" applyAlignment="1">
      <alignment horizontal="right" vertical="center" wrapText="1" indent="1"/>
    </xf>
    <xf numFmtId="164" fontId="8" fillId="0" borderId="34" xfId="0" applyNumberFormat="1" applyFont="1" applyBorder="1" applyAlignment="1">
      <alignment horizontal="right" vertical="center" indent="1"/>
    </xf>
    <xf numFmtId="3" fontId="8" fillId="0" borderId="23" xfId="0" applyNumberFormat="1" applyFont="1" applyBorder="1" applyAlignment="1">
      <alignment horizontal="right" vertical="center" indent="1"/>
    </xf>
    <xf numFmtId="164" fontId="8" fillId="0" borderId="33" xfId="0" applyNumberFormat="1" applyFont="1" applyBorder="1" applyAlignment="1">
      <alignment horizontal="right" vertical="center" indent="1"/>
    </xf>
    <xf numFmtId="165" fontId="8" fillId="0" borderId="18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165" fontId="8" fillId="0" borderId="2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wrapText="1" indent="1"/>
    </xf>
    <xf numFmtId="3" fontId="8" fillId="0" borderId="21" xfId="0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165" fontId="8" fillId="0" borderId="20" xfId="0" applyNumberFormat="1" applyFont="1" applyBorder="1" applyAlignment="1">
      <alignment horizontal="right" vertical="center" wrapText="1" indent="1"/>
    </xf>
    <xf numFmtId="3" fontId="8" fillId="0" borderId="3" xfId="0" applyNumberFormat="1" applyFont="1" applyBorder="1" applyAlignment="1">
      <alignment horizontal="right" vertical="center" wrapText="1" indent="1"/>
    </xf>
    <xf numFmtId="3" fontId="23" fillId="0" borderId="3" xfId="0" applyNumberFormat="1" applyFont="1" applyBorder="1" applyAlignment="1">
      <alignment horizontal="right" vertical="center" wrapText="1" indent="1"/>
    </xf>
    <xf numFmtId="0" fontId="33" fillId="2" borderId="0" xfId="7" quotePrefix="1" applyFont="1" applyFill="1" applyAlignment="1">
      <alignment vertical="top"/>
    </xf>
    <xf numFmtId="0" fontId="8" fillId="0" borderId="14" xfId="0" applyFont="1" applyBorder="1" applyAlignment="1">
      <alignment horizontal="right" vertical="center" indent="1"/>
    </xf>
    <xf numFmtId="3" fontId="8" fillId="0" borderId="27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0" fontId="8" fillId="0" borderId="17" xfId="0" applyFont="1" applyBorder="1" applyAlignment="1">
      <alignment horizontal="right" vertical="center" indent="1"/>
    </xf>
    <xf numFmtId="3" fontId="8" fillId="0" borderId="30" xfId="0" applyNumberFormat="1" applyFont="1" applyBorder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3" fontId="8" fillId="0" borderId="29" xfId="0" applyNumberFormat="1" applyFont="1" applyBorder="1" applyAlignment="1">
      <alignment horizontal="right" vertical="center" indent="1"/>
    </xf>
    <xf numFmtId="0" fontId="8" fillId="0" borderId="26" xfId="0" applyFont="1" applyBorder="1" applyAlignment="1">
      <alignment horizontal="right" vertical="center" indent="1"/>
    </xf>
    <xf numFmtId="3" fontId="8" fillId="0" borderId="27" xfId="0" applyNumberFormat="1" applyFont="1" applyBorder="1" applyAlignment="1">
      <alignment horizontal="right" vertical="center" wrapText="1" indent="1"/>
    </xf>
    <xf numFmtId="0" fontId="8" fillId="0" borderId="14" xfId="0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indent="1"/>
    </xf>
    <xf numFmtId="3" fontId="8" fillId="0" borderId="25" xfId="0" applyNumberFormat="1" applyFont="1" applyBorder="1" applyAlignment="1">
      <alignment horizontal="right" vertical="center" indent="1"/>
    </xf>
    <xf numFmtId="165" fontId="8" fillId="0" borderId="18" xfId="0" applyNumberFormat="1" applyFont="1" applyBorder="1" applyAlignment="1">
      <alignment horizontal="right" vertical="center" indent="1"/>
    </xf>
    <xf numFmtId="3" fontId="8" fillId="0" borderId="19" xfId="0" applyNumberFormat="1" applyFont="1" applyBorder="1" applyAlignment="1">
      <alignment horizontal="right" vertical="center" indent="1"/>
    </xf>
    <xf numFmtId="164" fontId="8" fillId="0" borderId="20" xfId="0" applyNumberFormat="1" applyFont="1" applyBorder="1" applyAlignment="1">
      <alignment horizontal="right" vertical="center" indent="1"/>
    </xf>
    <xf numFmtId="164" fontId="8" fillId="0" borderId="18" xfId="0" applyNumberFormat="1" applyFont="1" applyBorder="1" applyAlignment="1">
      <alignment horizontal="right" vertical="center" indent="1"/>
    </xf>
    <xf numFmtId="164" fontId="3" fillId="0" borderId="18" xfId="0" applyNumberFormat="1" applyFont="1" applyBorder="1" applyAlignment="1">
      <alignment horizontal="right" vertical="center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3" xfId="0" applyNumberFormat="1" applyFont="1" applyBorder="1" applyAlignment="1">
      <alignment horizontal="right" vertical="center" wrapText="1" indent="1"/>
    </xf>
    <xf numFmtId="164" fontId="3" fillId="0" borderId="32" xfId="0" applyNumberFormat="1" applyFont="1" applyBorder="1" applyAlignment="1">
      <alignment horizontal="right" vertical="center" wrapText="1" indent="1"/>
    </xf>
    <xf numFmtId="164" fontId="3" fillId="0" borderId="33" xfId="0" applyNumberFormat="1" applyFont="1" applyBorder="1" applyAlignment="1">
      <alignment horizontal="right" vertical="center" wrapText="1" indent="1"/>
    </xf>
    <xf numFmtId="164" fontId="3" fillId="0" borderId="34" xfId="0" applyNumberFormat="1" applyFont="1" applyBorder="1" applyAlignment="1">
      <alignment horizontal="right" vertical="center" wrapText="1" indent="1"/>
    </xf>
    <xf numFmtId="0" fontId="19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8" fillId="0" borderId="1" xfId="1" applyFont="1" applyBorder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 wrapText="1"/>
    </xf>
    <xf numFmtId="0" fontId="17" fillId="0" borderId="0" xfId="0" quotePrefix="1" applyFont="1" applyAlignment="1">
      <alignment horizontal="left" vertical="center" wrapText="1"/>
    </xf>
  </cellXfs>
  <cellStyles count="9">
    <cellStyle name="Hipervínculo" xfId="6" builtinId="8"/>
    <cellStyle name="Hipervínculo 4" xfId="8" xr:uid="{E60D11A5-8E69-43F6-A15F-20A1A063617D}"/>
    <cellStyle name="Normal" xfId="0" builtinId="0"/>
    <cellStyle name="Normal 2 5" xfId="7" xr:uid="{041F5D03-0853-4802-9C16-63B8672B9D56}"/>
    <cellStyle name="Normal_1.12" xfId="2" xr:uid="{4182201F-118B-4F3D-84DC-392634009FBA}"/>
    <cellStyle name="Normal_1.9" xfId="1" xr:uid="{62F13DD5-ADBB-4C69-8825-DC0494A5C6F7}"/>
    <cellStyle name="Normal_2.10_1" xfId="3" xr:uid="{E62C9EE8-8C40-4C89-9FE2-D7955C13902B}"/>
    <cellStyle name="Normal_2.12_1" xfId="5" xr:uid="{049D46D5-790C-48B9-909F-3A812FF5F2C3}"/>
    <cellStyle name="Normal_4.11" xfId="4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43"/>
  <sheetViews>
    <sheetView tabSelected="1" workbookViewId="0">
      <selection activeCell="B2" sqref="B2"/>
    </sheetView>
  </sheetViews>
  <sheetFormatPr baseColWidth="10" defaultColWidth="11.42578125" defaultRowHeight="12.75" x14ac:dyDescent="0.25"/>
  <cols>
    <col min="1" max="1" width="3.7109375" style="1" customWidth="1"/>
    <col min="2" max="2" width="12.7109375" style="1" customWidth="1"/>
    <col min="3" max="3" width="115.7109375" style="1" customWidth="1"/>
    <col min="4" max="4" width="3.7109375" style="1" customWidth="1"/>
    <col min="5" max="16384" width="11.42578125" style="1"/>
  </cols>
  <sheetData>
    <row r="2" spans="1:4" ht="21" x14ac:dyDescent="0.25">
      <c r="B2" s="2" t="s">
        <v>170</v>
      </c>
      <c r="C2" s="2"/>
    </row>
    <row r="3" spans="1:4" ht="18.75" x14ac:dyDescent="0.25">
      <c r="A3" s="3"/>
      <c r="B3" s="86" t="s">
        <v>171</v>
      </c>
      <c r="C3" s="4"/>
    </row>
    <row r="4" spans="1:4" s="5" customFormat="1" ht="15" x14ac:dyDescent="0.25">
      <c r="B4" s="6"/>
      <c r="C4" s="6"/>
      <c r="D4" s="6"/>
    </row>
    <row r="5" spans="1:4" ht="15" x14ac:dyDescent="0.25">
      <c r="B5" s="197"/>
      <c r="C5" s="7"/>
      <c r="D5" s="8"/>
    </row>
    <row r="6" spans="1:4" ht="16.5" thickBot="1" x14ac:dyDescent="0.3">
      <c r="B6" s="9"/>
      <c r="C6" s="9"/>
    </row>
    <row r="7" spans="1:4" s="10" customFormat="1" ht="15.75" thickTop="1" x14ac:dyDescent="0.25">
      <c r="B7" s="11" t="str">
        <f>LEFT('T.14.1'!B$1,10)</f>
        <v>Tabla 14.1</v>
      </c>
      <c r="C7" s="12" t="str">
        <f>MID('T.14.1'!B$1,12,300)</f>
        <v xml:space="preserve">Lesiones a lo largo de la vida como consecuencia de la violencia física y/o sexual de alguna pareja </v>
      </c>
    </row>
    <row r="8" spans="1:4" s="10" customFormat="1" ht="15" x14ac:dyDescent="0.25">
      <c r="B8" s="13" t="str">
        <f>LEFT('T.14.2'!B$1,10)</f>
        <v>Tabla 14.2</v>
      </c>
      <c r="C8" s="14" t="str">
        <f>MID('T.14.2'!B$1,12,300)</f>
        <v xml:space="preserve">Tipos de lesiones físicas como consecuencia de la violencia física o sexual de la pareja </v>
      </c>
    </row>
    <row r="9" spans="1:4" s="10" customFormat="1" ht="30" x14ac:dyDescent="0.25">
      <c r="B9" s="13" t="str">
        <f>LEFT('T.14.3'!B$1,10)</f>
        <v>Tabla 14.3</v>
      </c>
      <c r="C9" s="14" t="str">
        <f>MID('T.14.3'!B$1,12,300)</f>
        <v>Lesiones como consecuencia de la violencia física o sexual de la pareja (parejas pasadas, cualquier pareja), según la edad de la mujer</v>
      </c>
    </row>
    <row r="10" spans="1:4" s="10" customFormat="1" ht="30" x14ac:dyDescent="0.25">
      <c r="B10" s="13" t="str">
        <f>LEFT('T.14.4'!B$1,10)</f>
        <v>Tabla 14.4</v>
      </c>
      <c r="C10" s="14" t="str">
        <f>MID('T.14.4'!B$1,12,300)</f>
        <v xml:space="preserve">Lesiones como consecuencia de la violencia física o sexual de la pareja (parejas pasadas, cualquier pareja), según el nivel de formación y el país de nacimiento </v>
      </c>
    </row>
    <row r="11" spans="1:4" s="10" customFormat="1" ht="30" x14ac:dyDescent="0.25">
      <c r="B11" s="13" t="str">
        <f>LEFT('T.14.5'!B$1,10)</f>
        <v>Tabla 14.5</v>
      </c>
      <c r="C11" s="14" t="str">
        <f>MID('T.14.5'!B$1,12,300)</f>
        <v>Lesiones como consecuencia de la violencia física o sexual de la pareja (parejas pasadas, cualquier pareja), según la situación laboral de la mujer, sus ingresos netos y los ingresos netos del hogar</v>
      </c>
    </row>
    <row r="12" spans="1:4" s="10" customFormat="1" ht="30" x14ac:dyDescent="0.25">
      <c r="B12" s="13" t="str">
        <f>LEFT('T.14.6'!B$1,10)</f>
        <v>Tabla 14.6</v>
      </c>
      <c r="C12" s="14" t="str">
        <f>MID('T.14.6'!B$1,12,300)</f>
        <v>Lesiones como consecuencia de la violencia física o sexual de la pareja (parejas pasadas, cualquier pareja), según el grado de discapacidad y la existencia de limitaciones en la actividad de la mujer</v>
      </c>
    </row>
    <row r="13" spans="1:4" s="10" customFormat="1" ht="30" x14ac:dyDescent="0.25">
      <c r="B13" s="13" t="str">
        <f>LEFT('T.14.7'!B$1,10)</f>
        <v>Tabla 14.7</v>
      </c>
      <c r="C13" s="14" t="str">
        <f>MID('T.14.7'!B$1,12,300)</f>
        <v>Lesiones como consecuencia de la violencia física o sexual de la pareja (parejas pasadas, cualquier pareja), según la edad a la que se casó por primera vez la mujer</v>
      </c>
    </row>
    <row r="14" spans="1:4" s="10" customFormat="1" ht="30" x14ac:dyDescent="0.25">
      <c r="B14" s="13" t="str">
        <f>LEFT('T.14.8'!B$1,10)</f>
        <v>Tabla 14.8</v>
      </c>
      <c r="C14" s="14" t="str">
        <f>MID('T.14.8'!B$1,12,300)</f>
        <v>Lesiones como consecuencia de la violencia física o sexual de la pareja (parejas pasadas, cualquier pareja), según la vía de cumplimentación de la entrevista (CAWI, CASI, CAPI)</v>
      </c>
    </row>
    <row r="15" spans="1:4" s="10" customFormat="1" ht="15" x14ac:dyDescent="0.25">
      <c r="B15" s="13" t="str">
        <f>LEFT('T.14.9'!B$1,10)</f>
        <v>Tabla 14.9</v>
      </c>
      <c r="C15" s="14" t="str">
        <f>MID('T.14.9'!B$1,12,300)</f>
        <v xml:space="preserve">Lesiones en los últimos 12 meses como consecuencia de la violencia física y/o sexual de alguna pareja </v>
      </c>
    </row>
    <row r="16" spans="1:4" s="10" customFormat="1" ht="15" x14ac:dyDescent="0.25">
      <c r="B16" s="13" t="str">
        <f>LEFT('T.14.10'!B$1,11)</f>
        <v>Tabla 14.10</v>
      </c>
      <c r="C16" s="14" t="str">
        <f>MID('T.14.10'!B$1,13,300)</f>
        <v>Lesiones en los últimos 4 años como consecuencia de la violencia física y/o sexual de alguna pareja</v>
      </c>
    </row>
    <row r="17" spans="2:3" s="10" customFormat="1" ht="15" x14ac:dyDescent="0.25">
      <c r="B17" s="13" t="str">
        <f>LEFT('T.14.11'!B$1,11)</f>
        <v>Tabla 14.11</v>
      </c>
      <c r="C17" s="14" t="str">
        <f>MID('T.14.11'!B$1,13,300)</f>
        <v xml:space="preserve">Tipos de lesiones físicas que se han tenido en los últimos 4 años como consecuencia de la violencia física o sexual de la pareja </v>
      </c>
    </row>
    <row r="18" spans="2:3" s="10" customFormat="1" ht="15" x14ac:dyDescent="0.25">
      <c r="B18" s="13" t="str">
        <f>LEFT('T.14.12'!B$1,11)</f>
        <v>Tabla 14.12</v>
      </c>
      <c r="C18" s="14" t="str">
        <f>MID('T.14.12'!B$1,13,300)</f>
        <v xml:space="preserve">Embarazo como consecuencia de la violación de alguna pareja </v>
      </c>
    </row>
    <row r="19" spans="2:3" s="10" customFormat="1" ht="15" x14ac:dyDescent="0.25">
      <c r="B19" s="13" t="str">
        <f>LEFT('T.14.13'!B$1,11)</f>
        <v>Tabla 14.13</v>
      </c>
      <c r="C19" s="14" t="str">
        <f>MID('T.14.13'!B$1,13,300)</f>
        <v>Asistencia sanitaria tras los episodios de violencia física o sexual de la pareja</v>
      </c>
    </row>
    <row r="20" spans="2:3" s="10" customFormat="1" ht="15" x14ac:dyDescent="0.25">
      <c r="B20" s="13" t="str">
        <f>LEFT('T.14.14'!B$1,11)</f>
        <v>Tabla 14.14</v>
      </c>
      <c r="C20" s="14" t="str">
        <f>MID('T.14.14'!B$1,13,300)</f>
        <v>Consecuencias psicológicas de los episodios de violencia (VFSEM) de la pareja</v>
      </c>
    </row>
    <row r="21" spans="2:3" s="10" customFormat="1" ht="15" x14ac:dyDescent="0.25">
      <c r="B21" s="13" t="str">
        <f>LEFT('T.14.15'!B$1,11)</f>
        <v>Tabla 14.15</v>
      </c>
      <c r="C21" s="14" t="str">
        <f>MID('T.14.15'!B$1,13,300)</f>
        <v>Consecuencias psicológicas de los episodios de violencia física o sexual de alguna pareja</v>
      </c>
    </row>
    <row r="22" spans="2:3" s="10" customFormat="1" ht="15" x14ac:dyDescent="0.25">
      <c r="B22" s="13" t="str">
        <f>LEFT('T.14.16'!B$1,11)</f>
        <v>Tabla 14.16</v>
      </c>
      <c r="C22" s="14" t="str">
        <f>MID('T.14.16'!B$1,13,300)</f>
        <v>Consecuencias psicológicas de los episodios de violencia de la pareja, por tipo de consecuencia*</v>
      </c>
    </row>
    <row r="23" spans="2:3" s="10" customFormat="1" ht="15" x14ac:dyDescent="0.25">
      <c r="B23" s="13" t="str">
        <f>LEFT('T.14.17'!B$1,11)</f>
        <v>Tabla 14.17</v>
      </c>
      <c r="C23" s="14" t="str">
        <f>MID('T.14.17'!B$1,13,300)</f>
        <v>Consumo de sustancias para afrontar los episodios de violencia (VFSEM) de la pareja</v>
      </c>
    </row>
    <row r="24" spans="2:3" s="10" customFormat="1" ht="15" x14ac:dyDescent="0.25">
      <c r="B24" s="13" t="str">
        <f>LEFT('T.14.18'!B$1,11)</f>
        <v>Tabla 14.18</v>
      </c>
      <c r="C24" s="14" t="str">
        <f>MID('T.14.18'!B$1,13,300)</f>
        <v>Consumo de sustancias para afrontar los episodios de violencia de la pareja, por tipo de sustancia*</v>
      </c>
    </row>
    <row r="25" spans="2:3" s="10" customFormat="1" ht="15" x14ac:dyDescent="0.25">
      <c r="B25" s="13" t="str">
        <f>LEFT('T.14.19'!B$1,11)</f>
        <v>Tabla 14.19</v>
      </c>
      <c r="C25" s="14" t="str">
        <f>MID('T.14.19'!B$1,13,300)</f>
        <v>Discapacidad o limitaciones como consecuencia de la violencia de la pareja</v>
      </c>
    </row>
    <row r="26" spans="2:3" s="10" customFormat="1" ht="15" x14ac:dyDescent="0.25">
      <c r="B26" s="13" t="str">
        <f>LEFT('T.14.20'!B$1,11)</f>
        <v>Tabla 14.20</v>
      </c>
      <c r="C26" s="14" t="str">
        <f>MID('T.14.20'!B$1,13,300)</f>
        <v>Absentismo laboral debido a la violencia de la pareja</v>
      </c>
    </row>
    <row r="27" spans="2:3" s="10" customFormat="1" ht="15" x14ac:dyDescent="0.25">
      <c r="B27" s="13" t="str">
        <f>LEFT('T.14.21'!B$1,11)</f>
        <v>Tabla 14.21</v>
      </c>
      <c r="C27" s="14" t="str">
        <f>MID('T.14.21'!B$1,13,300)</f>
        <v xml:space="preserve">Secuelas físicas y/o psicológicas en la actualidad como consecuencia de la VFSEM de alguna pareja </v>
      </c>
    </row>
    <row r="28" spans="2:3" s="10" customFormat="1" ht="30" x14ac:dyDescent="0.25">
      <c r="B28" s="13" t="str">
        <f>LEFT('T.14.22'!B$1,11)</f>
        <v>Tabla 14.22</v>
      </c>
      <c r="C28" s="14" t="str">
        <f>MID('T.14.22'!B$1,13,300)</f>
        <v>Secuelas físicas y/o psicológicas en la actualidad como consecuencia de la VFSEM de alguna pareja, desagregado por tipo de secuela</v>
      </c>
    </row>
    <row r="29" spans="2:3" s="10" customFormat="1" ht="15" x14ac:dyDescent="0.25">
      <c r="B29" s="13" t="str">
        <f>LEFT('T.14.23'!B$1,11)</f>
        <v>Tabla 14.23</v>
      </c>
      <c r="C29" s="14" t="str">
        <f>MID('T.14.23'!B$1,13,300)</f>
        <v>Estado de salud autopercibido en los 12 meses previos a las entrevistas</v>
      </c>
    </row>
    <row r="30" spans="2:3" s="10" customFormat="1" ht="15" x14ac:dyDescent="0.25">
      <c r="B30" s="13" t="str">
        <f>LEFT('T.14.24'!B$1,11)</f>
        <v>Tabla 14.24</v>
      </c>
      <c r="C30" s="14" t="str">
        <f>MID('T.14.24'!B$1,13,300)</f>
        <v>Síntomas de mala salud que se han tenido con frecuencia en los 12 meses previos a las entrevistas</v>
      </c>
    </row>
    <row r="31" spans="2:3" s="10" customFormat="1" ht="15" x14ac:dyDescent="0.25">
      <c r="B31" s="13" t="str">
        <f>LEFT('T.14.25'!B$1,11)</f>
        <v>Tabla 14.25</v>
      </c>
      <c r="C31" s="14" t="str">
        <f>MID('T.14.25'!B$1,13,300)</f>
        <v>Asistencia a servicios sanitarios en los 12 meses previos a las entrevistas</v>
      </c>
    </row>
    <row r="32" spans="2:3" s="10" customFormat="1" ht="15" x14ac:dyDescent="0.25">
      <c r="B32" s="13" t="str">
        <f>LEFT('T.14.26'!B$1,11)</f>
        <v>Tabla 14.26</v>
      </c>
      <c r="C32" s="14" t="str">
        <f>MID('T.14.26'!B$1,13,300)</f>
        <v>Pensamientos de suicidio alguna vez en la vida</v>
      </c>
    </row>
    <row r="33" spans="2:3" s="10" customFormat="1" ht="15" x14ac:dyDescent="0.25">
      <c r="B33" s="13" t="str">
        <f>LEFT('T.14.27'!B$1,11)</f>
        <v>Tabla 14.27</v>
      </c>
      <c r="C33" s="14" t="str">
        <f>MID('T.14.27'!B$1,13,300)</f>
        <v>Pensamientos de suicidio en los 12 meses previos a las entrevistas</v>
      </c>
    </row>
    <row r="34" spans="2:3" s="10" customFormat="1" ht="15" x14ac:dyDescent="0.25">
      <c r="B34" s="13" t="str">
        <f>LEFT('T.14.28'!B$1,11)</f>
        <v>Tabla 14.28</v>
      </c>
      <c r="C34" s="14" t="str">
        <f>MID('T.14.28'!B$1,13,300)</f>
        <v>Intentos de suicidio alguna vez en la vida</v>
      </c>
    </row>
    <row r="35" spans="2:3" s="10" customFormat="1" ht="15" x14ac:dyDescent="0.25">
      <c r="B35" s="13" t="str">
        <f>LEFT('T.14.29'!B$1,11)</f>
        <v>Tabla 14.29</v>
      </c>
      <c r="C35" s="14" t="str">
        <f>MID('T.14.29'!B$1,13,300)</f>
        <v>Consumo de medicamentos en los 12 meses previos a las entrevistas</v>
      </c>
    </row>
    <row r="36" spans="2:3" s="10" customFormat="1" ht="15" x14ac:dyDescent="0.25">
      <c r="B36" s="13" t="str">
        <f>LEFT('T.14.30'!B$1,11)</f>
        <v>Tabla 14.30</v>
      </c>
      <c r="C36" s="14" t="str">
        <f>MID('T.14.30'!B$1,13,300)</f>
        <v>Consumo de tabaco o cigarrillos electrónicos en los 12 meses previos a las entrevistas</v>
      </c>
    </row>
    <row r="37" spans="2:3" s="10" customFormat="1" ht="15" x14ac:dyDescent="0.25">
      <c r="B37" s="13" t="str">
        <f>LEFT('T.14.31'!B$1,11)</f>
        <v>Tabla 14.31</v>
      </c>
      <c r="C37" s="14" t="str">
        <f>MID('T.14.31'!B$1,13,300)</f>
        <v>Consumo de bebidas alcohólicas en los 12 meses previos a las entrevistas</v>
      </c>
    </row>
    <row r="38" spans="2:3" s="10" customFormat="1" ht="15" x14ac:dyDescent="0.25">
      <c r="B38" s="13" t="str">
        <f>LEFT('T.14.32'!B$1,11)</f>
        <v>Tabla 14.32</v>
      </c>
      <c r="C38" s="14" t="str">
        <f>MID('T.14.32'!B$1,13,300)</f>
        <v>Consumo abusivo de bebidas alcohólicas durante los 12 meses previos a las entrevistas</v>
      </c>
    </row>
    <row r="39" spans="2:3" s="10" customFormat="1" ht="15" x14ac:dyDescent="0.25">
      <c r="B39" s="13" t="str">
        <f>LEFT('T.14.33'!B$1,11)</f>
        <v>Tabla 14.33</v>
      </c>
      <c r="C39" s="14" t="str">
        <f>MID('T.14.33'!B$1,13,300)</f>
        <v>Consumo de cannabis, marihuana o hachís en los 12 meses previos a las entrevistas</v>
      </c>
    </row>
    <row r="40" spans="2:3" s="10" customFormat="1" ht="30" x14ac:dyDescent="0.25">
      <c r="B40" s="13" t="str">
        <f>LEFT('T.14.34'!B$1,11)</f>
        <v>Tabla 14.34</v>
      </c>
      <c r="C40" s="14" t="str">
        <f>MID('T.14.34'!B$1,13,300)</f>
        <v>Consumo de cocaína, heroína, anfetaminas o speed, éxtasis, alucinógenos, metanfetamina, GHB, setas mágicas o psicodélicas, o inhalables volátiles como pegamento o poppers en los 12 meses previos a las entrevistas</v>
      </c>
    </row>
    <row r="41" spans="2:3" s="10" customFormat="1" ht="30" x14ac:dyDescent="0.25">
      <c r="B41" s="13" t="str">
        <f>LEFT('T.14.35'!B$1,11)</f>
        <v>Tabla 14.35</v>
      </c>
      <c r="C41" s="14" t="str">
        <f>MID('T.14.35'!B$1,13,300)</f>
        <v>Se han evitado determinadas calles o zonas en los 12 meses previos a las entrevistas por miedo a ser asaltada, acosada o agredida física o sexualmente</v>
      </c>
    </row>
    <row r="42" spans="2:3" s="10" customFormat="1" ht="15.75" thickBot="1" x14ac:dyDescent="0.3">
      <c r="B42" s="15" t="str">
        <f>LEFT('T.14.36'!B$1,11)</f>
        <v>Tabla 14.36</v>
      </c>
      <c r="C42" s="16" t="str">
        <f>MID('T.14.36'!B$1,13,300)</f>
        <v>Se ha evitado estar a solas con alguien conocido en los 12 meses previos a las entrevistas debido a temor o inseguridad</v>
      </c>
    </row>
    <row r="43" spans="2:3" ht="13.5" thickTop="1" x14ac:dyDescent="0.25">
      <c r="B43" s="17"/>
      <c r="C43" s="17"/>
    </row>
  </sheetData>
  <hyperlinks>
    <hyperlink ref="B7" location="T.14.1!B1" display="T.14.1!B1" xr:uid="{5F8FCC88-9FE2-444D-8D8E-E4D78DEDB131}"/>
    <hyperlink ref="B8" location="T.14.2!B1" display="T.14.2!B1" xr:uid="{EA60BA23-0B81-4234-B0BA-012133443B78}"/>
    <hyperlink ref="B42" location="T.14.36!B1" display="T.14.36!B1" xr:uid="{031DC2C7-DA00-4B0E-9968-37BCB02E1491}"/>
    <hyperlink ref="B9" location="T.14.3!B1" display="T.14.3!B1" xr:uid="{0584326A-DBCA-4214-AB60-8C53CFDA3D2B}"/>
    <hyperlink ref="B10" location="T.14.4!B1" display="T.14.4!B1" xr:uid="{AAAA0329-3136-4D67-AE3E-065FA0995056}"/>
    <hyperlink ref="B12" location="T.14.6!B1" display="T.14.6!B1" xr:uid="{C95F6E7A-5EC7-4024-A23E-3312C2F111A2}"/>
    <hyperlink ref="B13" location="T.14.7!B1" display="T.14.7!B1" xr:uid="{F62E55C0-E6CC-4E2E-8292-F4A7090FC404}"/>
    <hyperlink ref="B14" location="T.14.8!B1" display="T.14.8!B1" xr:uid="{D0BEEC6A-61A2-4266-9012-BF2B0FDFF739}"/>
    <hyperlink ref="B15" location="T.14.9!B1" display="T.14.9!B1" xr:uid="{CE9BB64F-C021-4E52-B2AD-A9A051BD144E}"/>
    <hyperlink ref="B16" location="T.14.10!B1" display="T.14.10!B1" xr:uid="{71D226E9-AB78-4F57-AF58-76B93C042504}"/>
    <hyperlink ref="B17" location="T.14.11!B1" display="T.14.11!B1" xr:uid="{87601769-7947-42A1-8AA3-E69D54ACBFD5}"/>
    <hyperlink ref="B18" location="T.14.12!B1" display="T.14.12!B1" xr:uid="{E206CFDE-A3FE-4CC1-BF7F-B03C79DEC24E}"/>
    <hyperlink ref="B19" location="T.14.13!B1" display="T.14.13!B1" xr:uid="{C8876128-ABFA-48D9-8F14-34019761BAF0}"/>
    <hyperlink ref="B20" location="T.14.14!B1" display="T.14.14!B1" xr:uid="{44DF4181-BB2D-494A-94AD-9EC1333552A5}"/>
    <hyperlink ref="B21" location="T.14.15!B1" display="T.14.15!B1" xr:uid="{6615DC16-E6BA-4B20-98AE-373E17A3C48E}"/>
    <hyperlink ref="B22" location="T.14.16!B1" display="T.14.16!B1" xr:uid="{A7584C6D-E063-43C7-9A3C-1BE383541560}"/>
    <hyperlink ref="B23" location="T.14.17!B1" display="T.14.17!B1" xr:uid="{272E312B-B9DF-4B19-ADDD-BEA562826999}"/>
    <hyperlink ref="B24" location="T.14.18!B1" display="T.14.18!B1" xr:uid="{F5FD3EC1-DE83-4B67-A871-D4A085665A10}"/>
    <hyperlink ref="B25" location="T.14.19!B1" display="T.14.19!B1" xr:uid="{5FD6FB05-E600-4025-A47B-1068318AA7FB}"/>
    <hyperlink ref="B26" location="T.14.20!B1" display="T.14.20!B1" xr:uid="{9F097791-E409-4AC1-87D1-39C4B451AE41}"/>
    <hyperlink ref="B27" location="T.14.21!B1" display="T.14.21!B1" xr:uid="{B813DA97-EC89-407C-8801-C1A1D15A311D}"/>
    <hyperlink ref="B28" location="T.14.22!B1" display="T.14.22!B1" xr:uid="{51BA94F0-7307-4470-9E40-5A9744BC1659}"/>
    <hyperlink ref="B29" location="T.14.23!B1" display="T.14.23!B1" xr:uid="{E1171628-0DC7-456E-9587-BD0E50A807B2}"/>
    <hyperlink ref="B30" location="T.14.24!B1" display="T.14.24!B1" xr:uid="{CE2DD640-052C-42C5-BAFB-3395B46E4583}"/>
    <hyperlink ref="B31" location="T.14.25!B1" display="T.14.25!B1" xr:uid="{03C8FE1D-463F-400A-B2C9-0CAF5E45912B}"/>
    <hyperlink ref="B32" location="T.14.26!B1" display="T.14.26!B1" xr:uid="{AA089B6F-AD85-47FE-88B5-2EE3C2612F1E}"/>
    <hyperlink ref="B33" location="T.14.27!B1" display="T.14.27!B1" xr:uid="{6F16FC46-469B-4DEF-B61A-A9B8EF9B4972}"/>
    <hyperlink ref="B34" location="T.14.28!B1" display="T.14.28!B1" xr:uid="{96DD64E4-BB09-4B67-8CF5-518A48C65BD7}"/>
    <hyperlink ref="B35" location="T.14.29!B1" display="T.14.29!B1" xr:uid="{3A96A2D7-DA1D-4B5B-84F1-F3ED61D18BBB}"/>
    <hyperlink ref="B36" location="T.14.30!B1" display="T.14.30!B1" xr:uid="{8CF59A16-D509-4919-A056-DCE93B7360DB}"/>
    <hyperlink ref="B37" location="T.14.31!B1" display="T.14.31!B1" xr:uid="{B514AA79-603F-4723-A48D-05D043327DA1}"/>
    <hyperlink ref="B39" location="T.14.33!B1" display="T.14.33!B1" xr:uid="{20994153-9F20-40A6-A97E-7F2285FF9E14}"/>
    <hyperlink ref="B40" location="T.14.34!B1" display="T.14.34!B1" xr:uid="{C83F33AB-6F86-4D4C-A656-A9036EE0830D}"/>
    <hyperlink ref="B41" location="T.14.35!B1" display="T.14.35!B1" xr:uid="{51613A03-6DDF-4450-AA21-F185EDFCA970}"/>
    <hyperlink ref="B11" location="T.14.5!B1" display="T.14.5!B1" xr:uid="{20268F01-6B30-42C6-A49B-4CF66491FB03}"/>
    <hyperlink ref="B38" location="T.14.32!B1" display="T.14.32!B1" xr:uid="{3472326B-18BA-43B2-B9DD-176944A296E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54C6-4B37-41F8-9877-DFC665C60293}">
  <dimension ref="B1:I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1.7109375" style="29" customWidth="1"/>
    <col min="4" max="4" width="10.28515625" style="29" customWidth="1"/>
    <col min="5" max="5" width="11.7109375" style="29" customWidth="1"/>
    <col min="6" max="6" width="10.28515625" style="29" customWidth="1"/>
    <col min="7" max="8" width="11.7109375" style="29" customWidth="1"/>
    <col min="9" max="9" width="10.28515625" style="29" customWidth="1"/>
    <col min="10" max="16384" width="11.42578125" style="29"/>
  </cols>
  <sheetData>
    <row r="1" spans="2:9" s="39" customFormat="1" ht="15.75" customHeight="1" x14ac:dyDescent="0.25">
      <c r="B1" s="30" t="s">
        <v>91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21"/>
      <c r="G3" s="157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158" t="s">
        <v>47</v>
      </c>
      <c r="H4" s="24" t="s">
        <v>48</v>
      </c>
      <c r="I4" s="226"/>
    </row>
    <row r="5" spans="2:9" x14ac:dyDescent="0.25">
      <c r="B5" s="25" t="s">
        <v>0</v>
      </c>
      <c r="C5" s="105">
        <v>9.8000000000000007</v>
      </c>
      <c r="D5" s="99">
        <v>40157</v>
      </c>
      <c r="E5" s="44">
        <v>7</v>
      </c>
      <c r="F5" s="45">
        <v>165635</v>
      </c>
      <c r="G5" s="159">
        <v>7.5</v>
      </c>
      <c r="H5" s="47">
        <v>0.9</v>
      </c>
      <c r="I5" s="45">
        <v>200654</v>
      </c>
    </row>
    <row r="6" spans="2:9" x14ac:dyDescent="0.25">
      <c r="B6" s="25" t="s">
        <v>57</v>
      </c>
      <c r="C6" s="119" t="s">
        <v>92</v>
      </c>
      <c r="D6" s="120"/>
      <c r="E6" s="75" t="s">
        <v>93</v>
      </c>
      <c r="F6" s="75"/>
      <c r="G6" s="160" t="s">
        <v>94</v>
      </c>
      <c r="H6" s="77" t="s">
        <v>95</v>
      </c>
      <c r="I6" s="45"/>
    </row>
    <row r="7" spans="2:9" x14ac:dyDescent="0.25">
      <c r="B7" s="25" t="s">
        <v>1</v>
      </c>
      <c r="C7" s="106">
        <v>86.5</v>
      </c>
      <c r="D7" s="93"/>
      <c r="E7" s="48">
        <v>90.9</v>
      </c>
      <c r="F7" s="49"/>
      <c r="G7" s="161">
        <v>90.2</v>
      </c>
      <c r="H7" s="51">
        <v>98.8</v>
      </c>
      <c r="I7" s="49"/>
    </row>
    <row r="8" spans="2:9" x14ac:dyDescent="0.25">
      <c r="B8" s="25" t="s">
        <v>2</v>
      </c>
      <c r="C8" s="90" t="s">
        <v>238</v>
      </c>
      <c r="D8" s="93"/>
      <c r="E8" s="48">
        <v>2.1</v>
      </c>
      <c r="F8" s="49"/>
      <c r="G8" s="161">
        <v>2.4</v>
      </c>
      <c r="H8" s="51">
        <v>0.3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62">
        <v>100</v>
      </c>
      <c r="H9" s="55">
        <v>100</v>
      </c>
      <c r="I9" s="53"/>
    </row>
    <row r="11" spans="2:9" ht="36" customHeight="1" x14ac:dyDescent="0.25">
      <c r="B11" s="224" t="s">
        <v>62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  <row r="13" spans="2:9" ht="24" customHeight="1" x14ac:dyDescent="0.25">
      <c r="B13" s="224" t="s">
        <v>229</v>
      </c>
      <c r="C13" s="224"/>
      <c r="D13" s="224"/>
      <c r="E13" s="224"/>
      <c r="F13" s="224"/>
      <c r="G13" s="224"/>
      <c r="H13" s="224"/>
      <c r="I13" s="224"/>
    </row>
  </sheetData>
  <mergeCells count="5">
    <mergeCell ref="C3:D3"/>
    <mergeCell ref="E3:F3"/>
    <mergeCell ref="I3:I4"/>
    <mergeCell ref="B11:I11"/>
    <mergeCell ref="B13:I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79FF-2B61-44EE-8BDC-DFE0A13693C4}">
  <dimension ref="B1:I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140625" style="29" customWidth="1"/>
    <col min="4" max="4" width="10.28515625" style="29" customWidth="1"/>
    <col min="5" max="5" width="12.140625" style="29" customWidth="1"/>
    <col min="6" max="6" width="10.28515625" style="29" customWidth="1"/>
    <col min="7" max="8" width="12.140625" style="29" customWidth="1"/>
    <col min="9" max="9" width="10.28515625" style="29" customWidth="1"/>
    <col min="10" max="16384" width="11.42578125" style="29"/>
  </cols>
  <sheetData>
    <row r="1" spans="2:9" s="39" customFormat="1" ht="15.75" customHeight="1" x14ac:dyDescent="0.25">
      <c r="B1" s="30" t="s">
        <v>96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21"/>
      <c r="G3" s="157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158" t="s">
        <v>47</v>
      </c>
      <c r="H4" s="24" t="s">
        <v>48</v>
      </c>
      <c r="I4" s="226"/>
    </row>
    <row r="5" spans="2:9" x14ac:dyDescent="0.25">
      <c r="B5" s="25" t="s">
        <v>0</v>
      </c>
      <c r="C5" s="105">
        <v>13.7</v>
      </c>
      <c r="D5" s="99">
        <v>56371</v>
      </c>
      <c r="E5" s="44">
        <v>15.4</v>
      </c>
      <c r="F5" s="45">
        <v>366788</v>
      </c>
      <c r="G5" s="159">
        <v>15.3</v>
      </c>
      <c r="H5" s="47">
        <v>1.9</v>
      </c>
      <c r="I5" s="45">
        <v>410686</v>
      </c>
    </row>
    <row r="6" spans="2:9" x14ac:dyDescent="0.25">
      <c r="B6" s="25" t="s">
        <v>57</v>
      </c>
      <c r="C6" s="119" t="s">
        <v>97</v>
      </c>
      <c r="D6" s="120"/>
      <c r="E6" s="75" t="s">
        <v>98</v>
      </c>
      <c r="F6" s="75"/>
      <c r="G6" s="160" t="s">
        <v>99</v>
      </c>
      <c r="H6" s="77" t="s">
        <v>100</v>
      </c>
      <c r="I6" s="45"/>
    </row>
    <row r="7" spans="2:9" x14ac:dyDescent="0.25">
      <c r="B7" s="25" t="s">
        <v>1</v>
      </c>
      <c r="C7" s="106">
        <v>82.6</v>
      </c>
      <c r="D7" s="93"/>
      <c r="E7" s="48">
        <v>82.6</v>
      </c>
      <c r="F7" s="49"/>
      <c r="G7" s="161">
        <v>82.4</v>
      </c>
      <c r="H7" s="51">
        <v>97.8</v>
      </c>
      <c r="I7" s="49"/>
    </row>
    <row r="8" spans="2:9" x14ac:dyDescent="0.25">
      <c r="B8" s="25" t="s">
        <v>2</v>
      </c>
      <c r="C8" s="90">
        <v>3.7</v>
      </c>
      <c r="D8" s="93"/>
      <c r="E8" s="48">
        <v>2</v>
      </c>
      <c r="F8" s="49"/>
      <c r="G8" s="161">
        <v>2.2999999999999998</v>
      </c>
      <c r="H8" s="51">
        <v>0.3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62">
        <v>100</v>
      </c>
      <c r="H9" s="55">
        <v>100</v>
      </c>
      <c r="I9" s="53"/>
    </row>
    <row r="11" spans="2:9" ht="36" customHeight="1" x14ac:dyDescent="0.25">
      <c r="B11" s="224" t="s">
        <v>62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</sheetData>
  <mergeCells count="4">
    <mergeCell ref="C3:D3"/>
    <mergeCell ref="E3:F3"/>
    <mergeCell ref="I3:I4"/>
    <mergeCell ref="B11:I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8C0C-22F4-46B1-B139-B44A283F09B3}">
  <dimension ref="B1:G1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.5703125" style="29" customWidth="1"/>
    <col min="3" max="3" width="37" style="29" customWidth="1"/>
    <col min="4" max="4" width="6.42578125" style="29" customWidth="1"/>
    <col min="5" max="5" width="10.42578125" style="29" customWidth="1"/>
    <col min="6" max="6" width="6.42578125" style="29" customWidth="1"/>
    <col min="7" max="7" width="10.42578125" style="29" customWidth="1"/>
    <col min="8" max="16384" width="11.42578125" style="29"/>
  </cols>
  <sheetData>
    <row r="1" spans="2:7" s="39" customFormat="1" ht="15.75" customHeight="1" x14ac:dyDescent="0.25">
      <c r="B1" s="39" t="s">
        <v>101</v>
      </c>
    </row>
    <row r="2" spans="2:7" s="38" customFormat="1" ht="15.75" customHeight="1" thickBot="1" x14ac:dyDescent="0.3"/>
    <row r="3" spans="2:7" x14ac:dyDescent="0.25">
      <c r="B3" s="37"/>
      <c r="C3" s="37"/>
      <c r="D3" s="229" t="s">
        <v>5</v>
      </c>
      <c r="E3" s="228"/>
      <c r="F3" s="221" t="s">
        <v>6</v>
      </c>
      <c r="G3" s="221"/>
    </row>
    <row r="4" spans="2:7" ht="26.25" thickBot="1" x14ac:dyDescent="0.3">
      <c r="B4" s="20"/>
      <c r="C4" s="20"/>
      <c r="D4" s="88" t="s">
        <v>45</v>
      </c>
      <c r="E4" s="89" t="s">
        <v>8</v>
      </c>
      <c r="F4" s="88" t="s">
        <v>46</v>
      </c>
      <c r="G4" s="22" t="s">
        <v>8</v>
      </c>
    </row>
    <row r="5" spans="2:7" x14ac:dyDescent="0.25">
      <c r="B5" s="126" t="s">
        <v>67</v>
      </c>
      <c r="C5" s="129" t="s">
        <v>75</v>
      </c>
      <c r="D5" s="108">
        <v>10.9</v>
      </c>
      <c r="E5" s="113">
        <v>258676</v>
      </c>
      <c r="F5" s="41">
        <v>10.7</v>
      </c>
      <c r="G5" s="56">
        <v>288154</v>
      </c>
    </row>
    <row r="6" spans="2:7" ht="25.5" x14ac:dyDescent="0.25">
      <c r="B6" s="127" t="s">
        <v>68</v>
      </c>
      <c r="C6" s="130" t="s">
        <v>76</v>
      </c>
      <c r="D6" s="110">
        <v>3.7</v>
      </c>
      <c r="E6" s="114">
        <v>88062</v>
      </c>
      <c r="F6" s="42">
        <v>3.4</v>
      </c>
      <c r="G6" s="57">
        <v>92365</v>
      </c>
    </row>
    <row r="7" spans="2:7" ht="38.25" x14ac:dyDescent="0.25">
      <c r="B7" s="127" t="s">
        <v>69</v>
      </c>
      <c r="C7" s="130" t="s">
        <v>77</v>
      </c>
      <c r="D7" s="205" t="s">
        <v>239</v>
      </c>
      <c r="E7" s="206">
        <v>35732</v>
      </c>
      <c r="F7" s="207" t="s">
        <v>240</v>
      </c>
      <c r="G7" s="57">
        <v>38938</v>
      </c>
    </row>
    <row r="8" spans="2:7" x14ac:dyDescent="0.25">
      <c r="B8" s="127" t="s">
        <v>70</v>
      </c>
      <c r="C8" s="130" t="s">
        <v>78</v>
      </c>
      <c r="D8" s="205" t="s">
        <v>241</v>
      </c>
      <c r="E8" s="206">
        <v>41051</v>
      </c>
      <c r="F8" s="207">
        <v>1.7</v>
      </c>
      <c r="G8" s="57">
        <v>46476</v>
      </c>
    </row>
    <row r="9" spans="2:7" x14ac:dyDescent="0.25">
      <c r="B9" s="127" t="s">
        <v>71</v>
      </c>
      <c r="C9" s="130" t="s">
        <v>79</v>
      </c>
      <c r="D9" s="110">
        <v>3.6</v>
      </c>
      <c r="E9" s="114">
        <v>85132</v>
      </c>
      <c r="F9" s="42">
        <v>3.3</v>
      </c>
      <c r="G9" s="57">
        <v>88890</v>
      </c>
    </row>
    <row r="10" spans="2:7" ht="38.25" x14ac:dyDescent="0.25">
      <c r="B10" s="127" t="s">
        <v>72</v>
      </c>
      <c r="C10" s="130" t="s">
        <v>80</v>
      </c>
      <c r="D10" s="110">
        <v>3.7</v>
      </c>
      <c r="E10" s="114">
        <v>88591</v>
      </c>
      <c r="F10" s="42">
        <v>3.6</v>
      </c>
      <c r="G10" s="57">
        <v>95664</v>
      </c>
    </row>
    <row r="11" spans="2:7" ht="38.25" customHeight="1" x14ac:dyDescent="0.25">
      <c r="B11" s="132" t="s">
        <v>73</v>
      </c>
      <c r="C11" s="133" t="s">
        <v>81</v>
      </c>
      <c r="D11" s="134">
        <v>1.9</v>
      </c>
      <c r="E11" s="135">
        <v>44067</v>
      </c>
      <c r="F11" s="136">
        <v>1.6</v>
      </c>
      <c r="G11" s="137">
        <v>44067</v>
      </c>
    </row>
    <row r="12" spans="2:7" ht="15.75" thickBot="1" x14ac:dyDescent="0.3">
      <c r="B12" s="128" t="s">
        <v>74</v>
      </c>
      <c r="C12" s="131" t="s">
        <v>82</v>
      </c>
      <c r="D12" s="111">
        <v>2.7</v>
      </c>
      <c r="E12" s="115">
        <v>63747</v>
      </c>
      <c r="F12" s="43">
        <v>2.7</v>
      </c>
      <c r="G12" s="58">
        <v>71544</v>
      </c>
    </row>
    <row r="14" spans="2:7" ht="23.25" customHeight="1" x14ac:dyDescent="0.25">
      <c r="B14" s="224" t="s">
        <v>102</v>
      </c>
      <c r="C14" s="224"/>
      <c r="D14" s="224"/>
      <c r="E14" s="224"/>
      <c r="F14" s="224"/>
      <c r="G14" s="224"/>
    </row>
    <row r="15" spans="2:7" ht="24" customHeight="1" x14ac:dyDescent="0.25">
      <c r="B15" s="224" t="s">
        <v>229</v>
      </c>
      <c r="C15" s="224"/>
      <c r="D15" s="224"/>
      <c r="E15" s="224"/>
      <c r="F15" s="224"/>
      <c r="G15" s="224"/>
    </row>
  </sheetData>
  <mergeCells count="4">
    <mergeCell ref="D3:E3"/>
    <mergeCell ref="F3:G3"/>
    <mergeCell ref="B14:G14"/>
    <mergeCell ref="B15:G1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8F11-11E8-4FFC-9B82-2BCF23307D2C}">
  <dimension ref="B1:G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1.42578125" style="29" customWidth="1"/>
    <col min="4" max="4" width="10.42578125" style="29" customWidth="1"/>
    <col min="5" max="6" width="11.42578125" style="29" customWidth="1"/>
    <col min="7" max="7" width="10.42578125" style="29" customWidth="1"/>
    <col min="8" max="16384" width="11.42578125" style="29"/>
  </cols>
  <sheetData>
    <row r="1" spans="2:7" s="39" customFormat="1" ht="15.75" customHeight="1" x14ac:dyDescent="0.25">
      <c r="B1" s="30" t="s">
        <v>103</v>
      </c>
    </row>
    <row r="2" spans="2:7" s="38" customFormat="1" ht="15.75" customHeight="1" thickBot="1" x14ac:dyDescent="0.3"/>
    <row r="3" spans="2:7" ht="25.5" x14ac:dyDescent="0.25">
      <c r="B3" s="26"/>
      <c r="C3" s="222" t="s">
        <v>5</v>
      </c>
      <c r="D3" s="235"/>
      <c r="E3" s="157" t="s">
        <v>6</v>
      </c>
      <c r="F3" s="19" t="s">
        <v>7</v>
      </c>
      <c r="G3" s="225" t="s">
        <v>8</v>
      </c>
    </row>
    <row r="4" spans="2:7" ht="26.25" thickBot="1" x14ac:dyDescent="0.3">
      <c r="B4" s="27"/>
      <c r="C4" s="88" t="s">
        <v>45</v>
      </c>
      <c r="D4" s="169" t="s">
        <v>8</v>
      </c>
      <c r="E4" s="158" t="s">
        <v>46</v>
      </c>
      <c r="F4" s="24" t="s">
        <v>47</v>
      </c>
      <c r="G4" s="226"/>
    </row>
    <row r="5" spans="2:7" x14ac:dyDescent="0.25">
      <c r="B5" s="25" t="s">
        <v>0</v>
      </c>
      <c r="C5" s="105">
        <v>11.1</v>
      </c>
      <c r="D5" s="170">
        <v>124106</v>
      </c>
      <c r="E5" s="159">
        <v>10.6</v>
      </c>
      <c r="F5" s="47">
        <v>0.6</v>
      </c>
      <c r="G5" s="45">
        <v>132404</v>
      </c>
    </row>
    <row r="6" spans="2:7" x14ac:dyDescent="0.25">
      <c r="B6" s="25" t="s">
        <v>57</v>
      </c>
      <c r="C6" s="119" t="s">
        <v>104</v>
      </c>
      <c r="D6" s="171"/>
      <c r="E6" s="160" t="s">
        <v>105</v>
      </c>
      <c r="F6" s="77" t="s">
        <v>106</v>
      </c>
      <c r="G6" s="45"/>
    </row>
    <row r="7" spans="2:7" x14ac:dyDescent="0.25">
      <c r="B7" s="25" t="s">
        <v>1</v>
      </c>
      <c r="C7" s="106">
        <v>87.5</v>
      </c>
      <c r="D7" s="172"/>
      <c r="E7" s="161">
        <v>88.1</v>
      </c>
      <c r="F7" s="51">
        <v>99.3</v>
      </c>
      <c r="G7" s="49"/>
    </row>
    <row r="8" spans="2:7" x14ac:dyDescent="0.25">
      <c r="B8" s="25" t="s">
        <v>2</v>
      </c>
      <c r="C8" s="106">
        <v>1.3</v>
      </c>
      <c r="D8" s="172"/>
      <c r="E8" s="161">
        <v>1.3</v>
      </c>
      <c r="F8" s="51">
        <v>0.1</v>
      </c>
      <c r="G8" s="49"/>
    </row>
    <row r="9" spans="2:7" ht="15.75" thickBot="1" x14ac:dyDescent="0.3">
      <c r="B9" s="78" t="s">
        <v>3</v>
      </c>
      <c r="C9" s="107">
        <v>100</v>
      </c>
      <c r="D9" s="173"/>
      <c r="E9" s="162">
        <v>100</v>
      </c>
      <c r="F9" s="55">
        <v>100</v>
      </c>
      <c r="G9" s="53"/>
    </row>
    <row r="11" spans="2:7" ht="36" customHeight="1" x14ac:dyDescent="0.25">
      <c r="B11" s="224" t="s">
        <v>107</v>
      </c>
      <c r="C11" s="224"/>
      <c r="D11" s="224"/>
      <c r="E11" s="224"/>
      <c r="F11" s="224"/>
      <c r="G11" s="224"/>
    </row>
    <row r="12" spans="2:7" ht="12" customHeight="1" x14ac:dyDescent="0.25">
      <c r="B12" s="18" t="s">
        <v>44</v>
      </c>
      <c r="C12" s="28"/>
      <c r="D12" s="28"/>
      <c r="E12" s="28"/>
      <c r="F12" s="28"/>
      <c r="G12" s="28"/>
    </row>
  </sheetData>
  <mergeCells count="3">
    <mergeCell ref="C3:D3"/>
    <mergeCell ref="G3:G4"/>
    <mergeCell ref="B11:G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872F-BC50-4A51-8891-C68DC9B00868}">
  <dimension ref="B1:G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.5703125" style="29" customWidth="1"/>
    <col min="3" max="3" width="35.140625" style="29" customWidth="1"/>
    <col min="4" max="4" width="6.5703125" style="29" customWidth="1"/>
    <col min="5" max="5" width="11.140625" style="29" customWidth="1"/>
    <col min="6" max="6" width="7.42578125" style="29" customWidth="1"/>
    <col min="7" max="7" width="11.140625" style="29" customWidth="1"/>
    <col min="8" max="16384" width="11.42578125" style="29"/>
  </cols>
  <sheetData>
    <row r="1" spans="2:7" s="39" customFormat="1" ht="15.75" customHeight="1" x14ac:dyDescent="0.25">
      <c r="B1" s="30" t="s">
        <v>115</v>
      </c>
    </row>
    <row r="2" spans="2:7" s="38" customFormat="1" ht="15.75" customHeight="1" thickBot="1" x14ac:dyDescent="0.3"/>
    <row r="3" spans="2:7" x14ac:dyDescent="0.25">
      <c r="B3" s="37"/>
      <c r="C3" s="37"/>
      <c r="D3" s="229" t="s">
        <v>4</v>
      </c>
      <c r="E3" s="228"/>
      <c r="F3" s="229" t="s">
        <v>5</v>
      </c>
      <c r="G3" s="227"/>
    </row>
    <row r="4" spans="2:7" ht="26.25" thickBot="1" x14ac:dyDescent="0.3">
      <c r="B4" s="20"/>
      <c r="C4" s="20"/>
      <c r="D4" s="88" t="s">
        <v>45</v>
      </c>
      <c r="E4" s="89" t="s">
        <v>8</v>
      </c>
      <c r="F4" s="88" t="s">
        <v>46</v>
      </c>
      <c r="G4" s="22" t="s">
        <v>8</v>
      </c>
    </row>
    <row r="5" spans="2:7" x14ac:dyDescent="0.25">
      <c r="B5" s="126" t="s">
        <v>67</v>
      </c>
      <c r="C5" s="129" t="s">
        <v>119</v>
      </c>
      <c r="D5" s="208" t="s">
        <v>233</v>
      </c>
      <c r="E5" s="209" t="s">
        <v>233</v>
      </c>
      <c r="F5" s="122">
        <v>3.8</v>
      </c>
      <c r="G5" s="56">
        <v>89460</v>
      </c>
    </row>
    <row r="6" spans="2:7" ht="38.25" customHeight="1" x14ac:dyDescent="0.25">
      <c r="B6" s="127" t="s">
        <v>68</v>
      </c>
      <c r="C6" s="130" t="s">
        <v>118</v>
      </c>
      <c r="D6" s="174" t="s">
        <v>242</v>
      </c>
      <c r="E6" s="199">
        <v>10829</v>
      </c>
      <c r="F6" s="123">
        <v>17</v>
      </c>
      <c r="G6" s="57">
        <v>404769</v>
      </c>
    </row>
    <row r="7" spans="2:7" x14ac:dyDescent="0.25">
      <c r="B7" s="127" t="s">
        <v>69</v>
      </c>
      <c r="C7" s="130" t="s">
        <v>117</v>
      </c>
      <c r="D7" s="174">
        <v>88</v>
      </c>
      <c r="E7" s="199">
        <v>361947</v>
      </c>
      <c r="F7" s="123">
        <v>66.099999999999994</v>
      </c>
      <c r="G7" s="57">
        <v>1570617</v>
      </c>
    </row>
    <row r="8" spans="2:7" x14ac:dyDescent="0.25">
      <c r="B8" s="127" t="s">
        <v>70</v>
      </c>
      <c r="C8" s="130" t="s">
        <v>116</v>
      </c>
      <c r="D8" s="174" t="s">
        <v>233</v>
      </c>
      <c r="E8" s="199" t="s">
        <v>233</v>
      </c>
      <c r="F8" s="123">
        <v>11.4</v>
      </c>
      <c r="G8" s="57">
        <v>271691</v>
      </c>
    </row>
    <row r="9" spans="2:7" x14ac:dyDescent="0.25">
      <c r="B9" s="127"/>
      <c r="C9" s="130" t="s">
        <v>2</v>
      </c>
      <c r="D9" s="174" t="s">
        <v>243</v>
      </c>
      <c r="E9" s="199">
        <v>22988</v>
      </c>
      <c r="F9" s="123">
        <v>1.7</v>
      </c>
      <c r="G9" s="57">
        <v>40875</v>
      </c>
    </row>
    <row r="10" spans="2:7" ht="15.75" thickBot="1" x14ac:dyDescent="0.3">
      <c r="B10" s="128"/>
      <c r="C10" s="131" t="s">
        <v>3</v>
      </c>
      <c r="D10" s="175">
        <v>100</v>
      </c>
      <c r="E10" s="112">
        <v>411456</v>
      </c>
      <c r="F10" s="124">
        <v>100</v>
      </c>
      <c r="G10" s="58">
        <v>2377412</v>
      </c>
    </row>
    <row r="12" spans="2:7" ht="23.25" customHeight="1" x14ac:dyDescent="0.25">
      <c r="B12" s="224" t="s">
        <v>114</v>
      </c>
      <c r="C12" s="224"/>
      <c r="D12" s="224"/>
      <c r="E12" s="224"/>
      <c r="F12" s="224"/>
      <c r="G12" s="224"/>
    </row>
    <row r="13" spans="2:7" ht="12" customHeight="1" x14ac:dyDescent="0.25">
      <c r="B13" s="18" t="s">
        <v>230</v>
      </c>
    </row>
    <row r="14" spans="2:7" ht="24" customHeight="1" x14ac:dyDescent="0.25">
      <c r="B14" s="224" t="s">
        <v>229</v>
      </c>
      <c r="C14" s="224"/>
      <c r="D14" s="224"/>
      <c r="E14" s="224"/>
      <c r="F14" s="224"/>
      <c r="G14" s="224"/>
    </row>
  </sheetData>
  <mergeCells count="4">
    <mergeCell ref="D3:E3"/>
    <mergeCell ref="F3:G3"/>
    <mergeCell ref="B12:G12"/>
    <mergeCell ref="B14:G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653C-6CCA-4CFC-A261-415A759F91EB}">
  <dimension ref="B1:I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28515625" style="29" customWidth="1"/>
    <col min="4" max="4" width="11.140625" style="29" customWidth="1"/>
    <col min="5" max="5" width="12.28515625" style="29" customWidth="1"/>
    <col min="6" max="6" width="11.140625" style="29" customWidth="1"/>
    <col min="7" max="8" width="12.28515625" style="29" customWidth="1"/>
    <col min="9" max="9" width="11.140625" style="29" customWidth="1"/>
    <col min="10" max="16384" width="11.42578125" style="29"/>
  </cols>
  <sheetData>
    <row r="1" spans="2:9" s="39" customFormat="1" ht="15.75" customHeight="1" x14ac:dyDescent="0.25">
      <c r="B1" s="30" t="s">
        <v>108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21"/>
      <c r="G3" s="157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158" t="s">
        <v>47</v>
      </c>
      <c r="H4" s="24" t="s">
        <v>48</v>
      </c>
      <c r="I4" s="226"/>
    </row>
    <row r="5" spans="2:9" x14ac:dyDescent="0.25">
      <c r="B5" s="25" t="s">
        <v>0</v>
      </c>
      <c r="C5" s="105">
        <v>54.4</v>
      </c>
      <c r="D5" s="99">
        <v>707316</v>
      </c>
      <c r="E5" s="44">
        <v>77</v>
      </c>
      <c r="F5" s="45">
        <v>3106859</v>
      </c>
      <c r="G5" s="159">
        <v>73.5</v>
      </c>
      <c r="H5" s="47">
        <v>16.899999999999999</v>
      </c>
      <c r="I5" s="45">
        <v>3604385</v>
      </c>
    </row>
    <row r="6" spans="2:9" x14ac:dyDescent="0.25">
      <c r="B6" s="25" t="s">
        <v>57</v>
      </c>
      <c r="C6" s="119" t="s">
        <v>110</v>
      </c>
      <c r="D6" s="120"/>
      <c r="E6" s="75" t="s">
        <v>111</v>
      </c>
      <c r="F6" s="75"/>
      <c r="G6" s="160" t="s">
        <v>112</v>
      </c>
      <c r="H6" s="77" t="s">
        <v>113</v>
      </c>
      <c r="I6" s="45"/>
    </row>
    <row r="7" spans="2:9" x14ac:dyDescent="0.25">
      <c r="B7" s="25" t="s">
        <v>1</v>
      </c>
      <c r="C7" s="106">
        <v>42.8</v>
      </c>
      <c r="D7" s="93"/>
      <c r="E7" s="48">
        <v>21.6</v>
      </c>
      <c r="F7" s="49"/>
      <c r="G7" s="161">
        <v>24.9</v>
      </c>
      <c r="H7" s="51">
        <v>82.7</v>
      </c>
      <c r="I7" s="49"/>
    </row>
    <row r="8" spans="2:9" x14ac:dyDescent="0.25">
      <c r="B8" s="25" t="s">
        <v>2</v>
      </c>
      <c r="C8" s="90">
        <v>2.8</v>
      </c>
      <c r="D8" s="93"/>
      <c r="E8" s="48">
        <v>1.4</v>
      </c>
      <c r="F8" s="49"/>
      <c r="G8" s="161">
        <v>1.6</v>
      </c>
      <c r="H8" s="51">
        <v>0.4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62">
        <v>100</v>
      </c>
      <c r="H9" s="55">
        <v>100</v>
      </c>
      <c r="I9" s="53"/>
    </row>
    <row r="11" spans="2:9" ht="36" customHeight="1" x14ac:dyDescent="0.25">
      <c r="B11" s="224" t="s">
        <v>109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</sheetData>
  <mergeCells count="4">
    <mergeCell ref="C3:D3"/>
    <mergeCell ref="E3:F3"/>
    <mergeCell ref="I3:I4"/>
    <mergeCell ref="B11:I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4E2F-20F1-43DD-B43D-AE51D0D58F51}">
  <dimension ref="B1:H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42578125" style="29" customWidth="1"/>
    <col min="4" max="4" width="11.28515625" style="29" customWidth="1"/>
    <col min="5" max="5" width="12.42578125" style="29" customWidth="1"/>
    <col min="6" max="6" width="11.28515625" style="29" customWidth="1"/>
    <col min="7" max="7" width="12.42578125" style="29" customWidth="1"/>
    <col min="8" max="8" width="11.28515625" style="29" customWidth="1"/>
    <col min="9" max="16384" width="11.42578125" style="29"/>
  </cols>
  <sheetData>
    <row r="1" spans="2:8" s="39" customFormat="1" ht="15.75" customHeight="1" x14ac:dyDescent="0.25">
      <c r="B1" s="30" t="s">
        <v>124</v>
      </c>
    </row>
    <row r="2" spans="2:8" s="38" customFormat="1" ht="15.75" customHeight="1" thickBot="1" x14ac:dyDescent="0.3">
      <c r="G2" s="29"/>
      <c r="H2" s="29"/>
    </row>
    <row r="3" spans="2:8" x14ac:dyDescent="0.25">
      <c r="B3" s="26"/>
      <c r="C3" s="222" t="s">
        <v>4</v>
      </c>
      <c r="D3" s="223"/>
      <c r="E3" s="221" t="s">
        <v>5</v>
      </c>
      <c r="F3" s="221"/>
      <c r="G3" s="229" t="s">
        <v>6</v>
      </c>
      <c r="H3" s="227"/>
    </row>
    <row r="4" spans="2:8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88" t="s">
        <v>47</v>
      </c>
      <c r="H4" s="22" t="s">
        <v>8</v>
      </c>
    </row>
    <row r="5" spans="2:8" x14ac:dyDescent="0.25">
      <c r="B5" s="25" t="s">
        <v>0</v>
      </c>
      <c r="C5" s="105">
        <v>64</v>
      </c>
      <c r="D5" s="99">
        <v>263164</v>
      </c>
      <c r="E5" s="44">
        <v>84.2</v>
      </c>
      <c r="F5" s="45">
        <v>2002468</v>
      </c>
      <c r="G5" s="105">
        <v>82.6</v>
      </c>
      <c r="H5" s="45">
        <v>2224952</v>
      </c>
    </row>
    <row r="6" spans="2:8" x14ac:dyDescent="0.25">
      <c r="B6" s="25" t="s">
        <v>57</v>
      </c>
      <c r="C6" s="119" t="s">
        <v>120</v>
      </c>
      <c r="D6" s="120"/>
      <c r="E6" s="75" t="s">
        <v>121</v>
      </c>
      <c r="F6" s="75"/>
      <c r="G6" s="119" t="s">
        <v>122</v>
      </c>
      <c r="H6" s="75"/>
    </row>
    <row r="7" spans="2:8" x14ac:dyDescent="0.25">
      <c r="B7" s="25" t="s">
        <v>1</v>
      </c>
      <c r="C7" s="106">
        <v>33.6</v>
      </c>
      <c r="D7" s="93"/>
      <c r="E7" s="48">
        <v>14.6</v>
      </c>
      <c r="F7" s="49"/>
      <c r="G7" s="106">
        <v>16</v>
      </c>
      <c r="H7" s="49"/>
    </row>
    <row r="8" spans="2:8" x14ac:dyDescent="0.25">
      <c r="B8" s="25" t="s">
        <v>2</v>
      </c>
      <c r="C8" s="90">
        <v>2.4</v>
      </c>
      <c r="D8" s="93"/>
      <c r="E8" s="48">
        <v>1.2</v>
      </c>
      <c r="F8" s="49"/>
      <c r="G8" s="106">
        <v>1.4</v>
      </c>
      <c r="H8" s="49"/>
    </row>
    <row r="9" spans="2:8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07">
        <v>100</v>
      </c>
      <c r="H9" s="53"/>
    </row>
    <row r="11" spans="2:8" ht="36" customHeight="1" x14ac:dyDescent="0.25">
      <c r="B11" s="224" t="s">
        <v>123</v>
      </c>
      <c r="C11" s="224"/>
      <c r="D11" s="224"/>
      <c r="E11" s="224"/>
      <c r="F11" s="224"/>
      <c r="G11" s="224"/>
      <c r="H11" s="224"/>
    </row>
    <row r="12" spans="2:8" ht="12" customHeight="1" x14ac:dyDescent="0.25">
      <c r="B12" s="18" t="s">
        <v>44</v>
      </c>
      <c r="C12" s="28"/>
      <c r="D12" s="28"/>
      <c r="E12" s="28"/>
      <c r="F12" s="28"/>
      <c r="G12" s="28"/>
      <c r="H12" s="28"/>
    </row>
  </sheetData>
  <mergeCells count="4">
    <mergeCell ref="C3:D3"/>
    <mergeCell ref="E3:F3"/>
    <mergeCell ref="B11:H11"/>
    <mergeCell ref="G3:H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8A92-8418-4644-B94B-B958821DB1A7}">
  <dimension ref="B1:J1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4.42578125" style="29" customWidth="1"/>
    <col min="3" max="3" width="6.42578125" style="29" customWidth="1"/>
    <col min="4" max="4" width="11.140625" style="29" customWidth="1"/>
    <col min="5" max="5" width="6.42578125" style="29" customWidth="1"/>
    <col min="6" max="6" width="11.140625" style="29" customWidth="1"/>
    <col min="7" max="7" width="6.42578125" style="29" customWidth="1"/>
    <col min="8" max="8" width="11.140625" style="29" customWidth="1"/>
    <col min="9" max="9" width="6.42578125" style="29" customWidth="1"/>
    <col min="10" max="10" width="11.140625" style="29" customWidth="1"/>
    <col min="11" max="16384" width="11.42578125" style="29"/>
  </cols>
  <sheetData>
    <row r="1" spans="2:10" s="39" customFormat="1" ht="15.75" customHeight="1" x14ac:dyDescent="0.25">
      <c r="B1" s="39" t="s">
        <v>143</v>
      </c>
    </row>
    <row r="2" spans="2:10" s="38" customFormat="1" ht="15.75" customHeight="1" thickBot="1" x14ac:dyDescent="0.3"/>
    <row r="3" spans="2:10" x14ac:dyDescent="0.25">
      <c r="B3" s="37"/>
      <c r="C3" s="229" t="s">
        <v>4</v>
      </c>
      <c r="D3" s="228"/>
      <c r="E3" s="229" t="s">
        <v>5</v>
      </c>
      <c r="F3" s="228"/>
      <c r="G3" s="221" t="s">
        <v>6</v>
      </c>
      <c r="H3" s="221"/>
      <c r="I3" s="236" t="s">
        <v>6</v>
      </c>
      <c r="J3" s="221"/>
    </row>
    <row r="4" spans="2:10" x14ac:dyDescent="0.25">
      <c r="B4" s="141"/>
      <c r="C4" s="237" t="s">
        <v>130</v>
      </c>
      <c r="D4" s="238"/>
      <c r="E4" s="239" t="s">
        <v>130</v>
      </c>
      <c r="F4" s="238"/>
      <c r="G4" s="239" t="s">
        <v>130</v>
      </c>
      <c r="H4" s="239"/>
      <c r="I4" s="240" t="s">
        <v>131</v>
      </c>
      <c r="J4" s="239"/>
    </row>
    <row r="5" spans="2:10" ht="26.25" thickBot="1" x14ac:dyDescent="0.3">
      <c r="B5" s="20"/>
      <c r="C5" s="88" t="s">
        <v>45</v>
      </c>
      <c r="D5" s="89" t="s">
        <v>8</v>
      </c>
      <c r="E5" s="88" t="s">
        <v>46</v>
      </c>
      <c r="F5" s="89" t="s">
        <v>8</v>
      </c>
      <c r="G5" s="21" t="s">
        <v>47</v>
      </c>
      <c r="H5" s="22" t="s">
        <v>8</v>
      </c>
      <c r="I5" s="142" t="s">
        <v>48</v>
      </c>
      <c r="J5" s="22" t="s">
        <v>8</v>
      </c>
    </row>
    <row r="6" spans="2:10" x14ac:dyDescent="0.25">
      <c r="B6" s="143" t="s">
        <v>132</v>
      </c>
      <c r="C6" s="213">
        <v>13.9</v>
      </c>
      <c r="D6" s="144">
        <v>181086</v>
      </c>
      <c r="E6" s="214">
        <v>32.4</v>
      </c>
      <c r="F6" s="145">
        <v>1306798</v>
      </c>
      <c r="G6" s="215">
        <v>29.5</v>
      </c>
      <c r="H6" s="146">
        <v>1446522</v>
      </c>
      <c r="I6" s="218">
        <v>38.700000000000003</v>
      </c>
      <c r="J6" s="146">
        <v>1042293</v>
      </c>
    </row>
    <row r="7" spans="2:10" x14ac:dyDescent="0.25">
      <c r="B7" s="147" t="s">
        <v>133</v>
      </c>
      <c r="C7" s="90">
        <v>31.5</v>
      </c>
      <c r="D7" s="93">
        <v>409556</v>
      </c>
      <c r="E7" s="106">
        <v>58.3</v>
      </c>
      <c r="F7" s="95">
        <v>2354144</v>
      </c>
      <c r="G7" s="216">
        <v>54</v>
      </c>
      <c r="H7" s="66">
        <v>2649691</v>
      </c>
      <c r="I7" s="219">
        <v>64.099999999999994</v>
      </c>
      <c r="J7" s="66">
        <v>1726328</v>
      </c>
    </row>
    <row r="8" spans="2:10" ht="25.5" x14ac:dyDescent="0.25">
      <c r="B8" s="147" t="s">
        <v>134</v>
      </c>
      <c r="C8" s="90">
        <v>18.600000000000001</v>
      </c>
      <c r="D8" s="93">
        <v>242109</v>
      </c>
      <c r="E8" s="106">
        <v>41.8</v>
      </c>
      <c r="F8" s="95">
        <v>1686887</v>
      </c>
      <c r="G8" s="216">
        <v>37.9</v>
      </c>
      <c r="H8" s="66">
        <v>1858654</v>
      </c>
      <c r="I8" s="219">
        <v>48.5</v>
      </c>
      <c r="J8" s="66">
        <v>1305496</v>
      </c>
    </row>
    <row r="9" spans="2:10" ht="25.5" x14ac:dyDescent="0.25">
      <c r="B9" s="147" t="s">
        <v>135</v>
      </c>
      <c r="C9" s="90">
        <v>30.8</v>
      </c>
      <c r="D9" s="93">
        <v>400748</v>
      </c>
      <c r="E9" s="106">
        <v>43.2</v>
      </c>
      <c r="F9" s="95">
        <v>1744928</v>
      </c>
      <c r="G9" s="216">
        <v>41.8</v>
      </c>
      <c r="H9" s="66">
        <v>2048464</v>
      </c>
      <c r="I9" s="219">
        <v>50.5</v>
      </c>
      <c r="J9" s="66">
        <v>1360533</v>
      </c>
    </row>
    <row r="10" spans="2:10" ht="25.5" x14ac:dyDescent="0.25">
      <c r="B10" s="147" t="s">
        <v>136</v>
      </c>
      <c r="C10" s="90">
        <v>12</v>
      </c>
      <c r="D10" s="93">
        <v>156584</v>
      </c>
      <c r="E10" s="106">
        <v>21.8</v>
      </c>
      <c r="F10" s="95">
        <v>880961</v>
      </c>
      <c r="G10" s="216">
        <v>20.399999999999999</v>
      </c>
      <c r="H10" s="66">
        <v>998930</v>
      </c>
      <c r="I10" s="219">
        <v>26.8</v>
      </c>
      <c r="J10" s="66">
        <v>721645</v>
      </c>
    </row>
    <row r="11" spans="2:10" ht="25.5" x14ac:dyDescent="0.25">
      <c r="B11" s="147" t="s">
        <v>137</v>
      </c>
      <c r="C11" s="90">
        <v>24.2</v>
      </c>
      <c r="D11" s="93">
        <v>315128</v>
      </c>
      <c r="E11" s="106">
        <v>41.6</v>
      </c>
      <c r="F11" s="95">
        <v>1680034</v>
      </c>
      <c r="G11" s="216">
        <v>39</v>
      </c>
      <c r="H11" s="66">
        <v>1914500</v>
      </c>
      <c r="I11" s="219">
        <v>49.4</v>
      </c>
      <c r="J11" s="66">
        <v>1330007</v>
      </c>
    </row>
    <row r="12" spans="2:10" ht="25.5" x14ac:dyDescent="0.25">
      <c r="B12" s="147" t="s">
        <v>138</v>
      </c>
      <c r="C12" s="90">
        <v>4.5999999999999996</v>
      </c>
      <c r="D12" s="93">
        <v>60186</v>
      </c>
      <c r="E12" s="106">
        <v>13.1</v>
      </c>
      <c r="F12" s="95">
        <v>526949</v>
      </c>
      <c r="G12" s="216">
        <v>11.7</v>
      </c>
      <c r="H12" s="66">
        <v>573850</v>
      </c>
      <c r="I12" s="219">
        <v>16.3</v>
      </c>
      <c r="J12" s="66">
        <v>437551</v>
      </c>
    </row>
    <row r="13" spans="2:10" ht="26.25" thickBot="1" x14ac:dyDescent="0.3">
      <c r="B13" s="148" t="s">
        <v>139</v>
      </c>
      <c r="C13" s="212">
        <v>2.1</v>
      </c>
      <c r="D13" s="100">
        <v>27512</v>
      </c>
      <c r="E13" s="107">
        <v>8.1999999999999993</v>
      </c>
      <c r="F13" s="117">
        <v>329565</v>
      </c>
      <c r="G13" s="217">
        <v>7.1</v>
      </c>
      <c r="H13" s="64">
        <v>347771</v>
      </c>
      <c r="I13" s="220">
        <v>11.8</v>
      </c>
      <c r="J13" s="64">
        <v>318553</v>
      </c>
    </row>
    <row r="15" spans="2:10" ht="35.25" customHeight="1" x14ac:dyDescent="0.25">
      <c r="B15" s="224" t="s">
        <v>140</v>
      </c>
      <c r="C15" s="224"/>
      <c r="D15" s="224"/>
      <c r="E15" s="224"/>
      <c r="F15" s="224"/>
      <c r="G15" s="224"/>
      <c r="H15" s="224"/>
      <c r="I15" s="224"/>
      <c r="J15" s="224"/>
    </row>
    <row r="16" spans="2:10" ht="12" customHeight="1" x14ac:dyDescent="0.25">
      <c r="B16" s="18" t="s">
        <v>141</v>
      </c>
      <c r="C16" s="28"/>
      <c r="D16" s="28"/>
      <c r="E16" s="28"/>
      <c r="F16" s="28"/>
      <c r="G16" s="28"/>
      <c r="H16" s="28"/>
    </row>
    <row r="17" spans="2:8" ht="12" customHeight="1" x14ac:dyDescent="0.25">
      <c r="B17" s="18" t="s">
        <v>142</v>
      </c>
      <c r="C17" s="28"/>
      <c r="D17" s="28"/>
      <c r="E17" s="28"/>
      <c r="F17" s="28"/>
      <c r="G17" s="28"/>
      <c r="H17" s="28"/>
    </row>
  </sheetData>
  <mergeCells count="9">
    <mergeCell ref="C3:D3"/>
    <mergeCell ref="E3:F3"/>
    <mergeCell ref="I3:J3"/>
    <mergeCell ref="B15:J15"/>
    <mergeCell ref="C4:D4"/>
    <mergeCell ref="E4:F4"/>
    <mergeCell ref="I4:J4"/>
    <mergeCell ref="G3:H3"/>
    <mergeCell ref="G4:H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800B-35B7-4D8E-91C3-B5A333AEA361}">
  <dimension ref="B1:I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5703125" style="29" customWidth="1"/>
    <col min="4" max="4" width="11.28515625" style="29" customWidth="1"/>
    <col min="5" max="5" width="12.5703125" style="29" customWidth="1"/>
    <col min="6" max="6" width="11.28515625" style="29" customWidth="1"/>
    <col min="7" max="8" width="12.5703125" style="29" customWidth="1"/>
    <col min="9" max="9" width="11.28515625" style="29" customWidth="1"/>
    <col min="10" max="16384" width="11.42578125" style="29"/>
  </cols>
  <sheetData>
    <row r="1" spans="2:9" s="39" customFormat="1" ht="15.75" customHeight="1" x14ac:dyDescent="0.25">
      <c r="B1" s="30" t="s">
        <v>125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21"/>
      <c r="G3" s="157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158" t="s">
        <v>47</v>
      </c>
      <c r="H4" s="24" t="s">
        <v>48</v>
      </c>
      <c r="I4" s="226"/>
    </row>
    <row r="5" spans="2:9" x14ac:dyDescent="0.25">
      <c r="B5" s="25" t="s">
        <v>0</v>
      </c>
      <c r="C5" s="105">
        <v>14</v>
      </c>
      <c r="D5" s="99">
        <v>181522</v>
      </c>
      <c r="E5" s="44">
        <v>27.4</v>
      </c>
      <c r="F5" s="45">
        <v>1103920</v>
      </c>
      <c r="G5" s="159">
        <v>25.1</v>
      </c>
      <c r="H5" s="47">
        <v>5.8</v>
      </c>
      <c r="I5" s="45">
        <v>1229676</v>
      </c>
    </row>
    <row r="6" spans="2:9" x14ac:dyDescent="0.25">
      <c r="B6" s="25" t="s">
        <v>57</v>
      </c>
      <c r="C6" s="119" t="s">
        <v>126</v>
      </c>
      <c r="D6" s="120"/>
      <c r="E6" s="75" t="s">
        <v>127</v>
      </c>
      <c r="F6" s="75"/>
      <c r="G6" s="160" t="s">
        <v>128</v>
      </c>
      <c r="H6" s="77" t="s">
        <v>129</v>
      </c>
      <c r="I6" s="45"/>
    </row>
    <row r="7" spans="2:9" x14ac:dyDescent="0.25">
      <c r="B7" s="25" t="s">
        <v>1</v>
      </c>
      <c r="C7" s="106">
        <v>85.1</v>
      </c>
      <c r="D7" s="93"/>
      <c r="E7" s="48">
        <v>71.2</v>
      </c>
      <c r="F7" s="49"/>
      <c r="G7" s="161">
        <v>73.5</v>
      </c>
      <c r="H7" s="51">
        <v>93.9</v>
      </c>
      <c r="I7" s="49"/>
    </row>
    <row r="8" spans="2:9" x14ac:dyDescent="0.25">
      <c r="B8" s="25" t="s">
        <v>2</v>
      </c>
      <c r="C8" s="106">
        <v>0.9</v>
      </c>
      <c r="D8" s="93"/>
      <c r="E8" s="48">
        <v>1.5</v>
      </c>
      <c r="F8" s="49"/>
      <c r="G8" s="161">
        <v>1.4</v>
      </c>
      <c r="H8" s="51">
        <v>0.3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62">
        <v>100</v>
      </c>
      <c r="H9" s="55">
        <v>100</v>
      </c>
      <c r="I9" s="53"/>
    </row>
    <row r="11" spans="2:9" ht="36" customHeight="1" x14ac:dyDescent="0.25">
      <c r="B11" s="224" t="s">
        <v>109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</sheetData>
  <mergeCells count="4">
    <mergeCell ref="C3:D3"/>
    <mergeCell ref="E3:F3"/>
    <mergeCell ref="I3:I4"/>
    <mergeCell ref="B11:I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EB35-8805-45C4-86E2-1BF10B54882F}">
  <dimension ref="B1:J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4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144</v>
      </c>
    </row>
    <row r="2" spans="2:10" s="38" customFormat="1" ht="15.75" customHeight="1" thickBot="1" x14ac:dyDescent="0.3"/>
    <row r="3" spans="2:10" x14ac:dyDescent="0.25">
      <c r="B3" s="37"/>
      <c r="C3" s="229" t="s">
        <v>4</v>
      </c>
      <c r="D3" s="228"/>
      <c r="E3" s="229" t="s">
        <v>5</v>
      </c>
      <c r="F3" s="228"/>
      <c r="G3" s="221" t="s">
        <v>6</v>
      </c>
      <c r="H3" s="221"/>
      <c r="I3" s="236" t="s">
        <v>6</v>
      </c>
      <c r="J3" s="221"/>
    </row>
    <row r="4" spans="2:10" x14ac:dyDescent="0.25">
      <c r="B4" s="141"/>
      <c r="C4" s="237" t="s">
        <v>130</v>
      </c>
      <c r="D4" s="238"/>
      <c r="E4" s="239" t="s">
        <v>130</v>
      </c>
      <c r="F4" s="238"/>
      <c r="G4" s="239" t="s">
        <v>130</v>
      </c>
      <c r="H4" s="239"/>
      <c r="I4" s="240" t="s">
        <v>131</v>
      </c>
      <c r="J4" s="239"/>
    </row>
    <row r="5" spans="2:10" ht="26.25" thickBot="1" x14ac:dyDescent="0.3">
      <c r="B5" s="20"/>
      <c r="C5" s="88" t="s">
        <v>45</v>
      </c>
      <c r="D5" s="89" t="s">
        <v>8</v>
      </c>
      <c r="E5" s="88" t="s">
        <v>46</v>
      </c>
      <c r="F5" s="89" t="s">
        <v>8</v>
      </c>
      <c r="G5" s="21" t="s">
        <v>47</v>
      </c>
      <c r="H5" s="22" t="s">
        <v>8</v>
      </c>
      <c r="I5" s="142" t="s">
        <v>48</v>
      </c>
      <c r="J5" s="22" t="s">
        <v>8</v>
      </c>
    </row>
    <row r="6" spans="2:10" x14ac:dyDescent="0.25">
      <c r="B6" s="143" t="s">
        <v>145</v>
      </c>
      <c r="C6" s="213">
        <v>11.6</v>
      </c>
      <c r="D6" s="144">
        <v>150380</v>
      </c>
      <c r="E6" s="214">
        <v>21.5</v>
      </c>
      <c r="F6" s="145">
        <v>867888</v>
      </c>
      <c r="G6" s="215">
        <v>20</v>
      </c>
      <c r="H6" s="146">
        <v>980695</v>
      </c>
      <c r="I6" s="218">
        <v>26.3</v>
      </c>
      <c r="J6" s="146">
        <v>707281</v>
      </c>
    </row>
    <row r="7" spans="2:10" x14ac:dyDescent="0.25">
      <c r="B7" s="147" t="s">
        <v>146</v>
      </c>
      <c r="C7" s="90">
        <v>3.2</v>
      </c>
      <c r="D7" s="93">
        <v>41258</v>
      </c>
      <c r="E7" s="106">
        <v>6.8</v>
      </c>
      <c r="F7" s="95">
        <v>275723</v>
      </c>
      <c r="G7" s="216">
        <v>6.1</v>
      </c>
      <c r="H7" s="66">
        <v>297093</v>
      </c>
      <c r="I7" s="219">
        <v>7.9</v>
      </c>
      <c r="J7" s="66">
        <v>213277</v>
      </c>
    </row>
    <row r="8" spans="2:10" ht="15.75" thickBot="1" x14ac:dyDescent="0.3">
      <c r="B8" s="148" t="s">
        <v>147</v>
      </c>
      <c r="C8" s="212" t="s">
        <v>233</v>
      </c>
      <c r="D8" s="192" t="s">
        <v>233</v>
      </c>
      <c r="E8" s="107">
        <v>3.3</v>
      </c>
      <c r="F8" s="117">
        <v>132463</v>
      </c>
      <c r="G8" s="217">
        <v>2.7</v>
      </c>
      <c r="H8" s="64">
        <v>134671</v>
      </c>
      <c r="I8" s="220">
        <v>4.3</v>
      </c>
      <c r="J8" s="64">
        <v>116481</v>
      </c>
    </row>
    <row r="10" spans="2:10" ht="36" customHeight="1" x14ac:dyDescent="0.25">
      <c r="B10" s="224" t="s">
        <v>140</v>
      </c>
      <c r="C10" s="224"/>
      <c r="D10" s="224"/>
      <c r="E10" s="224"/>
      <c r="F10" s="224"/>
      <c r="G10" s="224"/>
      <c r="H10" s="224"/>
      <c r="I10" s="224"/>
      <c r="J10" s="224"/>
    </row>
    <row r="11" spans="2:10" ht="12" customHeight="1" x14ac:dyDescent="0.25">
      <c r="B11" s="18" t="s">
        <v>141</v>
      </c>
      <c r="C11" s="28"/>
      <c r="D11" s="28"/>
      <c r="E11" s="28"/>
      <c r="F11" s="28"/>
      <c r="G11" s="28"/>
      <c r="H11" s="28"/>
    </row>
    <row r="12" spans="2:10" ht="12" customHeight="1" x14ac:dyDescent="0.25">
      <c r="B12" s="18" t="s">
        <v>142</v>
      </c>
      <c r="C12" s="28"/>
      <c r="D12" s="28"/>
      <c r="E12" s="28"/>
      <c r="F12" s="28"/>
      <c r="G12" s="28"/>
      <c r="H12" s="28"/>
    </row>
    <row r="13" spans="2:10" ht="12" customHeight="1" x14ac:dyDescent="0.25">
      <c r="B13" s="18" t="s">
        <v>230</v>
      </c>
    </row>
  </sheetData>
  <mergeCells count="9">
    <mergeCell ref="B10:J10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I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140625" style="29" customWidth="1"/>
    <col min="4" max="4" width="11.140625" style="29" customWidth="1"/>
    <col min="5" max="5" width="12.140625" style="29" customWidth="1"/>
    <col min="6" max="6" width="11.140625" style="29" customWidth="1"/>
    <col min="7" max="8" width="12.140625" style="29" customWidth="1"/>
    <col min="9" max="9" width="11.140625" style="29" customWidth="1"/>
    <col min="10" max="16384" width="11.42578125" style="29"/>
  </cols>
  <sheetData>
    <row r="1" spans="2:9" s="39" customFormat="1" ht="15.75" customHeight="1" x14ac:dyDescent="0.25">
      <c r="B1" s="30" t="s">
        <v>61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21"/>
      <c r="G3" s="157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2" t="s">
        <v>8</v>
      </c>
      <c r="G4" s="158" t="s">
        <v>47</v>
      </c>
      <c r="H4" s="24" t="s">
        <v>48</v>
      </c>
      <c r="I4" s="226"/>
    </row>
    <row r="5" spans="2:9" x14ac:dyDescent="0.25">
      <c r="B5" s="25" t="s">
        <v>0</v>
      </c>
      <c r="C5" s="105">
        <v>27.9</v>
      </c>
      <c r="D5" s="99">
        <v>114764</v>
      </c>
      <c r="E5" s="44">
        <v>51</v>
      </c>
      <c r="F5" s="45">
        <v>1213252</v>
      </c>
      <c r="G5" s="159">
        <v>48.4</v>
      </c>
      <c r="H5" s="47">
        <v>6.1</v>
      </c>
      <c r="I5" s="45">
        <v>1303064</v>
      </c>
    </row>
    <row r="6" spans="2:9" x14ac:dyDescent="0.25">
      <c r="B6" s="25" t="s">
        <v>57</v>
      </c>
      <c r="C6" s="119" t="s">
        <v>63</v>
      </c>
      <c r="D6" s="120"/>
      <c r="E6" s="75" t="s">
        <v>64</v>
      </c>
      <c r="F6" s="75"/>
      <c r="G6" s="160" t="s">
        <v>65</v>
      </c>
      <c r="H6" s="77" t="s">
        <v>66</v>
      </c>
      <c r="I6" s="45"/>
    </row>
    <row r="7" spans="2:9" x14ac:dyDescent="0.25">
      <c r="B7" s="25" t="s">
        <v>1</v>
      </c>
      <c r="C7" s="106">
        <v>69.599999999999994</v>
      </c>
      <c r="D7" s="93"/>
      <c r="E7" s="48">
        <v>47</v>
      </c>
      <c r="F7" s="49"/>
      <c r="G7" s="161">
        <v>49.6</v>
      </c>
      <c r="H7" s="51">
        <v>93.6</v>
      </c>
      <c r="I7" s="49"/>
    </row>
    <row r="8" spans="2:9" x14ac:dyDescent="0.25">
      <c r="B8" s="25" t="s">
        <v>2</v>
      </c>
      <c r="C8" s="90" t="s">
        <v>231</v>
      </c>
      <c r="D8" s="93"/>
      <c r="E8" s="48">
        <v>1.9</v>
      </c>
      <c r="F8" s="49"/>
      <c r="G8" s="161">
        <v>2</v>
      </c>
      <c r="H8" s="51">
        <v>0.3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3"/>
      <c r="G9" s="162">
        <v>100</v>
      </c>
      <c r="H9" s="55">
        <v>100</v>
      </c>
      <c r="I9" s="53"/>
    </row>
    <row r="11" spans="2:9" ht="36" customHeight="1" x14ac:dyDescent="0.25">
      <c r="B11" s="224" t="s">
        <v>62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  <row r="13" spans="2:9" ht="24" customHeight="1" x14ac:dyDescent="0.25">
      <c r="B13" s="224" t="s">
        <v>229</v>
      </c>
      <c r="C13" s="224"/>
      <c r="D13" s="224"/>
      <c r="E13" s="224"/>
      <c r="F13" s="224"/>
      <c r="G13" s="224"/>
      <c r="H13" s="224"/>
      <c r="I13" s="224"/>
    </row>
  </sheetData>
  <mergeCells count="5">
    <mergeCell ref="E3:F3"/>
    <mergeCell ref="C3:D3"/>
    <mergeCell ref="B11:I11"/>
    <mergeCell ref="I3:I4"/>
    <mergeCell ref="B13:I1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1E87-0861-4669-85E7-62A69317B550}">
  <dimension ref="B1:J1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42578125" style="29" customWidth="1"/>
    <col min="4" max="4" width="11.140625" style="29" customWidth="1"/>
    <col min="5" max="5" width="12.42578125" style="29" customWidth="1"/>
    <col min="6" max="6" width="11.140625" style="29" customWidth="1"/>
    <col min="7" max="7" width="12.42578125" style="29" customWidth="1"/>
    <col min="8" max="8" width="11.140625" style="29" customWidth="1"/>
    <col min="9" max="9" width="12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148</v>
      </c>
    </row>
    <row r="2" spans="2:10" s="38" customFormat="1" ht="15.75" customHeight="1" thickBot="1" x14ac:dyDescent="0.3"/>
    <row r="3" spans="2:10" x14ac:dyDescent="0.25">
      <c r="B3" s="37"/>
      <c r="C3" s="229" t="s">
        <v>4</v>
      </c>
      <c r="D3" s="228"/>
      <c r="E3" s="229" t="s">
        <v>5</v>
      </c>
      <c r="F3" s="228"/>
      <c r="G3" s="221" t="s">
        <v>6</v>
      </c>
      <c r="H3" s="221"/>
      <c r="I3" s="236" t="s">
        <v>6</v>
      </c>
      <c r="J3" s="221"/>
    </row>
    <row r="4" spans="2:10" x14ac:dyDescent="0.25">
      <c r="B4" s="141"/>
      <c r="C4" s="237" t="s">
        <v>130</v>
      </c>
      <c r="D4" s="238"/>
      <c r="E4" s="239" t="s">
        <v>130</v>
      </c>
      <c r="F4" s="238"/>
      <c r="G4" s="239" t="s">
        <v>130</v>
      </c>
      <c r="H4" s="239"/>
      <c r="I4" s="240" t="s">
        <v>131</v>
      </c>
      <c r="J4" s="239"/>
    </row>
    <row r="5" spans="2:10" ht="26.25" thickBot="1" x14ac:dyDescent="0.3">
      <c r="B5" s="20"/>
      <c r="C5" s="88" t="s">
        <v>45</v>
      </c>
      <c r="D5" s="89" t="s">
        <v>8</v>
      </c>
      <c r="E5" s="88" t="s">
        <v>46</v>
      </c>
      <c r="F5" s="89" t="s">
        <v>8</v>
      </c>
      <c r="G5" s="21" t="s">
        <v>47</v>
      </c>
      <c r="H5" s="22" t="s">
        <v>8</v>
      </c>
      <c r="I5" s="142" t="s">
        <v>48</v>
      </c>
      <c r="J5" s="22" t="s">
        <v>8</v>
      </c>
    </row>
    <row r="6" spans="2:10" x14ac:dyDescent="0.25">
      <c r="B6" s="25" t="s">
        <v>0</v>
      </c>
      <c r="C6" s="105">
        <v>7.4</v>
      </c>
      <c r="D6" s="99">
        <v>25674</v>
      </c>
      <c r="E6" s="44">
        <v>18</v>
      </c>
      <c r="F6" s="45">
        <v>181720</v>
      </c>
      <c r="G6" s="105">
        <v>16.399999999999999</v>
      </c>
      <c r="H6" s="45">
        <v>204771</v>
      </c>
      <c r="I6" s="154">
        <v>19.600000000000001</v>
      </c>
      <c r="J6" s="149">
        <v>146646</v>
      </c>
    </row>
    <row r="7" spans="2:10" x14ac:dyDescent="0.25">
      <c r="B7" s="25" t="s">
        <v>57</v>
      </c>
      <c r="C7" s="119" t="s">
        <v>149</v>
      </c>
      <c r="D7" s="120"/>
      <c r="E7" s="75" t="s">
        <v>150</v>
      </c>
      <c r="F7" s="75"/>
      <c r="G7" s="119" t="s">
        <v>151</v>
      </c>
      <c r="H7" s="75"/>
      <c r="I7" s="150" t="s">
        <v>152</v>
      </c>
      <c r="J7" s="151"/>
    </row>
    <row r="8" spans="2:10" x14ac:dyDescent="0.25">
      <c r="B8" s="25" t="s">
        <v>1</v>
      </c>
      <c r="C8" s="106">
        <v>90.3</v>
      </c>
      <c r="D8" s="93"/>
      <c r="E8" s="48">
        <v>77.900000000000006</v>
      </c>
      <c r="F8" s="49"/>
      <c r="G8" s="106">
        <v>80</v>
      </c>
      <c r="H8" s="49"/>
      <c r="I8" s="153">
        <v>75.900000000000006</v>
      </c>
      <c r="J8" s="66"/>
    </row>
    <row r="9" spans="2:10" x14ac:dyDescent="0.25">
      <c r="B9" s="25" t="s">
        <v>2</v>
      </c>
      <c r="C9" s="90" t="s">
        <v>244</v>
      </c>
      <c r="D9" s="93"/>
      <c r="E9" s="48">
        <v>4.0999999999999996</v>
      </c>
      <c r="F9" s="49"/>
      <c r="G9" s="106">
        <v>3.7</v>
      </c>
      <c r="H9" s="49"/>
      <c r="I9" s="153">
        <v>4.4000000000000004</v>
      </c>
      <c r="J9" s="66"/>
    </row>
    <row r="10" spans="2:10" ht="15.75" thickBot="1" x14ac:dyDescent="0.3">
      <c r="B10" s="78" t="s">
        <v>3</v>
      </c>
      <c r="C10" s="107">
        <v>100</v>
      </c>
      <c r="D10" s="100"/>
      <c r="E10" s="52">
        <v>100</v>
      </c>
      <c r="F10" s="53"/>
      <c r="G10" s="107">
        <v>100</v>
      </c>
      <c r="H10" s="53"/>
      <c r="I10" s="152">
        <v>100</v>
      </c>
      <c r="J10" s="64"/>
    </row>
    <row r="12" spans="2:10" ht="48" customHeight="1" x14ac:dyDescent="0.25">
      <c r="B12" s="224" t="s">
        <v>260</v>
      </c>
      <c r="C12" s="224"/>
      <c r="D12" s="224"/>
      <c r="E12" s="224"/>
      <c r="F12" s="224"/>
      <c r="G12" s="224"/>
      <c r="H12" s="224"/>
      <c r="I12" s="224"/>
      <c r="J12" s="224"/>
    </row>
    <row r="13" spans="2:10" ht="12" customHeight="1" x14ac:dyDescent="0.25">
      <c r="B13" s="18" t="s">
        <v>142</v>
      </c>
      <c r="C13" s="28"/>
      <c r="D13" s="28"/>
      <c r="E13" s="28"/>
      <c r="F13" s="28"/>
      <c r="G13" s="28"/>
      <c r="H13" s="28"/>
    </row>
    <row r="14" spans="2:10" ht="12" customHeight="1" x14ac:dyDescent="0.25">
      <c r="B14" s="18" t="s">
        <v>44</v>
      </c>
      <c r="C14" s="28"/>
      <c r="D14" s="28"/>
      <c r="E14" s="28"/>
      <c r="F14" s="28"/>
      <c r="G14" s="28"/>
      <c r="H14" s="28"/>
    </row>
    <row r="15" spans="2:10" ht="24" customHeight="1" x14ac:dyDescent="0.25">
      <c r="B15" s="224" t="s">
        <v>229</v>
      </c>
      <c r="C15" s="224"/>
      <c r="D15" s="224"/>
      <c r="E15" s="224"/>
      <c r="F15" s="224"/>
      <c r="G15" s="224"/>
      <c r="H15" s="224"/>
      <c r="I15" s="224"/>
      <c r="J15" s="224"/>
    </row>
  </sheetData>
  <mergeCells count="10">
    <mergeCell ref="B15:J15"/>
    <mergeCell ref="B12:J12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054C-45C0-41E4-86EB-9E8F5E1049E7}">
  <dimension ref="B1:J1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4.42578125" style="29" customWidth="1"/>
    <col min="3" max="3" width="11.7109375" style="29" customWidth="1"/>
    <col min="4" max="4" width="10.28515625" style="29" customWidth="1"/>
    <col min="5" max="5" width="11.7109375" style="29" customWidth="1"/>
    <col min="6" max="6" width="10.28515625" style="29" customWidth="1"/>
    <col min="7" max="7" width="11.7109375" style="29" customWidth="1"/>
    <col min="8" max="8" width="10.28515625" style="29" customWidth="1"/>
    <col min="9" max="9" width="11.7109375" style="29" customWidth="1"/>
    <col min="10" max="10" width="10.28515625" style="29" customWidth="1"/>
    <col min="11" max="16384" width="11.42578125" style="29"/>
  </cols>
  <sheetData>
    <row r="1" spans="2:10" s="39" customFormat="1" ht="15.75" customHeight="1" x14ac:dyDescent="0.25">
      <c r="B1" s="39" t="s">
        <v>153</v>
      </c>
    </row>
    <row r="2" spans="2:10" s="38" customFormat="1" ht="15.75" customHeight="1" thickBot="1" x14ac:dyDescent="0.3"/>
    <row r="3" spans="2:10" x14ac:dyDescent="0.25">
      <c r="B3" s="37"/>
      <c r="C3" s="229" t="s">
        <v>4</v>
      </c>
      <c r="D3" s="228"/>
      <c r="E3" s="229" t="s">
        <v>5</v>
      </c>
      <c r="F3" s="228"/>
      <c r="G3" s="221" t="s">
        <v>6</v>
      </c>
      <c r="H3" s="221"/>
      <c r="I3" s="236" t="s">
        <v>6</v>
      </c>
      <c r="J3" s="221"/>
    </row>
    <row r="4" spans="2:10" x14ac:dyDescent="0.25">
      <c r="B4" s="141"/>
      <c r="C4" s="237" t="s">
        <v>130</v>
      </c>
      <c r="D4" s="238"/>
      <c r="E4" s="239" t="s">
        <v>130</v>
      </c>
      <c r="F4" s="238"/>
      <c r="G4" s="239" t="s">
        <v>130</v>
      </c>
      <c r="H4" s="239"/>
      <c r="I4" s="240" t="s">
        <v>131</v>
      </c>
      <c r="J4" s="239"/>
    </row>
    <row r="5" spans="2:10" ht="26.25" thickBot="1" x14ac:dyDescent="0.3">
      <c r="B5" s="20"/>
      <c r="C5" s="88" t="s">
        <v>45</v>
      </c>
      <c r="D5" s="89" t="s">
        <v>8</v>
      </c>
      <c r="E5" s="88" t="s">
        <v>46</v>
      </c>
      <c r="F5" s="89" t="s">
        <v>8</v>
      </c>
      <c r="G5" s="21" t="s">
        <v>47</v>
      </c>
      <c r="H5" s="22" t="s">
        <v>8</v>
      </c>
      <c r="I5" s="142" t="s">
        <v>48</v>
      </c>
      <c r="J5" s="22" t="s">
        <v>8</v>
      </c>
    </row>
    <row r="6" spans="2:10" x14ac:dyDescent="0.25">
      <c r="B6" s="25" t="s">
        <v>0</v>
      </c>
      <c r="C6" s="105">
        <v>4.5999999999999996</v>
      </c>
      <c r="D6" s="99">
        <v>60347</v>
      </c>
      <c r="E6" s="44">
        <v>14.4</v>
      </c>
      <c r="F6" s="45">
        <v>581886</v>
      </c>
      <c r="G6" s="105">
        <v>12.9</v>
      </c>
      <c r="H6" s="45">
        <v>633254</v>
      </c>
      <c r="I6" s="154">
        <v>18.5</v>
      </c>
      <c r="J6" s="149">
        <v>497921</v>
      </c>
    </row>
    <row r="7" spans="2:10" x14ac:dyDescent="0.25">
      <c r="B7" s="25" t="s">
        <v>57</v>
      </c>
      <c r="C7" s="119" t="s">
        <v>154</v>
      </c>
      <c r="D7" s="120"/>
      <c r="E7" s="75" t="s">
        <v>155</v>
      </c>
      <c r="F7" s="75"/>
      <c r="G7" s="119" t="s">
        <v>156</v>
      </c>
      <c r="H7" s="75"/>
      <c r="I7" s="150" t="s">
        <v>157</v>
      </c>
      <c r="J7" s="151"/>
    </row>
    <row r="8" spans="2:10" x14ac:dyDescent="0.25">
      <c r="B8" s="25" t="s">
        <v>1</v>
      </c>
      <c r="C8" s="106">
        <v>88.7</v>
      </c>
      <c r="D8" s="93"/>
      <c r="E8" s="48">
        <v>76.2</v>
      </c>
      <c r="F8" s="49"/>
      <c r="G8" s="106">
        <v>77.7</v>
      </c>
      <c r="H8" s="49"/>
      <c r="I8" s="153">
        <v>70.3</v>
      </c>
      <c r="J8" s="66"/>
    </row>
    <row r="9" spans="2:10" ht="39" customHeight="1" x14ac:dyDescent="0.25">
      <c r="B9" s="81" t="s">
        <v>173</v>
      </c>
      <c r="C9" s="106">
        <v>6</v>
      </c>
      <c r="D9" s="93"/>
      <c r="E9" s="48">
        <v>8</v>
      </c>
      <c r="F9" s="49"/>
      <c r="G9" s="106">
        <v>8.1</v>
      </c>
      <c r="H9" s="49"/>
      <c r="I9" s="153">
        <v>9.8000000000000007</v>
      </c>
      <c r="J9" s="66"/>
    </row>
    <row r="10" spans="2:10" x14ac:dyDescent="0.25">
      <c r="B10" s="25" t="s">
        <v>2</v>
      </c>
      <c r="C10" s="90">
        <v>0.7</v>
      </c>
      <c r="D10" s="93"/>
      <c r="E10" s="48">
        <v>1.3</v>
      </c>
      <c r="F10" s="49"/>
      <c r="G10" s="106">
        <v>1.3</v>
      </c>
      <c r="H10" s="49"/>
      <c r="I10" s="153">
        <v>1.5</v>
      </c>
      <c r="J10" s="66"/>
    </row>
    <row r="11" spans="2:10" ht="15.75" thickBot="1" x14ac:dyDescent="0.3">
      <c r="B11" s="78" t="s">
        <v>3</v>
      </c>
      <c r="C11" s="107">
        <v>100</v>
      </c>
      <c r="D11" s="100"/>
      <c r="E11" s="52">
        <v>100</v>
      </c>
      <c r="F11" s="53"/>
      <c r="G11" s="107">
        <v>100</v>
      </c>
      <c r="H11" s="53"/>
      <c r="I11" s="152">
        <v>100</v>
      </c>
      <c r="J11" s="64"/>
    </row>
    <row r="13" spans="2:10" ht="36" customHeight="1" x14ac:dyDescent="0.25">
      <c r="B13" s="224" t="s">
        <v>172</v>
      </c>
      <c r="C13" s="224"/>
      <c r="D13" s="224"/>
      <c r="E13" s="224"/>
      <c r="F13" s="224"/>
      <c r="G13" s="224"/>
      <c r="H13" s="224"/>
      <c r="I13" s="224"/>
      <c r="J13" s="224"/>
    </row>
    <row r="14" spans="2:10" ht="12" customHeight="1" x14ac:dyDescent="0.25">
      <c r="B14" s="18" t="s">
        <v>142</v>
      </c>
      <c r="C14" s="28"/>
      <c r="D14" s="28"/>
      <c r="E14" s="28"/>
      <c r="F14" s="28"/>
      <c r="G14" s="28"/>
      <c r="H14" s="28"/>
    </row>
    <row r="15" spans="2:10" ht="12" customHeight="1" x14ac:dyDescent="0.25">
      <c r="B15" s="18" t="s">
        <v>44</v>
      </c>
      <c r="C15" s="28"/>
      <c r="D15" s="28"/>
      <c r="E15" s="28"/>
      <c r="F15" s="28"/>
      <c r="G15" s="28"/>
      <c r="H15" s="28"/>
    </row>
  </sheetData>
  <mergeCells count="9">
    <mergeCell ref="B13:J13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4983-7767-4653-A49C-25F3D45704BA}">
  <dimension ref="B1:I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42578125" style="29" customWidth="1"/>
    <col min="3" max="3" width="12.28515625" style="29" customWidth="1"/>
    <col min="4" max="4" width="11.140625" style="29" customWidth="1"/>
    <col min="5" max="5" width="12.28515625" style="29" customWidth="1"/>
    <col min="6" max="6" width="11.140625" style="29" customWidth="1"/>
    <col min="7" max="8" width="12.28515625" style="29" customWidth="1"/>
    <col min="9" max="9" width="11.140625" style="29" customWidth="1"/>
    <col min="10" max="16384" width="11.42578125" style="29"/>
  </cols>
  <sheetData>
    <row r="1" spans="2:9" s="39" customFormat="1" ht="15.75" customHeight="1" x14ac:dyDescent="0.25">
      <c r="B1" s="30" t="s">
        <v>158</v>
      </c>
    </row>
    <row r="2" spans="2:9" s="38" customFormat="1" ht="15.75" customHeight="1" thickBot="1" x14ac:dyDescent="0.3"/>
    <row r="3" spans="2:9" ht="25.5" x14ac:dyDescent="0.25">
      <c r="B3" s="26"/>
      <c r="C3" s="222" t="s">
        <v>4</v>
      </c>
      <c r="D3" s="223"/>
      <c r="E3" s="221" t="s">
        <v>5</v>
      </c>
      <c r="F3" s="241"/>
      <c r="G3" s="98" t="s">
        <v>6</v>
      </c>
      <c r="H3" s="19" t="s">
        <v>7</v>
      </c>
      <c r="I3" s="225" t="s">
        <v>8</v>
      </c>
    </row>
    <row r="4" spans="2:9" ht="26.25" thickBot="1" x14ac:dyDescent="0.3">
      <c r="B4" s="27"/>
      <c r="C4" s="88" t="s">
        <v>45</v>
      </c>
      <c r="D4" s="89" t="s">
        <v>8</v>
      </c>
      <c r="E4" s="21" t="s">
        <v>46</v>
      </c>
      <c r="F4" s="23" t="s">
        <v>8</v>
      </c>
      <c r="G4" s="101" t="s">
        <v>47</v>
      </c>
      <c r="H4" s="24" t="s">
        <v>48</v>
      </c>
      <c r="I4" s="226"/>
    </row>
    <row r="5" spans="2:9" x14ac:dyDescent="0.25">
      <c r="B5" s="25" t="s">
        <v>0</v>
      </c>
      <c r="C5" s="105">
        <v>27.5</v>
      </c>
      <c r="D5" s="99">
        <v>200584</v>
      </c>
      <c r="E5" s="44">
        <v>44.9</v>
      </c>
      <c r="F5" s="46">
        <v>1440416</v>
      </c>
      <c r="G5" s="102">
        <v>43.1</v>
      </c>
      <c r="H5" s="47">
        <v>7.5</v>
      </c>
      <c r="I5" s="45">
        <v>1603415</v>
      </c>
    </row>
    <row r="6" spans="2:9" x14ac:dyDescent="0.25">
      <c r="B6" s="25" t="s">
        <v>57</v>
      </c>
      <c r="C6" s="119" t="s">
        <v>160</v>
      </c>
      <c r="D6" s="120"/>
      <c r="E6" s="75" t="s">
        <v>161</v>
      </c>
      <c r="F6" s="76"/>
      <c r="G6" s="120" t="s">
        <v>162</v>
      </c>
      <c r="H6" s="77" t="s">
        <v>163</v>
      </c>
      <c r="I6" s="45"/>
    </row>
    <row r="7" spans="2:9" x14ac:dyDescent="0.25">
      <c r="B7" s="25" t="s">
        <v>1</v>
      </c>
      <c r="C7" s="106">
        <v>65.900000000000006</v>
      </c>
      <c r="D7" s="93"/>
      <c r="E7" s="48">
        <v>52</v>
      </c>
      <c r="F7" s="50"/>
      <c r="G7" s="103">
        <v>52.9</v>
      </c>
      <c r="H7" s="51">
        <v>91.8</v>
      </c>
      <c r="I7" s="49"/>
    </row>
    <row r="8" spans="2:9" x14ac:dyDescent="0.25">
      <c r="B8" s="25" t="s">
        <v>2</v>
      </c>
      <c r="C8" s="90">
        <v>6.6</v>
      </c>
      <c r="D8" s="93"/>
      <c r="E8" s="48">
        <v>3.1</v>
      </c>
      <c r="F8" s="50"/>
      <c r="G8" s="103">
        <v>3.9</v>
      </c>
      <c r="H8" s="51">
        <v>0.7</v>
      </c>
      <c r="I8" s="49"/>
    </row>
    <row r="9" spans="2:9" ht="15.75" thickBot="1" x14ac:dyDescent="0.3">
      <c r="B9" s="78" t="s">
        <v>3</v>
      </c>
      <c r="C9" s="107">
        <v>100</v>
      </c>
      <c r="D9" s="100"/>
      <c r="E9" s="52">
        <v>100</v>
      </c>
      <c r="F9" s="54"/>
      <c r="G9" s="104">
        <v>100</v>
      </c>
      <c r="H9" s="55">
        <v>100</v>
      </c>
      <c r="I9" s="53"/>
    </row>
    <row r="11" spans="2:9" ht="60" customHeight="1" x14ac:dyDescent="0.25">
      <c r="B11" s="224" t="s">
        <v>159</v>
      </c>
      <c r="C11" s="224"/>
      <c r="D11" s="224"/>
      <c r="E11" s="224"/>
      <c r="F11" s="224"/>
      <c r="G11" s="224"/>
      <c r="H11" s="224"/>
      <c r="I11" s="224"/>
    </row>
    <row r="12" spans="2:9" ht="12" customHeight="1" x14ac:dyDescent="0.25">
      <c r="B12" s="18" t="s">
        <v>44</v>
      </c>
      <c r="C12" s="28"/>
      <c r="D12" s="28"/>
      <c r="E12" s="28"/>
      <c r="F12" s="28"/>
      <c r="G12" s="28"/>
      <c r="H12" s="28"/>
      <c r="I12" s="28"/>
    </row>
  </sheetData>
  <mergeCells count="4">
    <mergeCell ref="C3:D3"/>
    <mergeCell ref="E3:F3"/>
    <mergeCell ref="I3:I4"/>
    <mergeCell ref="B11:I1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2BA6-D6B2-444A-A023-76433BB77AD9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5.5703125" style="29" customWidth="1"/>
    <col min="3" max="3" width="7.5703125" style="29" customWidth="1"/>
    <col min="4" max="4" width="11.140625" style="29" customWidth="1"/>
    <col min="5" max="5" width="7.5703125" style="29" customWidth="1"/>
    <col min="6" max="6" width="11.140625" style="29" customWidth="1"/>
    <col min="7" max="16384" width="11.42578125" style="29"/>
  </cols>
  <sheetData>
    <row r="1" spans="2:6" s="39" customFormat="1" ht="15.75" customHeight="1" x14ac:dyDescent="0.25">
      <c r="B1" s="39" t="s">
        <v>164</v>
      </c>
    </row>
    <row r="2" spans="2:6" s="38" customFormat="1" ht="15.75" customHeight="1" thickBot="1" x14ac:dyDescent="0.3"/>
    <row r="3" spans="2:6" x14ac:dyDescent="0.25">
      <c r="B3" s="37"/>
      <c r="C3" s="229" t="s">
        <v>4</v>
      </c>
      <c r="D3" s="228"/>
      <c r="E3" s="229" t="s">
        <v>5</v>
      </c>
      <c r="F3" s="227"/>
    </row>
    <row r="4" spans="2:6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</row>
    <row r="5" spans="2:6" x14ac:dyDescent="0.25">
      <c r="B5" s="143" t="s">
        <v>166</v>
      </c>
      <c r="C5" s="210" t="s">
        <v>233</v>
      </c>
      <c r="D5" s="211" t="s">
        <v>233</v>
      </c>
      <c r="E5" s="155">
        <v>7.6</v>
      </c>
      <c r="F5" s="146">
        <v>108930</v>
      </c>
    </row>
    <row r="6" spans="2:6" x14ac:dyDescent="0.25">
      <c r="B6" s="147" t="s">
        <v>167</v>
      </c>
      <c r="C6" s="176">
        <v>87.9</v>
      </c>
      <c r="D6" s="186">
        <v>176346</v>
      </c>
      <c r="E6" s="92">
        <v>84.4</v>
      </c>
      <c r="F6" s="66">
        <v>1215365</v>
      </c>
    </row>
    <row r="7" spans="2:6" x14ac:dyDescent="0.25">
      <c r="B7" s="147" t="s">
        <v>168</v>
      </c>
      <c r="C7" s="176" t="s">
        <v>245</v>
      </c>
      <c r="D7" s="186">
        <v>16516</v>
      </c>
      <c r="E7" s="92">
        <v>8.1</v>
      </c>
      <c r="F7" s="66">
        <v>116122</v>
      </c>
    </row>
    <row r="8" spans="2:6" ht="15.75" thickBot="1" x14ac:dyDescent="0.3">
      <c r="B8" s="148" t="s">
        <v>3</v>
      </c>
      <c r="C8" s="177">
        <v>100</v>
      </c>
      <c r="D8" s="100">
        <v>200584</v>
      </c>
      <c r="E8" s="116">
        <v>100</v>
      </c>
      <c r="F8" s="64">
        <v>1440416</v>
      </c>
    </row>
    <row r="10" spans="2:6" ht="35.25" customHeight="1" x14ac:dyDescent="0.25">
      <c r="B10" s="224" t="s">
        <v>165</v>
      </c>
      <c r="C10" s="224"/>
      <c r="D10" s="224"/>
      <c r="E10" s="224"/>
      <c r="F10" s="224"/>
    </row>
    <row r="11" spans="2:6" ht="12" customHeight="1" x14ac:dyDescent="0.25">
      <c r="B11" s="18" t="s">
        <v>230</v>
      </c>
    </row>
    <row r="12" spans="2:6" ht="36" customHeight="1" x14ac:dyDescent="0.25">
      <c r="B12" s="224" t="s">
        <v>229</v>
      </c>
      <c r="C12" s="224"/>
      <c r="D12" s="224"/>
      <c r="E12" s="224"/>
      <c r="F12" s="224"/>
    </row>
  </sheetData>
  <mergeCells count="4">
    <mergeCell ref="B10:F10"/>
    <mergeCell ref="C3:D3"/>
    <mergeCell ref="E3:F3"/>
    <mergeCell ref="B12:F1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8555-20CD-45D2-88DD-5FBCB41F850F}">
  <dimension ref="B1:I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1.5703125" style="29" customWidth="1"/>
    <col min="3" max="6" width="15.28515625" style="29" customWidth="1"/>
    <col min="7" max="16384" width="11.42578125" style="29"/>
  </cols>
  <sheetData>
    <row r="1" spans="2:9" s="39" customFormat="1" ht="15.75" x14ac:dyDescent="0.25">
      <c r="B1" s="39" t="s">
        <v>187</v>
      </c>
    </row>
    <row r="2" spans="2:9" s="38" customFormat="1" ht="16.5" thickBot="1" x14ac:dyDescent="0.3"/>
    <row r="3" spans="2:9" s="38" customFormat="1" ht="27" customHeight="1" thickBot="1" x14ac:dyDescent="0.3">
      <c r="B3" s="242" t="s">
        <v>188</v>
      </c>
      <c r="C3" s="242"/>
      <c r="D3" s="242"/>
      <c r="E3" s="242"/>
      <c r="F3" s="242"/>
    </row>
    <row r="4" spans="2:9" ht="43.5" customHeight="1" x14ac:dyDescent="0.25">
      <c r="B4" s="37"/>
      <c r="C4" s="156" t="s">
        <v>174</v>
      </c>
      <c r="D4" s="156" t="s">
        <v>175</v>
      </c>
      <c r="E4" s="157" t="s">
        <v>176</v>
      </c>
      <c r="F4" s="156" t="s">
        <v>177</v>
      </c>
    </row>
    <row r="5" spans="2:9" ht="15.75" thickBot="1" x14ac:dyDescent="0.3">
      <c r="B5" s="27"/>
      <c r="C5" s="88" t="s">
        <v>183</v>
      </c>
      <c r="D5" s="88" t="s">
        <v>184</v>
      </c>
      <c r="E5" s="158" t="s">
        <v>185</v>
      </c>
      <c r="F5" s="88" t="s">
        <v>186</v>
      </c>
    </row>
    <row r="6" spans="2:9" x14ac:dyDescent="0.25">
      <c r="B6" s="85" t="s">
        <v>178</v>
      </c>
      <c r="C6" s="167">
        <v>13.2</v>
      </c>
      <c r="D6" s="167">
        <v>14.5</v>
      </c>
      <c r="E6" s="178">
        <v>15.8</v>
      </c>
      <c r="F6" s="167">
        <v>25.9</v>
      </c>
    </row>
    <row r="7" spans="2:9" x14ac:dyDescent="0.25">
      <c r="B7" s="85" t="s">
        <v>179</v>
      </c>
      <c r="C7" s="167">
        <v>37.5</v>
      </c>
      <c r="D7" s="167">
        <v>38.9</v>
      </c>
      <c r="E7" s="178">
        <v>40.4</v>
      </c>
      <c r="F7" s="167">
        <v>44.5</v>
      </c>
    </row>
    <row r="8" spans="2:9" x14ac:dyDescent="0.25">
      <c r="B8" s="85" t="s">
        <v>180</v>
      </c>
      <c r="C8" s="167">
        <v>34.799999999999997</v>
      </c>
      <c r="D8" s="167">
        <v>32.700000000000003</v>
      </c>
      <c r="E8" s="178">
        <v>31.5</v>
      </c>
      <c r="F8" s="167">
        <v>22.7</v>
      </c>
    </row>
    <row r="9" spans="2:9" x14ac:dyDescent="0.25">
      <c r="B9" s="85" t="s">
        <v>181</v>
      </c>
      <c r="C9" s="167">
        <v>8.6</v>
      </c>
      <c r="D9" s="167">
        <v>8.8000000000000007</v>
      </c>
      <c r="E9" s="178">
        <v>8.1</v>
      </c>
      <c r="F9" s="167">
        <v>5</v>
      </c>
    </row>
    <row r="10" spans="2:9" x14ac:dyDescent="0.25">
      <c r="B10" s="85" t="s">
        <v>182</v>
      </c>
      <c r="C10" s="167">
        <v>5.6</v>
      </c>
      <c r="D10" s="167">
        <v>4.8</v>
      </c>
      <c r="E10" s="178">
        <v>4.0999999999999996</v>
      </c>
      <c r="F10" s="167">
        <v>1.6</v>
      </c>
    </row>
    <row r="11" spans="2:9" ht="15.75" thickBot="1" x14ac:dyDescent="0.3">
      <c r="B11" s="80" t="s">
        <v>2</v>
      </c>
      <c r="C11" s="179" t="s">
        <v>233</v>
      </c>
      <c r="D11" s="179" t="s">
        <v>246</v>
      </c>
      <c r="E11" s="180" t="s">
        <v>246</v>
      </c>
      <c r="F11" s="179">
        <v>0.3</v>
      </c>
    </row>
    <row r="12" spans="2:9" x14ac:dyDescent="0.25">
      <c r="C12" s="31"/>
      <c r="D12" s="31"/>
      <c r="E12" s="31"/>
      <c r="F12" s="31"/>
    </row>
    <row r="13" spans="2:9" ht="48" customHeight="1" x14ac:dyDescent="0.25">
      <c r="B13" s="224" t="s">
        <v>189</v>
      </c>
      <c r="C13" s="224"/>
      <c r="D13" s="224"/>
      <c r="E13" s="224"/>
      <c r="F13" s="224"/>
    </row>
    <row r="14" spans="2:9" ht="24" customHeight="1" x14ac:dyDescent="0.25">
      <c r="B14" s="224" t="s">
        <v>190</v>
      </c>
      <c r="C14" s="224"/>
      <c r="D14" s="224"/>
      <c r="E14" s="224"/>
      <c r="F14" s="224"/>
      <c r="G14" s="28"/>
      <c r="H14" s="28"/>
      <c r="I14" s="28"/>
    </row>
    <row r="15" spans="2:9" ht="12" customHeight="1" x14ac:dyDescent="0.25">
      <c r="B15" s="18" t="s">
        <v>230</v>
      </c>
    </row>
    <row r="16" spans="2:9" ht="24" customHeight="1" x14ac:dyDescent="0.25">
      <c r="B16" s="224" t="s">
        <v>229</v>
      </c>
      <c r="C16" s="224"/>
      <c r="D16" s="224"/>
      <c r="E16" s="224"/>
      <c r="F16" s="224"/>
    </row>
  </sheetData>
  <mergeCells count="4">
    <mergeCell ref="B13:F13"/>
    <mergeCell ref="B3:F3"/>
    <mergeCell ref="B14:F14"/>
    <mergeCell ref="B16:F1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6E7D-31AB-407A-9C7A-5B063161E916}">
  <dimension ref="B1:I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4.42578125" style="29" customWidth="1"/>
    <col min="3" max="6" width="15.28515625" style="29" customWidth="1"/>
    <col min="7" max="16384" width="11.42578125" style="29"/>
  </cols>
  <sheetData>
    <row r="1" spans="2:9" s="39" customFormat="1" ht="15.75" x14ac:dyDescent="0.25">
      <c r="B1" s="39" t="s">
        <v>191</v>
      </c>
    </row>
    <row r="2" spans="2:9" s="38" customFormat="1" ht="16.5" thickBot="1" x14ac:dyDescent="0.3"/>
    <row r="3" spans="2:9" s="38" customFormat="1" ht="27" customHeight="1" thickBot="1" x14ac:dyDescent="0.3">
      <c r="B3" s="242" t="s">
        <v>192</v>
      </c>
      <c r="C3" s="242"/>
      <c r="D3" s="242"/>
      <c r="E3" s="242"/>
      <c r="F3" s="242"/>
    </row>
    <row r="4" spans="2:9" ht="43.5" customHeight="1" x14ac:dyDescent="0.25">
      <c r="B4" s="37"/>
      <c r="C4" s="156" t="s">
        <v>174</v>
      </c>
      <c r="D4" s="156" t="s">
        <v>175</v>
      </c>
      <c r="E4" s="157" t="s">
        <v>176</v>
      </c>
      <c r="F4" s="156" t="s">
        <v>177</v>
      </c>
    </row>
    <row r="5" spans="2:9" ht="15.75" thickBot="1" x14ac:dyDescent="0.3">
      <c r="B5" s="27"/>
      <c r="C5" s="88" t="s">
        <v>45</v>
      </c>
      <c r="D5" s="88" t="s">
        <v>46</v>
      </c>
      <c r="E5" s="158" t="s">
        <v>47</v>
      </c>
      <c r="F5" s="88" t="s">
        <v>48</v>
      </c>
    </row>
    <row r="6" spans="2:9" x14ac:dyDescent="0.25">
      <c r="B6" s="85" t="s">
        <v>193</v>
      </c>
      <c r="C6" s="167">
        <v>51.5</v>
      </c>
      <c r="D6" s="167">
        <v>48.4</v>
      </c>
      <c r="E6" s="178">
        <v>46.7</v>
      </c>
      <c r="F6" s="167">
        <v>27.2</v>
      </c>
    </row>
    <row r="7" spans="2:9" x14ac:dyDescent="0.25">
      <c r="B7" s="85" t="s">
        <v>194</v>
      </c>
      <c r="C7" s="167">
        <v>31.5</v>
      </c>
      <c r="D7" s="167">
        <v>29</v>
      </c>
      <c r="E7" s="178">
        <v>26.6</v>
      </c>
      <c r="F7" s="167">
        <v>12.4</v>
      </c>
    </row>
    <row r="8" spans="2:9" x14ac:dyDescent="0.25">
      <c r="B8" s="85" t="s">
        <v>195</v>
      </c>
      <c r="C8" s="167">
        <v>48.1</v>
      </c>
      <c r="D8" s="167">
        <v>45.4</v>
      </c>
      <c r="E8" s="178">
        <v>42.9</v>
      </c>
      <c r="F8" s="167">
        <v>20.3</v>
      </c>
    </row>
    <row r="9" spans="2:9" x14ac:dyDescent="0.25">
      <c r="B9" s="85" t="s">
        <v>196</v>
      </c>
      <c r="C9" s="167">
        <v>34</v>
      </c>
      <c r="D9" s="167">
        <v>31.6</v>
      </c>
      <c r="E9" s="178">
        <v>29.6</v>
      </c>
      <c r="F9" s="167">
        <v>11.7</v>
      </c>
    </row>
    <row r="10" spans="2:9" ht="25.5" x14ac:dyDescent="0.25">
      <c r="B10" s="85" t="s">
        <v>197</v>
      </c>
      <c r="C10" s="167">
        <v>28.8</v>
      </c>
      <c r="D10" s="167">
        <v>25.2</v>
      </c>
      <c r="E10" s="178">
        <v>22.2</v>
      </c>
      <c r="F10" s="167">
        <v>7.3</v>
      </c>
    </row>
    <row r="11" spans="2:9" ht="25.5" x14ac:dyDescent="0.25">
      <c r="B11" s="85" t="s">
        <v>198</v>
      </c>
      <c r="C11" s="167">
        <v>32.700000000000003</v>
      </c>
      <c r="D11" s="167">
        <v>29.5</v>
      </c>
      <c r="E11" s="178">
        <v>26.6</v>
      </c>
      <c r="F11" s="167">
        <v>11.2</v>
      </c>
    </row>
    <row r="12" spans="2:9" ht="15.75" thickBot="1" x14ac:dyDescent="0.3">
      <c r="B12" s="80" t="s">
        <v>199</v>
      </c>
      <c r="C12" s="179">
        <v>55.5</v>
      </c>
      <c r="D12" s="179">
        <v>51.3</v>
      </c>
      <c r="E12" s="180">
        <v>48.1</v>
      </c>
      <c r="F12" s="179">
        <v>21.1</v>
      </c>
    </row>
    <row r="13" spans="2:9" x14ac:dyDescent="0.25">
      <c r="C13" s="31"/>
      <c r="D13" s="31"/>
      <c r="E13" s="31"/>
      <c r="F13" s="31"/>
    </row>
    <row r="14" spans="2:9" ht="48" customHeight="1" x14ac:dyDescent="0.25">
      <c r="B14" s="224" t="s">
        <v>189</v>
      </c>
      <c r="C14" s="224"/>
      <c r="D14" s="224"/>
      <c r="E14" s="224"/>
      <c r="F14" s="224"/>
    </row>
    <row r="15" spans="2:9" ht="24" customHeight="1" x14ac:dyDescent="0.25">
      <c r="B15" s="244" t="s">
        <v>201</v>
      </c>
      <c r="C15" s="224"/>
      <c r="D15" s="224"/>
      <c r="E15" s="224"/>
      <c r="F15" s="224"/>
      <c r="G15" s="28"/>
      <c r="H15" s="28"/>
      <c r="I15" s="28"/>
    </row>
    <row r="16" spans="2:9" ht="24" customHeight="1" x14ac:dyDescent="0.25">
      <c r="B16" s="243" t="s">
        <v>200</v>
      </c>
      <c r="C16" s="224"/>
      <c r="D16" s="224"/>
      <c r="E16" s="224"/>
      <c r="F16" s="224"/>
      <c r="G16" s="28"/>
      <c r="H16" s="28"/>
      <c r="I16" s="28"/>
    </row>
  </sheetData>
  <mergeCells count="4">
    <mergeCell ref="B3:F3"/>
    <mergeCell ref="B14:F14"/>
    <mergeCell ref="B16:F16"/>
    <mergeCell ref="B15:F1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4E53-C018-467F-96A5-06ECCB78BA56}">
  <dimension ref="B1:I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32.140625" style="29" customWidth="1"/>
    <col min="3" max="6" width="15.28515625" style="29" customWidth="1"/>
    <col min="7" max="16384" width="11.42578125" style="29"/>
  </cols>
  <sheetData>
    <row r="1" spans="2:9" s="39" customFormat="1" ht="15.75" x14ac:dyDescent="0.25">
      <c r="B1" s="39" t="s">
        <v>202</v>
      </c>
    </row>
    <row r="2" spans="2:9" s="38" customFormat="1" ht="16.5" thickBot="1" x14ac:dyDescent="0.3"/>
    <row r="3" spans="2:9" s="38" customFormat="1" ht="13.5" customHeight="1" thickBot="1" x14ac:dyDescent="0.3">
      <c r="B3" s="242" t="s">
        <v>203</v>
      </c>
      <c r="C3" s="242"/>
      <c r="D3" s="242"/>
      <c r="E3" s="242"/>
      <c r="F3" s="242"/>
    </row>
    <row r="4" spans="2:9" ht="43.5" customHeight="1" x14ac:dyDescent="0.25">
      <c r="B4" s="37"/>
      <c r="C4" s="156" t="s">
        <v>174</v>
      </c>
      <c r="D4" s="156" t="s">
        <v>175</v>
      </c>
      <c r="E4" s="157" t="s">
        <v>176</v>
      </c>
      <c r="F4" s="156" t="s">
        <v>177</v>
      </c>
    </row>
    <row r="5" spans="2:9" ht="15.75" thickBot="1" x14ac:dyDescent="0.3">
      <c r="B5" s="27"/>
      <c r="C5" s="88" t="s">
        <v>45</v>
      </c>
      <c r="D5" s="88" t="s">
        <v>46</v>
      </c>
      <c r="E5" s="158" t="s">
        <v>47</v>
      </c>
      <c r="F5" s="88" t="s">
        <v>48</v>
      </c>
    </row>
    <row r="6" spans="2:9" ht="38.25" customHeight="1" x14ac:dyDescent="0.25">
      <c r="B6" s="85" t="s">
        <v>204</v>
      </c>
      <c r="C6" s="167">
        <v>49.2</v>
      </c>
      <c r="D6" s="167">
        <v>46.7</v>
      </c>
      <c r="E6" s="178">
        <v>45</v>
      </c>
      <c r="F6" s="167">
        <v>27</v>
      </c>
    </row>
    <row r="7" spans="2:9" ht="38.25" x14ac:dyDescent="0.25">
      <c r="B7" s="85" t="s">
        <v>205</v>
      </c>
      <c r="C7" s="167">
        <v>84.7</v>
      </c>
      <c r="D7" s="167">
        <v>84.1</v>
      </c>
      <c r="E7" s="178">
        <v>82.7</v>
      </c>
      <c r="F7" s="167">
        <v>74.7</v>
      </c>
    </row>
    <row r="8" spans="2:9" ht="40.5" x14ac:dyDescent="0.25">
      <c r="B8" s="85" t="s">
        <v>210</v>
      </c>
      <c r="C8" s="167">
        <v>13.9</v>
      </c>
      <c r="D8" s="167">
        <v>12.3</v>
      </c>
      <c r="E8" s="178">
        <v>11.5</v>
      </c>
      <c r="F8" s="167">
        <v>10.3</v>
      </c>
    </row>
    <row r="9" spans="2:9" ht="38.25" x14ac:dyDescent="0.25">
      <c r="B9" s="85" t="s">
        <v>206</v>
      </c>
      <c r="C9" s="167">
        <v>53.5</v>
      </c>
      <c r="D9" s="167">
        <v>50.2</v>
      </c>
      <c r="E9" s="178">
        <v>48.2</v>
      </c>
      <c r="F9" s="167">
        <v>30.9</v>
      </c>
    </row>
    <row r="10" spans="2:9" ht="39" thickBot="1" x14ac:dyDescent="0.3">
      <c r="B10" s="80" t="s">
        <v>207</v>
      </c>
      <c r="C10" s="179">
        <v>32.6</v>
      </c>
      <c r="D10" s="179">
        <v>29.1</v>
      </c>
      <c r="E10" s="180">
        <v>26</v>
      </c>
      <c r="F10" s="179">
        <v>10.199999999999999</v>
      </c>
    </row>
    <row r="11" spans="2:9" x14ac:dyDescent="0.25">
      <c r="C11" s="31"/>
      <c r="D11" s="31"/>
      <c r="E11" s="31"/>
      <c r="F11" s="31"/>
    </row>
    <row r="12" spans="2:9" ht="35.25" customHeight="1" x14ac:dyDescent="0.25">
      <c r="B12" s="224" t="s">
        <v>189</v>
      </c>
      <c r="C12" s="224"/>
      <c r="D12" s="224"/>
      <c r="E12" s="224"/>
      <c r="F12" s="224"/>
    </row>
    <row r="13" spans="2:9" ht="12" customHeight="1" x14ac:dyDescent="0.25">
      <c r="B13" s="244" t="s">
        <v>208</v>
      </c>
      <c r="C13" s="224"/>
      <c r="D13" s="224"/>
      <c r="E13" s="224"/>
      <c r="F13" s="224"/>
      <c r="G13" s="28"/>
      <c r="H13" s="28"/>
      <c r="I13" s="28"/>
    </row>
    <row r="14" spans="2:9" ht="24" customHeight="1" x14ac:dyDescent="0.25">
      <c r="B14" s="243" t="s">
        <v>209</v>
      </c>
      <c r="C14" s="224"/>
      <c r="D14" s="224"/>
      <c r="E14" s="224"/>
      <c r="F14" s="224"/>
      <c r="G14" s="28"/>
      <c r="H14" s="28"/>
      <c r="I14" s="28"/>
    </row>
  </sheetData>
  <mergeCells count="4">
    <mergeCell ref="B3:F3"/>
    <mergeCell ref="B12:F12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0194-D255-47AC-A779-BF5D839BC64F}">
  <dimension ref="B1:J1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6.140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211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106">
        <v>26.7</v>
      </c>
      <c r="D5" s="93">
        <v>719096</v>
      </c>
      <c r="E5" s="48">
        <v>21.4</v>
      </c>
      <c r="F5" s="49">
        <v>1049748</v>
      </c>
      <c r="G5" s="181">
        <v>18.399999999999999</v>
      </c>
      <c r="H5" s="49">
        <v>1185499</v>
      </c>
      <c r="I5" s="184">
        <v>4.2</v>
      </c>
      <c r="J5" s="146">
        <v>606909</v>
      </c>
    </row>
    <row r="6" spans="2:10" x14ac:dyDescent="0.25">
      <c r="B6" s="25" t="s">
        <v>1</v>
      </c>
      <c r="C6" s="106">
        <v>69.8</v>
      </c>
      <c r="D6" s="93"/>
      <c r="E6" s="48">
        <v>74.900000000000006</v>
      </c>
      <c r="F6" s="49"/>
      <c r="G6" s="181">
        <v>78.3</v>
      </c>
      <c r="H6" s="49"/>
      <c r="I6" s="183">
        <v>94.8</v>
      </c>
      <c r="J6" s="66"/>
    </row>
    <row r="7" spans="2:10" ht="15.75" thickBot="1" x14ac:dyDescent="0.3">
      <c r="B7" s="78" t="s">
        <v>2</v>
      </c>
      <c r="C7" s="107">
        <v>3.5</v>
      </c>
      <c r="D7" s="100"/>
      <c r="E7" s="52">
        <v>3.7</v>
      </c>
      <c r="F7" s="53"/>
      <c r="G7" s="182">
        <v>3.3</v>
      </c>
      <c r="H7" s="53"/>
      <c r="I7" s="118">
        <v>0.9</v>
      </c>
      <c r="J7" s="64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225</v>
      </c>
      <c r="C10" s="243"/>
      <c r="D10" s="243"/>
      <c r="E10" s="243"/>
      <c r="F10" s="243"/>
      <c r="G10" s="243"/>
      <c r="H10" s="243"/>
      <c r="I10" s="243"/>
      <c r="J10" s="243"/>
    </row>
  </sheetData>
  <mergeCells count="6">
    <mergeCell ref="B9:J9"/>
    <mergeCell ref="B10:J10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B8BF-E5ED-4DAC-A377-7F14FBBFD16E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6.140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212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106">
        <v>9.3000000000000007</v>
      </c>
      <c r="D5" s="93">
        <v>251394</v>
      </c>
      <c r="E5" s="48">
        <v>7.4</v>
      </c>
      <c r="F5" s="49">
        <v>364558</v>
      </c>
      <c r="G5" s="181">
        <v>6.4</v>
      </c>
      <c r="H5" s="49">
        <v>409952</v>
      </c>
      <c r="I5" s="184">
        <v>1.1000000000000001</v>
      </c>
      <c r="J5" s="146">
        <v>155520</v>
      </c>
    </row>
    <row r="6" spans="2:10" x14ac:dyDescent="0.25">
      <c r="B6" s="25" t="s">
        <v>1</v>
      </c>
      <c r="C6" s="106">
        <v>90.3</v>
      </c>
      <c r="D6" s="93"/>
      <c r="E6" s="48">
        <v>92.2</v>
      </c>
      <c r="F6" s="49"/>
      <c r="G6" s="181">
        <v>93.3</v>
      </c>
      <c r="H6" s="49"/>
      <c r="I6" s="183">
        <v>98.8</v>
      </c>
      <c r="J6" s="66"/>
    </row>
    <row r="7" spans="2:10" ht="15.75" thickBot="1" x14ac:dyDescent="0.3">
      <c r="B7" s="78" t="s">
        <v>2</v>
      </c>
      <c r="C7" s="212" t="s">
        <v>247</v>
      </c>
      <c r="D7" s="192"/>
      <c r="E7" s="63" t="s">
        <v>247</v>
      </c>
      <c r="F7" s="193"/>
      <c r="G7" s="185" t="s">
        <v>248</v>
      </c>
      <c r="H7" s="193"/>
      <c r="I7" s="194" t="s">
        <v>249</v>
      </c>
      <c r="J7" s="64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225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E921-37C8-481C-A1D1-307E4A5972C2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6.140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213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106">
        <v>9.6</v>
      </c>
      <c r="D5" s="93">
        <v>257497</v>
      </c>
      <c r="E5" s="48">
        <v>6.8</v>
      </c>
      <c r="F5" s="49">
        <v>333952</v>
      </c>
      <c r="G5" s="181">
        <v>5.7</v>
      </c>
      <c r="H5" s="49">
        <v>369248</v>
      </c>
      <c r="I5" s="184">
        <v>0.9</v>
      </c>
      <c r="J5" s="146">
        <v>127378</v>
      </c>
    </row>
    <row r="6" spans="2:10" x14ac:dyDescent="0.25">
      <c r="B6" s="25" t="s">
        <v>1</v>
      </c>
      <c r="C6" s="106">
        <v>89.5</v>
      </c>
      <c r="D6" s="93"/>
      <c r="E6" s="48">
        <v>92.5</v>
      </c>
      <c r="F6" s="49"/>
      <c r="G6" s="181">
        <v>93.6</v>
      </c>
      <c r="H6" s="49"/>
      <c r="I6" s="183">
        <v>99</v>
      </c>
      <c r="J6" s="66"/>
    </row>
    <row r="7" spans="2:10" ht="15.75" thickBot="1" x14ac:dyDescent="0.3">
      <c r="B7" s="78" t="s">
        <v>2</v>
      </c>
      <c r="C7" s="212" t="s">
        <v>250</v>
      </c>
      <c r="D7" s="192"/>
      <c r="E7" s="63" t="s">
        <v>251</v>
      </c>
      <c r="F7" s="193"/>
      <c r="G7" s="185">
        <v>0.6</v>
      </c>
      <c r="H7" s="193"/>
      <c r="I7" s="194" t="s">
        <v>249</v>
      </c>
      <c r="J7" s="64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225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1F01-10D6-4B20-99AD-1F97993370D3}">
  <dimension ref="B1:I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.5703125" style="29" customWidth="1"/>
    <col min="3" max="3" width="37" style="29" customWidth="1"/>
    <col min="4" max="4" width="6.5703125" style="29" customWidth="1"/>
    <col min="5" max="5" width="11.140625" style="29" customWidth="1"/>
    <col min="6" max="6" width="6.5703125" style="29" customWidth="1"/>
    <col min="7" max="7" width="11.140625" style="29" customWidth="1"/>
    <col min="8" max="8" width="6.5703125" style="29" customWidth="1"/>
    <col min="9" max="9" width="11.140625" style="29" customWidth="1"/>
    <col min="10" max="16384" width="11.42578125" style="29"/>
  </cols>
  <sheetData>
    <row r="1" spans="2:9" s="39" customFormat="1" ht="15.75" customHeight="1" x14ac:dyDescent="0.25">
      <c r="B1" s="39" t="s">
        <v>169</v>
      </c>
    </row>
    <row r="2" spans="2:9" s="38" customFormat="1" ht="15.75" customHeight="1" thickBot="1" x14ac:dyDescent="0.3"/>
    <row r="3" spans="2:9" x14ac:dyDescent="0.25">
      <c r="B3" s="37"/>
      <c r="C3" s="37"/>
      <c r="D3" s="227" t="s">
        <v>4</v>
      </c>
      <c r="E3" s="228"/>
      <c r="F3" s="229" t="s">
        <v>5</v>
      </c>
      <c r="G3" s="228"/>
      <c r="H3" s="221" t="s">
        <v>6</v>
      </c>
      <c r="I3" s="221"/>
    </row>
    <row r="4" spans="2:9" ht="26.25" thickBot="1" x14ac:dyDescent="0.3">
      <c r="B4" s="20"/>
      <c r="C4" s="20"/>
      <c r="D4" s="21" t="s">
        <v>45</v>
      </c>
      <c r="E4" s="89" t="s">
        <v>8</v>
      </c>
      <c r="F4" s="88" t="s">
        <v>46</v>
      </c>
      <c r="G4" s="89" t="s">
        <v>8</v>
      </c>
      <c r="H4" s="21" t="s">
        <v>47</v>
      </c>
      <c r="I4" s="22" t="s">
        <v>8</v>
      </c>
    </row>
    <row r="5" spans="2:9" x14ac:dyDescent="0.25">
      <c r="B5" s="126" t="s">
        <v>67</v>
      </c>
      <c r="C5" s="129" t="s">
        <v>75</v>
      </c>
      <c r="D5" s="40">
        <v>18.7</v>
      </c>
      <c r="E5" s="109">
        <v>76778</v>
      </c>
      <c r="F5" s="108">
        <v>41.4</v>
      </c>
      <c r="G5" s="113">
        <v>984708</v>
      </c>
      <c r="H5" s="41">
        <v>38.799999999999997</v>
      </c>
      <c r="I5" s="56">
        <v>1044453</v>
      </c>
    </row>
    <row r="6" spans="2:9" ht="25.5" x14ac:dyDescent="0.25">
      <c r="B6" s="127" t="s">
        <v>68</v>
      </c>
      <c r="C6" s="130" t="s">
        <v>76</v>
      </c>
      <c r="D6" s="198" t="s">
        <v>232</v>
      </c>
      <c r="E6" s="199">
        <v>18135</v>
      </c>
      <c r="F6" s="110">
        <v>14.3</v>
      </c>
      <c r="G6" s="114">
        <v>339518</v>
      </c>
      <c r="H6" s="42">
        <v>13.2</v>
      </c>
      <c r="I6" s="57">
        <v>355150</v>
      </c>
    </row>
    <row r="7" spans="2:9" ht="38.25" x14ac:dyDescent="0.25">
      <c r="B7" s="127" t="s">
        <v>69</v>
      </c>
      <c r="C7" s="130" t="s">
        <v>77</v>
      </c>
      <c r="D7" s="198" t="s">
        <v>233</v>
      </c>
      <c r="E7" s="199" t="s">
        <v>233</v>
      </c>
      <c r="F7" s="110">
        <v>7.4</v>
      </c>
      <c r="G7" s="114">
        <v>175614</v>
      </c>
      <c r="H7" s="42">
        <v>6.8</v>
      </c>
      <c r="I7" s="57">
        <v>181802</v>
      </c>
    </row>
    <row r="8" spans="2:9" x14ac:dyDescent="0.25">
      <c r="B8" s="127" t="s">
        <v>70</v>
      </c>
      <c r="C8" s="130" t="s">
        <v>78</v>
      </c>
      <c r="D8" s="200" t="s">
        <v>234</v>
      </c>
      <c r="E8" s="199">
        <v>12276</v>
      </c>
      <c r="F8" s="110">
        <v>5.3</v>
      </c>
      <c r="G8" s="114">
        <v>126517</v>
      </c>
      <c r="H8" s="42">
        <v>5.2</v>
      </c>
      <c r="I8" s="57">
        <v>138793</v>
      </c>
    </row>
    <row r="9" spans="2:9" x14ac:dyDescent="0.25">
      <c r="B9" s="127" t="s">
        <v>71</v>
      </c>
      <c r="C9" s="130" t="s">
        <v>79</v>
      </c>
      <c r="D9" s="198" t="s">
        <v>233</v>
      </c>
      <c r="E9" s="199" t="s">
        <v>233</v>
      </c>
      <c r="F9" s="110">
        <v>7.4</v>
      </c>
      <c r="G9" s="114">
        <v>175196</v>
      </c>
      <c r="H9" s="42">
        <v>6.6</v>
      </c>
      <c r="I9" s="57">
        <v>177053</v>
      </c>
    </row>
    <row r="10" spans="2:9" ht="38.25" x14ac:dyDescent="0.25">
      <c r="B10" s="127" t="s">
        <v>72</v>
      </c>
      <c r="C10" s="130" t="s">
        <v>80</v>
      </c>
      <c r="D10" s="198" t="s">
        <v>235</v>
      </c>
      <c r="E10" s="199">
        <v>17508</v>
      </c>
      <c r="F10" s="110">
        <v>10.6</v>
      </c>
      <c r="G10" s="114">
        <v>252436</v>
      </c>
      <c r="H10" s="42">
        <v>10</v>
      </c>
      <c r="I10" s="57">
        <v>268202</v>
      </c>
    </row>
    <row r="11" spans="2:9" ht="38.25" customHeight="1" x14ac:dyDescent="0.25">
      <c r="B11" s="132" t="s">
        <v>73</v>
      </c>
      <c r="C11" s="133" t="s">
        <v>81</v>
      </c>
      <c r="D11" s="201" t="s">
        <v>233</v>
      </c>
      <c r="E11" s="202" t="s">
        <v>233</v>
      </c>
      <c r="F11" s="134">
        <v>5.0999999999999996</v>
      </c>
      <c r="G11" s="135">
        <v>121426</v>
      </c>
      <c r="H11" s="136">
        <v>4.5999999999999996</v>
      </c>
      <c r="I11" s="137">
        <v>122990</v>
      </c>
    </row>
    <row r="12" spans="2:9" ht="15.75" thickBot="1" x14ac:dyDescent="0.3">
      <c r="B12" s="128" t="s">
        <v>74</v>
      </c>
      <c r="C12" s="131" t="s">
        <v>82</v>
      </c>
      <c r="D12" s="203" t="s">
        <v>233</v>
      </c>
      <c r="E12" s="204" t="s">
        <v>233</v>
      </c>
      <c r="F12" s="111">
        <v>8.9</v>
      </c>
      <c r="G12" s="115">
        <v>212545</v>
      </c>
      <c r="H12" s="43">
        <v>8.1999999999999993</v>
      </c>
      <c r="I12" s="58">
        <v>221941</v>
      </c>
    </row>
    <row r="14" spans="2:9" ht="35.25" customHeight="1" x14ac:dyDescent="0.25">
      <c r="B14" s="224" t="s">
        <v>83</v>
      </c>
      <c r="C14" s="224"/>
      <c r="D14" s="224"/>
      <c r="E14" s="224"/>
      <c r="F14" s="224"/>
      <c r="G14" s="224"/>
      <c r="H14" s="224"/>
      <c r="I14" s="224"/>
    </row>
    <row r="15" spans="2:9" ht="12" customHeight="1" x14ac:dyDescent="0.25">
      <c r="B15" s="18" t="s">
        <v>230</v>
      </c>
    </row>
    <row r="16" spans="2:9" ht="24" customHeight="1" x14ac:dyDescent="0.25">
      <c r="B16" s="224" t="s">
        <v>229</v>
      </c>
      <c r="C16" s="224"/>
      <c r="D16" s="224"/>
      <c r="E16" s="224"/>
      <c r="F16" s="224"/>
      <c r="G16" s="224"/>
      <c r="H16" s="224"/>
      <c r="I16" s="224"/>
    </row>
  </sheetData>
  <mergeCells count="5">
    <mergeCell ref="D3:E3"/>
    <mergeCell ref="F3:G3"/>
    <mergeCell ref="H3:I3"/>
    <mergeCell ref="B14:I14"/>
    <mergeCell ref="B16:I1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343A-CAAD-4CA9-8D3C-0728AB96AF30}">
  <dimension ref="B1:I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5.7109375" style="29" customWidth="1"/>
    <col min="3" max="6" width="15.28515625" style="29" customWidth="1"/>
    <col min="7" max="16384" width="11.42578125" style="29"/>
  </cols>
  <sheetData>
    <row r="1" spans="2:9" s="39" customFormat="1" ht="15.75" x14ac:dyDescent="0.25">
      <c r="B1" s="39" t="s">
        <v>214</v>
      </c>
    </row>
    <row r="2" spans="2:9" s="38" customFormat="1" ht="16.5" thickBot="1" x14ac:dyDescent="0.3"/>
    <row r="3" spans="2:9" s="38" customFormat="1" ht="27.75" customHeight="1" thickBot="1" x14ac:dyDescent="0.3">
      <c r="B3" s="242" t="s">
        <v>215</v>
      </c>
      <c r="C3" s="242"/>
      <c r="D3" s="242"/>
      <c r="E3" s="242"/>
      <c r="F3" s="242"/>
    </row>
    <row r="4" spans="2:9" ht="43.5" customHeight="1" x14ac:dyDescent="0.25">
      <c r="B4" s="37"/>
      <c r="C4" s="156" t="s">
        <v>174</v>
      </c>
      <c r="D4" s="156" t="s">
        <v>175</v>
      </c>
      <c r="E4" s="157" t="s">
        <v>176</v>
      </c>
      <c r="F4" s="156" t="s">
        <v>177</v>
      </c>
    </row>
    <row r="5" spans="2:9" ht="15.75" thickBot="1" x14ac:dyDescent="0.3">
      <c r="B5" s="27"/>
      <c r="C5" s="88" t="s">
        <v>45</v>
      </c>
      <c r="D5" s="88" t="s">
        <v>46</v>
      </c>
      <c r="E5" s="158" t="s">
        <v>47</v>
      </c>
      <c r="F5" s="88" t="s">
        <v>48</v>
      </c>
    </row>
    <row r="6" spans="2:9" x14ac:dyDescent="0.25">
      <c r="B6" s="85" t="s">
        <v>216</v>
      </c>
      <c r="C6" s="167">
        <v>28.3</v>
      </c>
      <c r="D6" s="167">
        <v>26.8</v>
      </c>
      <c r="E6" s="178">
        <v>24.9</v>
      </c>
      <c r="F6" s="167">
        <v>15.2</v>
      </c>
    </row>
    <row r="7" spans="2:9" x14ac:dyDescent="0.25">
      <c r="B7" s="85" t="s">
        <v>217</v>
      </c>
      <c r="C7" s="167">
        <v>20.399999999999999</v>
      </c>
      <c r="D7" s="167">
        <v>18.5</v>
      </c>
      <c r="E7" s="178">
        <v>16.3</v>
      </c>
      <c r="F7" s="167">
        <v>8</v>
      </c>
    </row>
    <row r="8" spans="2:9" ht="15.75" thickBot="1" x14ac:dyDescent="0.3">
      <c r="B8" s="80" t="s">
        <v>218</v>
      </c>
      <c r="C8" s="179">
        <v>66.2</v>
      </c>
      <c r="D8" s="179">
        <v>65.2</v>
      </c>
      <c r="E8" s="180">
        <v>64.8</v>
      </c>
      <c r="F8" s="179">
        <v>59.3</v>
      </c>
    </row>
    <row r="9" spans="2:9" x14ac:dyDescent="0.25">
      <c r="C9" s="31"/>
      <c r="D9" s="31"/>
      <c r="E9" s="31"/>
      <c r="F9" s="31"/>
    </row>
    <row r="10" spans="2:9" ht="48" customHeight="1" x14ac:dyDescent="0.25">
      <c r="B10" s="224" t="s">
        <v>189</v>
      </c>
      <c r="C10" s="224"/>
      <c r="D10" s="224"/>
      <c r="E10" s="224"/>
      <c r="F10" s="224"/>
    </row>
    <row r="11" spans="2:9" ht="12" customHeight="1" x14ac:dyDescent="0.25">
      <c r="B11" s="244" t="s">
        <v>208</v>
      </c>
      <c r="C11" s="224"/>
      <c r="D11" s="224"/>
      <c r="E11" s="224"/>
      <c r="F11" s="224"/>
      <c r="G11" s="28"/>
      <c r="H11" s="28"/>
      <c r="I11" s="28"/>
    </row>
    <row r="12" spans="2:9" ht="24" customHeight="1" x14ac:dyDescent="0.25">
      <c r="B12" s="243" t="s">
        <v>226</v>
      </c>
      <c r="C12" s="224"/>
      <c r="D12" s="224"/>
      <c r="E12" s="224"/>
      <c r="F12" s="224"/>
      <c r="G12" s="28"/>
      <c r="H12" s="28"/>
      <c r="I12" s="28"/>
    </row>
  </sheetData>
  <mergeCells count="4">
    <mergeCell ref="B3:F3"/>
    <mergeCell ref="B10:F10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70B5-9E1C-4D41-8A73-3ABA004FA275}">
  <dimension ref="B1:J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219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34.9</v>
      </c>
      <c r="D5" s="186">
        <v>939675</v>
      </c>
      <c r="E5" s="62">
        <v>34.200000000000003</v>
      </c>
      <c r="F5" s="65">
        <v>1678580</v>
      </c>
      <c r="G5" s="187">
        <v>32</v>
      </c>
      <c r="H5" s="65">
        <v>2063259</v>
      </c>
      <c r="I5" s="188">
        <v>16.100000000000001</v>
      </c>
      <c r="J5" s="189">
        <v>2312531</v>
      </c>
    </row>
    <row r="6" spans="2:10" x14ac:dyDescent="0.25">
      <c r="B6" s="25" t="s">
        <v>1</v>
      </c>
      <c r="C6" s="90">
        <v>64.8</v>
      </c>
      <c r="D6" s="186"/>
      <c r="E6" s="62">
        <v>65.400000000000006</v>
      </c>
      <c r="F6" s="65"/>
      <c r="G6" s="187">
        <v>67.5</v>
      </c>
      <c r="H6" s="65"/>
      <c r="I6" s="190">
        <v>83.5</v>
      </c>
      <c r="J6" s="191"/>
    </row>
    <row r="7" spans="2:10" ht="15.75" thickBot="1" x14ac:dyDescent="0.3">
      <c r="B7" s="78" t="s">
        <v>2</v>
      </c>
      <c r="C7" s="212" t="s">
        <v>233</v>
      </c>
      <c r="D7" s="192"/>
      <c r="E7" s="63" t="s">
        <v>247</v>
      </c>
      <c r="F7" s="193"/>
      <c r="G7" s="185" t="s">
        <v>252</v>
      </c>
      <c r="H7" s="193"/>
      <c r="I7" s="194">
        <v>0.3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225</v>
      </c>
      <c r="C10" s="243"/>
      <c r="D10" s="243"/>
      <c r="E10" s="243"/>
      <c r="F10" s="243"/>
      <c r="G10" s="243"/>
      <c r="H10" s="243"/>
      <c r="I10" s="243"/>
      <c r="J10" s="243"/>
    </row>
    <row r="11" spans="2:10" ht="12" customHeight="1" x14ac:dyDescent="0.25">
      <c r="B11" s="18" t="s">
        <v>230</v>
      </c>
    </row>
    <row r="12" spans="2:10" ht="24" customHeight="1" x14ac:dyDescent="0.25">
      <c r="B12" s="224" t="s">
        <v>229</v>
      </c>
      <c r="C12" s="224"/>
      <c r="D12" s="224"/>
      <c r="E12" s="224"/>
      <c r="F12" s="224"/>
      <c r="G12" s="224"/>
      <c r="H12" s="224"/>
      <c r="I12" s="224"/>
      <c r="J12" s="224"/>
    </row>
  </sheetData>
  <mergeCells count="7">
    <mergeCell ref="B12:J12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70C3-3A66-4C42-A973-306D0934077E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220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66.8</v>
      </c>
      <c r="D5" s="186">
        <v>1797684</v>
      </c>
      <c r="E5" s="62">
        <v>68.5</v>
      </c>
      <c r="F5" s="65">
        <v>3357709</v>
      </c>
      <c r="G5" s="187">
        <v>68.2</v>
      </c>
      <c r="H5" s="65">
        <v>4392585</v>
      </c>
      <c r="I5" s="188">
        <v>50.1</v>
      </c>
      <c r="J5" s="189">
        <v>7185003</v>
      </c>
    </row>
    <row r="6" spans="2:10" x14ac:dyDescent="0.25">
      <c r="B6" s="25" t="s">
        <v>1</v>
      </c>
      <c r="C6" s="90">
        <v>32.700000000000003</v>
      </c>
      <c r="D6" s="186"/>
      <c r="E6" s="62">
        <v>31</v>
      </c>
      <c r="F6" s="65"/>
      <c r="G6" s="187">
        <v>31.3</v>
      </c>
      <c r="H6" s="65"/>
      <c r="I6" s="190">
        <v>49</v>
      </c>
      <c r="J6" s="191"/>
    </row>
    <row r="7" spans="2:10" ht="15.75" thickBot="1" x14ac:dyDescent="0.3">
      <c r="B7" s="78" t="s">
        <v>2</v>
      </c>
      <c r="C7" s="212" t="s">
        <v>253</v>
      </c>
      <c r="D7" s="192"/>
      <c r="E7" s="63">
        <v>0.5</v>
      </c>
      <c r="F7" s="193"/>
      <c r="G7" s="185">
        <v>0.5</v>
      </c>
      <c r="H7" s="193"/>
      <c r="I7" s="194">
        <v>0.9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225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620A-07ED-4F6A-98DC-7A11A170A6EA}">
  <dimension ref="B1:J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221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36.799999999999997</v>
      </c>
      <c r="D5" s="186">
        <v>991038</v>
      </c>
      <c r="E5" s="62">
        <v>37</v>
      </c>
      <c r="F5" s="65">
        <v>1812706</v>
      </c>
      <c r="G5" s="187">
        <v>36.6</v>
      </c>
      <c r="H5" s="65">
        <v>2360257</v>
      </c>
      <c r="I5" s="188">
        <v>16.8</v>
      </c>
      <c r="J5" s="189">
        <v>2408302</v>
      </c>
    </row>
    <row r="6" spans="2:10" x14ac:dyDescent="0.25">
      <c r="B6" s="25" t="s">
        <v>1</v>
      </c>
      <c r="C6" s="90">
        <v>63</v>
      </c>
      <c r="D6" s="186"/>
      <c r="E6" s="62">
        <v>62.6</v>
      </c>
      <c r="F6" s="65"/>
      <c r="G6" s="187">
        <v>63</v>
      </c>
      <c r="H6" s="65"/>
      <c r="I6" s="190">
        <v>83</v>
      </c>
      <c r="J6" s="191"/>
    </row>
    <row r="7" spans="2:10" ht="15.75" thickBot="1" x14ac:dyDescent="0.3">
      <c r="B7" s="78" t="s">
        <v>2</v>
      </c>
      <c r="C7" s="212" t="s">
        <v>233</v>
      </c>
      <c r="D7" s="192"/>
      <c r="E7" s="63" t="s">
        <v>247</v>
      </c>
      <c r="F7" s="193"/>
      <c r="G7" s="185" t="s">
        <v>247</v>
      </c>
      <c r="H7" s="193"/>
      <c r="I7" s="194" t="s">
        <v>246</v>
      </c>
      <c r="J7" s="196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227</v>
      </c>
      <c r="C10" s="243"/>
      <c r="D10" s="243"/>
      <c r="E10" s="243"/>
      <c r="F10" s="243"/>
      <c r="G10" s="243"/>
      <c r="H10" s="243"/>
      <c r="I10" s="243"/>
      <c r="J10" s="243"/>
    </row>
    <row r="11" spans="2:10" ht="12" customHeight="1" x14ac:dyDescent="0.25">
      <c r="B11" s="18" t="s">
        <v>230</v>
      </c>
    </row>
    <row r="12" spans="2:10" ht="24" customHeight="1" x14ac:dyDescent="0.25">
      <c r="B12" s="224" t="s">
        <v>229</v>
      </c>
      <c r="C12" s="224"/>
      <c r="D12" s="224"/>
      <c r="E12" s="224"/>
      <c r="F12" s="224"/>
      <c r="G12" s="224"/>
      <c r="H12" s="224"/>
      <c r="I12" s="224"/>
      <c r="J12" s="224"/>
    </row>
  </sheetData>
  <mergeCells count="7">
    <mergeCell ref="B12:J12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8BF7-C888-4FF5-BE88-DBB37734BC4A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222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8</v>
      </c>
      <c r="D5" s="186">
        <v>215660</v>
      </c>
      <c r="E5" s="62">
        <v>6.5</v>
      </c>
      <c r="F5" s="65">
        <v>318194</v>
      </c>
      <c r="G5" s="187">
        <v>5.7</v>
      </c>
      <c r="H5" s="65">
        <v>364810</v>
      </c>
      <c r="I5" s="188">
        <v>1.2</v>
      </c>
      <c r="J5" s="189">
        <v>169726</v>
      </c>
    </row>
    <row r="6" spans="2:10" x14ac:dyDescent="0.25">
      <c r="B6" s="25" t="s">
        <v>1</v>
      </c>
      <c r="C6" s="90">
        <v>91.3</v>
      </c>
      <c r="D6" s="186"/>
      <c r="E6" s="62">
        <v>92.7</v>
      </c>
      <c r="F6" s="65"/>
      <c r="G6" s="187">
        <v>93.5</v>
      </c>
      <c r="H6" s="65"/>
      <c r="I6" s="190">
        <v>98.5</v>
      </c>
      <c r="J6" s="191"/>
    </row>
    <row r="7" spans="2:10" ht="15.75" thickBot="1" x14ac:dyDescent="0.3">
      <c r="B7" s="78" t="s">
        <v>2</v>
      </c>
      <c r="C7" s="212" t="s">
        <v>251</v>
      </c>
      <c r="D7" s="192"/>
      <c r="E7" s="63">
        <v>0.8</v>
      </c>
      <c r="F7" s="193"/>
      <c r="G7" s="185">
        <v>0.8</v>
      </c>
      <c r="H7" s="193"/>
      <c r="I7" s="194">
        <v>0.3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227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FAD5-E3F9-4FDF-BD52-682E54CEFC29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223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2.9</v>
      </c>
      <c r="D5" s="186">
        <v>78046</v>
      </c>
      <c r="E5" s="62">
        <v>2.2999999999999998</v>
      </c>
      <c r="F5" s="65">
        <v>113443</v>
      </c>
      <c r="G5" s="187">
        <v>2</v>
      </c>
      <c r="H5" s="65">
        <v>129477</v>
      </c>
      <c r="I5" s="188">
        <v>0.3</v>
      </c>
      <c r="J5" s="189">
        <v>45688</v>
      </c>
    </row>
    <row r="6" spans="2:10" x14ac:dyDescent="0.25">
      <c r="B6" s="25" t="s">
        <v>1</v>
      </c>
      <c r="C6" s="90">
        <v>96.3</v>
      </c>
      <c r="D6" s="186"/>
      <c r="E6" s="62">
        <v>97</v>
      </c>
      <c r="F6" s="65"/>
      <c r="G6" s="187">
        <v>97.4</v>
      </c>
      <c r="H6" s="65"/>
      <c r="I6" s="190">
        <v>99.4</v>
      </c>
      <c r="J6" s="191"/>
    </row>
    <row r="7" spans="2:10" ht="15.75" thickBot="1" x14ac:dyDescent="0.3">
      <c r="B7" s="78" t="s">
        <v>2</v>
      </c>
      <c r="C7" s="212" t="s">
        <v>254</v>
      </c>
      <c r="D7" s="192"/>
      <c r="E7" s="63">
        <v>0.7</v>
      </c>
      <c r="F7" s="193"/>
      <c r="G7" s="185">
        <v>0.6</v>
      </c>
      <c r="H7" s="193"/>
      <c r="I7" s="194">
        <v>0.3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227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835C-2012-4A6E-9126-A04FA1C00D34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228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53.2</v>
      </c>
      <c r="D5" s="186">
        <v>1431738</v>
      </c>
      <c r="E5" s="62">
        <v>50.1</v>
      </c>
      <c r="F5" s="65">
        <v>2454849</v>
      </c>
      <c r="G5" s="187">
        <v>48.7</v>
      </c>
      <c r="H5" s="65">
        <v>3138530</v>
      </c>
      <c r="I5" s="188">
        <v>23.7</v>
      </c>
      <c r="J5" s="189">
        <v>3393933</v>
      </c>
    </row>
    <row r="6" spans="2:10" x14ac:dyDescent="0.25">
      <c r="B6" s="25" t="s">
        <v>1</v>
      </c>
      <c r="C6" s="90">
        <v>46.4</v>
      </c>
      <c r="D6" s="186"/>
      <c r="E6" s="62">
        <v>49.6</v>
      </c>
      <c r="F6" s="65"/>
      <c r="G6" s="187">
        <v>51</v>
      </c>
      <c r="H6" s="65"/>
      <c r="I6" s="190">
        <v>76.099999999999994</v>
      </c>
      <c r="J6" s="191"/>
    </row>
    <row r="7" spans="2:10" ht="15.75" thickBot="1" x14ac:dyDescent="0.3">
      <c r="B7" s="78" t="s">
        <v>2</v>
      </c>
      <c r="C7" s="212" t="s">
        <v>247</v>
      </c>
      <c r="D7" s="192"/>
      <c r="E7" s="63" t="s">
        <v>247</v>
      </c>
      <c r="F7" s="193"/>
      <c r="G7" s="185" t="s">
        <v>248</v>
      </c>
      <c r="H7" s="193"/>
      <c r="I7" s="194">
        <v>0.2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227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6E53-B785-47F0-BFB8-3948B35F6005}">
  <dimension ref="B1:J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7.28515625" style="29" customWidth="1"/>
    <col min="3" max="3" width="6.42578125" style="29" customWidth="1"/>
    <col min="4" max="4" width="10.42578125" style="29" customWidth="1"/>
    <col min="5" max="5" width="6.42578125" style="29" customWidth="1"/>
    <col min="6" max="6" width="10.42578125" style="29" customWidth="1"/>
    <col min="7" max="7" width="6.42578125" style="29" customWidth="1"/>
    <col min="8" max="8" width="10.42578125" style="29" customWidth="1"/>
    <col min="9" max="9" width="6.42578125" style="29" customWidth="1"/>
    <col min="10" max="10" width="10.42578125" style="29" customWidth="1"/>
    <col min="11" max="16384" width="11.42578125" style="29"/>
  </cols>
  <sheetData>
    <row r="1" spans="2:10" s="39" customFormat="1" ht="15.75" customHeight="1" x14ac:dyDescent="0.25">
      <c r="B1" s="39" t="s">
        <v>224</v>
      </c>
    </row>
    <row r="2" spans="2:10" s="38" customFormat="1" ht="15.75" customHeight="1" thickBot="1" x14ac:dyDescent="0.3"/>
    <row r="3" spans="2:10" ht="42.75" customHeight="1" x14ac:dyDescent="0.25">
      <c r="B3" s="37"/>
      <c r="C3" s="222" t="s">
        <v>174</v>
      </c>
      <c r="D3" s="223"/>
      <c r="E3" s="222" t="s">
        <v>175</v>
      </c>
      <c r="F3" s="221"/>
      <c r="G3" s="236" t="s">
        <v>176</v>
      </c>
      <c r="H3" s="221"/>
      <c r="I3" s="222" t="s">
        <v>177</v>
      </c>
      <c r="J3" s="221"/>
    </row>
    <row r="4" spans="2:10" ht="26.25" thickBot="1" x14ac:dyDescent="0.3">
      <c r="B4" s="20"/>
      <c r="C4" s="88" t="s">
        <v>45</v>
      </c>
      <c r="D4" s="89" t="s">
        <v>8</v>
      </c>
      <c r="E4" s="88" t="s">
        <v>46</v>
      </c>
      <c r="F4" s="22" t="s">
        <v>8</v>
      </c>
      <c r="G4" s="142" t="s">
        <v>47</v>
      </c>
      <c r="H4" s="22" t="s">
        <v>8</v>
      </c>
      <c r="I4" s="88" t="s">
        <v>48</v>
      </c>
      <c r="J4" s="22" t="s">
        <v>8</v>
      </c>
    </row>
    <row r="5" spans="2:10" x14ac:dyDescent="0.25">
      <c r="B5" s="25" t="s">
        <v>0</v>
      </c>
      <c r="C5" s="90">
        <v>19.399999999999999</v>
      </c>
      <c r="D5" s="186">
        <v>521987</v>
      </c>
      <c r="E5" s="62">
        <v>15.6</v>
      </c>
      <c r="F5" s="65">
        <v>765254</v>
      </c>
      <c r="G5" s="187">
        <v>13.7</v>
      </c>
      <c r="H5" s="65">
        <v>880805</v>
      </c>
      <c r="I5" s="188">
        <v>4</v>
      </c>
      <c r="J5" s="189">
        <v>578661</v>
      </c>
    </row>
    <row r="6" spans="2:10" x14ac:dyDescent="0.25">
      <c r="B6" s="25" t="s">
        <v>1</v>
      </c>
      <c r="C6" s="90">
        <v>79.900000000000006</v>
      </c>
      <c r="D6" s="186"/>
      <c r="E6" s="62">
        <v>83.5</v>
      </c>
      <c r="F6" s="65"/>
      <c r="G6" s="187">
        <v>85.6</v>
      </c>
      <c r="H6" s="65"/>
      <c r="I6" s="190">
        <v>95.7</v>
      </c>
      <c r="J6" s="191"/>
    </row>
    <row r="7" spans="2:10" ht="15.75" thickBot="1" x14ac:dyDescent="0.3">
      <c r="B7" s="78" t="s">
        <v>2</v>
      </c>
      <c r="C7" s="212" t="s">
        <v>251</v>
      </c>
      <c r="D7" s="192"/>
      <c r="E7" s="63">
        <v>0.9</v>
      </c>
      <c r="F7" s="193"/>
      <c r="G7" s="185">
        <v>0.8</v>
      </c>
      <c r="H7" s="193"/>
      <c r="I7" s="194">
        <v>0.3</v>
      </c>
      <c r="J7" s="195"/>
    </row>
    <row r="9" spans="2:10" ht="48" customHeight="1" x14ac:dyDescent="0.25">
      <c r="B9" s="224" t="s">
        <v>189</v>
      </c>
      <c r="C9" s="224"/>
      <c r="D9" s="224"/>
      <c r="E9" s="224"/>
      <c r="F9" s="224"/>
      <c r="G9" s="224"/>
      <c r="H9" s="224"/>
      <c r="I9" s="224"/>
      <c r="J9" s="224"/>
    </row>
    <row r="10" spans="2:10" ht="24" customHeight="1" x14ac:dyDescent="0.25">
      <c r="B10" s="243" t="s">
        <v>227</v>
      </c>
      <c r="C10" s="243"/>
      <c r="D10" s="243"/>
      <c r="E10" s="243"/>
      <c r="F10" s="243"/>
      <c r="G10" s="243"/>
      <c r="H10" s="243"/>
      <c r="I10" s="243"/>
      <c r="J10" s="243"/>
    </row>
    <row r="11" spans="2:10" ht="24" customHeight="1" x14ac:dyDescent="0.25">
      <c r="B11" s="224" t="s">
        <v>229</v>
      </c>
      <c r="C11" s="224"/>
      <c r="D11" s="224"/>
      <c r="E11" s="224"/>
      <c r="F11" s="224"/>
      <c r="G11" s="224"/>
      <c r="H11" s="224"/>
      <c r="I11" s="224"/>
      <c r="J11" s="224"/>
    </row>
  </sheetData>
  <mergeCells count="7">
    <mergeCell ref="B11:J11"/>
    <mergeCell ref="B10:J10"/>
    <mergeCell ref="C3:D3"/>
    <mergeCell ref="E3:F3"/>
    <mergeCell ref="G3:H3"/>
    <mergeCell ref="I3:J3"/>
    <mergeCell ref="B9:J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G2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5" style="29" customWidth="1"/>
    <col min="3" max="3" width="6.28515625" style="29" customWidth="1"/>
    <col min="4" max="4" width="10.42578125" style="29" customWidth="1"/>
    <col min="5" max="5" width="6.28515625" style="29" customWidth="1"/>
    <col min="6" max="6" width="10.42578125" style="29" customWidth="1"/>
    <col min="7" max="16384" width="11.42578125" style="29"/>
  </cols>
  <sheetData>
    <row r="1" spans="2:7" s="39" customFormat="1" ht="15.75" customHeight="1" x14ac:dyDescent="0.25">
      <c r="B1" s="39" t="s">
        <v>255</v>
      </c>
    </row>
    <row r="2" spans="2:7" s="38" customFormat="1" ht="15.75" customHeight="1" thickBot="1" x14ac:dyDescent="0.3"/>
    <row r="3" spans="2:7" ht="15.6" customHeight="1" x14ac:dyDescent="0.25">
      <c r="B3" s="37"/>
      <c r="C3" s="229" t="s">
        <v>5</v>
      </c>
      <c r="D3" s="228"/>
      <c r="E3" s="227" t="s">
        <v>6</v>
      </c>
      <c r="F3" s="227"/>
    </row>
    <row r="4" spans="2:7" ht="26.25" thickBot="1" x14ac:dyDescent="0.3">
      <c r="B4" s="27"/>
      <c r="C4" s="88" t="s">
        <v>45</v>
      </c>
      <c r="D4" s="22" t="s">
        <v>8</v>
      </c>
      <c r="E4" s="88" t="s">
        <v>46</v>
      </c>
      <c r="F4" s="22" t="s">
        <v>8</v>
      </c>
    </row>
    <row r="5" spans="2:7" ht="15.6" customHeight="1" x14ac:dyDescent="0.25">
      <c r="B5" s="79" t="s">
        <v>10</v>
      </c>
      <c r="C5" s="94">
        <v>41.1</v>
      </c>
      <c r="D5" s="91">
        <v>99548</v>
      </c>
      <c r="E5" s="60">
        <v>39</v>
      </c>
      <c r="F5" s="61">
        <v>102160</v>
      </c>
    </row>
    <row r="6" spans="2:7" x14ac:dyDescent="0.25">
      <c r="B6" s="79" t="s">
        <v>11</v>
      </c>
      <c r="C6" s="94">
        <v>54.6</v>
      </c>
      <c r="D6" s="91">
        <v>261816</v>
      </c>
      <c r="E6" s="60">
        <v>51.3</v>
      </c>
      <c r="F6" s="61">
        <v>273975</v>
      </c>
    </row>
    <row r="7" spans="2:7" x14ac:dyDescent="0.25">
      <c r="B7" s="79" t="s">
        <v>12</v>
      </c>
      <c r="C7" s="94">
        <v>52.3</v>
      </c>
      <c r="D7" s="91">
        <v>272297</v>
      </c>
      <c r="E7" s="60">
        <v>49.4</v>
      </c>
      <c r="F7" s="61">
        <v>286021</v>
      </c>
    </row>
    <row r="8" spans="2:7" x14ac:dyDescent="0.25">
      <c r="B8" s="79" t="s">
        <v>13</v>
      </c>
      <c r="C8" s="94">
        <v>48.4</v>
      </c>
      <c r="D8" s="91">
        <v>242393</v>
      </c>
      <c r="E8" s="60">
        <v>46.9</v>
      </c>
      <c r="F8" s="61">
        <v>274919</v>
      </c>
    </row>
    <row r="9" spans="2:7" x14ac:dyDescent="0.25">
      <c r="B9" s="79" t="s">
        <v>14</v>
      </c>
      <c r="C9" s="94">
        <v>54</v>
      </c>
      <c r="D9" s="91">
        <v>194824</v>
      </c>
      <c r="E9" s="60">
        <v>50.3</v>
      </c>
      <c r="F9" s="61">
        <v>202667</v>
      </c>
    </row>
    <row r="10" spans="2:7" x14ac:dyDescent="0.25">
      <c r="B10" s="79" t="s">
        <v>15</v>
      </c>
      <c r="C10" s="94">
        <v>60.4</v>
      </c>
      <c r="D10" s="91">
        <v>96656</v>
      </c>
      <c r="E10" s="60">
        <v>58.7</v>
      </c>
      <c r="F10" s="61">
        <v>113133</v>
      </c>
    </row>
    <row r="11" spans="2:7" x14ac:dyDescent="0.25">
      <c r="B11" s="81" t="s">
        <v>16</v>
      </c>
      <c r="C11" s="92">
        <v>40.200000000000003</v>
      </c>
      <c r="D11" s="95">
        <v>45718</v>
      </c>
      <c r="E11" s="67">
        <v>36.9</v>
      </c>
      <c r="F11" s="66">
        <v>50190</v>
      </c>
    </row>
    <row r="12" spans="2:7" ht="15" customHeight="1" thickBot="1" x14ac:dyDescent="0.3">
      <c r="B12" s="68" t="s">
        <v>42</v>
      </c>
      <c r="C12" s="96"/>
      <c r="D12" s="97" t="s">
        <v>55</v>
      </c>
      <c r="E12" s="70"/>
      <c r="F12" s="69" t="s">
        <v>54</v>
      </c>
    </row>
    <row r="13" spans="2:7" x14ac:dyDescent="0.25">
      <c r="C13" s="31"/>
    </row>
    <row r="14" spans="2:7" ht="36" customHeight="1" x14ac:dyDescent="0.25">
      <c r="B14" s="224" t="s">
        <v>84</v>
      </c>
      <c r="C14" s="224"/>
      <c r="D14" s="224"/>
      <c r="E14" s="224"/>
      <c r="F14" s="224"/>
    </row>
    <row r="15" spans="2:7" ht="12" customHeight="1" x14ac:dyDescent="0.25">
      <c r="B15" s="18" t="s">
        <v>56</v>
      </c>
      <c r="C15" s="28"/>
      <c r="D15" s="28"/>
      <c r="E15" s="28"/>
      <c r="F15" s="28"/>
      <c r="G15" s="28"/>
    </row>
    <row r="17" ht="15.6" customHeight="1" x14ac:dyDescent="0.25"/>
    <row r="20" ht="15.6" customHeight="1" x14ac:dyDescent="0.25"/>
  </sheetData>
  <mergeCells count="3">
    <mergeCell ref="C3:D3"/>
    <mergeCell ref="E3:F3"/>
    <mergeCell ref="B14:F1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G2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0.5703125" style="29" customWidth="1"/>
    <col min="3" max="3" width="26.85546875" style="29" customWidth="1"/>
    <col min="4" max="4" width="6.5703125" style="29" customWidth="1"/>
    <col min="5" max="5" width="11.140625" style="29" customWidth="1"/>
    <col min="6" max="6" width="6.5703125" style="29" customWidth="1"/>
    <col min="7" max="7" width="11.140625" style="29" customWidth="1"/>
    <col min="8" max="16384" width="11.42578125" style="29"/>
  </cols>
  <sheetData>
    <row r="1" spans="1:7" s="39" customFormat="1" ht="15.75" customHeight="1" x14ac:dyDescent="0.25">
      <c r="B1" s="39" t="s">
        <v>85</v>
      </c>
    </row>
    <row r="2" spans="1:7" ht="15.75" customHeight="1" thickBot="1" x14ac:dyDescent="0.3">
      <c r="A2" s="36"/>
      <c r="B2" s="36"/>
    </row>
    <row r="3" spans="1:7" ht="15.6" customHeight="1" x14ac:dyDescent="0.25">
      <c r="A3" s="36"/>
      <c r="B3" s="37"/>
      <c r="C3" s="37"/>
      <c r="D3" s="229" t="s">
        <v>5</v>
      </c>
      <c r="E3" s="227"/>
      <c r="F3" s="229" t="s">
        <v>6</v>
      </c>
      <c r="G3" s="227"/>
    </row>
    <row r="4" spans="1:7" ht="26.25" thickBot="1" x14ac:dyDescent="0.3">
      <c r="A4" s="36"/>
      <c r="B4" s="27"/>
      <c r="C4" s="27"/>
      <c r="D4" s="88" t="s">
        <v>45</v>
      </c>
      <c r="E4" s="22" t="s">
        <v>8</v>
      </c>
      <c r="F4" s="88" t="s">
        <v>46</v>
      </c>
      <c r="G4" s="22" t="s">
        <v>8</v>
      </c>
    </row>
    <row r="5" spans="1:7" x14ac:dyDescent="0.25">
      <c r="B5" s="230" t="s">
        <v>49</v>
      </c>
      <c r="C5" s="36" t="s">
        <v>17</v>
      </c>
      <c r="D5" s="94">
        <v>55.3</v>
      </c>
      <c r="E5" s="61">
        <v>127934</v>
      </c>
      <c r="F5" s="94">
        <v>52.3</v>
      </c>
      <c r="G5" s="61">
        <v>135848</v>
      </c>
    </row>
    <row r="6" spans="1:7" x14ac:dyDescent="0.25">
      <c r="A6" s="36"/>
      <c r="B6" s="231"/>
      <c r="C6" s="36" t="s">
        <v>51</v>
      </c>
      <c r="D6" s="94">
        <v>61.9</v>
      </c>
      <c r="E6" s="61">
        <v>338323</v>
      </c>
      <c r="F6" s="94">
        <v>59</v>
      </c>
      <c r="G6" s="61">
        <v>367685</v>
      </c>
    </row>
    <row r="7" spans="1:7" x14ac:dyDescent="0.25">
      <c r="A7" s="36"/>
      <c r="B7" s="82"/>
      <c r="C7" s="36" t="s">
        <v>52</v>
      </c>
      <c r="D7" s="94">
        <v>53.2</v>
      </c>
      <c r="E7" s="61">
        <v>274881</v>
      </c>
      <c r="F7" s="94">
        <v>51.1</v>
      </c>
      <c r="G7" s="61">
        <v>297404</v>
      </c>
    </row>
    <row r="8" spans="1:7" x14ac:dyDescent="0.25">
      <c r="A8" s="36"/>
      <c r="B8" s="82"/>
      <c r="C8" s="36" t="s">
        <v>18</v>
      </c>
      <c r="D8" s="94">
        <v>50.6</v>
      </c>
      <c r="E8" s="61">
        <v>158270</v>
      </c>
      <c r="F8" s="94">
        <v>48.9</v>
      </c>
      <c r="G8" s="61">
        <v>172296</v>
      </c>
    </row>
    <row r="9" spans="1:7" x14ac:dyDescent="0.25">
      <c r="A9" s="36"/>
      <c r="B9" s="82"/>
      <c r="C9" s="36" t="s">
        <v>19</v>
      </c>
      <c r="D9" s="94">
        <v>39.799999999999997</v>
      </c>
      <c r="E9" s="61">
        <v>280053</v>
      </c>
      <c r="F9" s="94">
        <v>36.700000000000003</v>
      </c>
      <c r="G9" s="61">
        <v>294160</v>
      </c>
    </row>
    <row r="10" spans="1:7" ht="15.6" customHeight="1" x14ac:dyDescent="0.25">
      <c r="A10" s="36"/>
      <c r="B10" s="83"/>
      <c r="C10" s="71" t="s">
        <v>42</v>
      </c>
      <c r="D10" s="163"/>
      <c r="E10" s="72" t="s">
        <v>43</v>
      </c>
      <c r="F10" s="163"/>
      <c r="G10" s="72" t="s">
        <v>43</v>
      </c>
    </row>
    <row r="11" spans="1:7" x14ac:dyDescent="0.25">
      <c r="A11" s="36"/>
      <c r="B11" s="231" t="s">
        <v>50</v>
      </c>
      <c r="C11" s="36" t="s">
        <v>20</v>
      </c>
      <c r="D11" s="94">
        <v>47.4</v>
      </c>
      <c r="E11" s="61">
        <v>848953</v>
      </c>
      <c r="F11" s="94">
        <v>44.6</v>
      </c>
      <c r="G11" s="61">
        <v>902106</v>
      </c>
    </row>
    <row r="12" spans="1:7" ht="15.6" customHeight="1" x14ac:dyDescent="0.25">
      <c r="A12" s="36"/>
      <c r="B12" s="231"/>
      <c r="C12" s="36" t="s">
        <v>21</v>
      </c>
      <c r="D12" s="94">
        <v>62.1</v>
      </c>
      <c r="E12" s="61">
        <v>364299</v>
      </c>
      <c r="F12" s="94">
        <v>59.7</v>
      </c>
      <c r="G12" s="61">
        <v>400958</v>
      </c>
    </row>
    <row r="13" spans="1:7" ht="15.75" thickBot="1" x14ac:dyDescent="0.3">
      <c r="B13" s="84"/>
      <c r="C13" s="73" t="s">
        <v>42</v>
      </c>
      <c r="D13" s="164"/>
      <c r="E13" s="74" t="s">
        <v>43</v>
      </c>
      <c r="F13" s="164"/>
      <c r="G13" s="74" t="s">
        <v>43</v>
      </c>
    </row>
    <row r="14" spans="1:7" x14ac:dyDescent="0.25">
      <c r="A14" s="36"/>
      <c r="B14" s="36"/>
    </row>
    <row r="15" spans="1:7" ht="36" customHeight="1" x14ac:dyDescent="0.25">
      <c r="B15" s="224" t="s">
        <v>86</v>
      </c>
      <c r="C15" s="224"/>
      <c r="D15" s="224"/>
      <c r="E15" s="224"/>
      <c r="F15" s="224"/>
      <c r="G15" s="224"/>
    </row>
    <row r="16" spans="1:7" ht="15.6" customHeight="1" x14ac:dyDescent="0.25">
      <c r="A16" s="36"/>
      <c r="B16" s="36"/>
    </row>
    <row r="17" spans="1:2" x14ac:dyDescent="0.25">
      <c r="A17" s="36"/>
      <c r="B17" s="36"/>
    </row>
    <row r="18" spans="1:2" x14ac:dyDescent="0.25">
      <c r="A18" s="36"/>
      <c r="B18" s="36"/>
    </row>
    <row r="19" spans="1:2" x14ac:dyDescent="0.25">
      <c r="A19" s="36"/>
      <c r="B19" s="36"/>
    </row>
    <row r="20" spans="1:2" x14ac:dyDescent="0.25">
      <c r="A20" s="36"/>
      <c r="B20" s="36"/>
    </row>
  </sheetData>
  <mergeCells count="5">
    <mergeCell ref="D3:E3"/>
    <mergeCell ref="F3:G3"/>
    <mergeCell ref="B15:G15"/>
    <mergeCell ref="B5:B6"/>
    <mergeCell ref="B11:B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G2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3" style="29" customWidth="1"/>
    <col min="3" max="3" width="38" style="29" customWidth="1"/>
    <col min="4" max="4" width="6.5703125" style="29" customWidth="1"/>
    <col min="5" max="5" width="11.140625" style="29" customWidth="1"/>
    <col min="6" max="6" width="6.5703125" style="29" customWidth="1"/>
    <col min="7" max="7" width="11.140625" style="29" customWidth="1"/>
    <col min="8" max="16384" width="11.42578125" style="29"/>
  </cols>
  <sheetData>
    <row r="1" spans="1:7" s="39" customFormat="1" ht="15.75" customHeight="1" x14ac:dyDescent="0.25">
      <c r="B1" s="39" t="s">
        <v>257</v>
      </c>
    </row>
    <row r="2" spans="1:7" ht="15.75" customHeight="1" thickBot="1" x14ac:dyDescent="0.3">
      <c r="A2" s="35"/>
    </row>
    <row r="3" spans="1:7" x14ac:dyDescent="0.25">
      <c r="A3" s="35"/>
      <c r="B3" s="37"/>
      <c r="C3" s="37"/>
      <c r="D3" s="229" t="s">
        <v>5</v>
      </c>
      <c r="E3" s="227"/>
      <c r="F3" s="229" t="s">
        <v>6</v>
      </c>
      <c r="G3" s="227"/>
    </row>
    <row r="4" spans="1:7" ht="26.25" thickBot="1" x14ac:dyDescent="0.3">
      <c r="A4" s="35"/>
      <c r="B4" s="27"/>
      <c r="C4" s="27"/>
      <c r="D4" s="88" t="s">
        <v>45</v>
      </c>
      <c r="E4" s="22" t="s">
        <v>8</v>
      </c>
      <c r="F4" s="88" t="s">
        <v>46</v>
      </c>
      <c r="G4" s="22" t="s">
        <v>8</v>
      </c>
    </row>
    <row r="5" spans="1:7" x14ac:dyDescent="0.25">
      <c r="A5" s="35"/>
      <c r="B5" s="232" t="s">
        <v>22</v>
      </c>
      <c r="C5" s="59" t="s">
        <v>23</v>
      </c>
      <c r="D5" s="94">
        <v>48.7</v>
      </c>
      <c r="E5" s="61">
        <v>589715</v>
      </c>
      <c r="F5" s="94">
        <v>46.3</v>
      </c>
      <c r="G5" s="61">
        <v>633128</v>
      </c>
    </row>
    <row r="6" spans="1:7" x14ac:dyDescent="0.25">
      <c r="A6" s="35"/>
      <c r="B6" s="233"/>
      <c r="C6" s="59" t="s">
        <v>31</v>
      </c>
      <c r="D6" s="94">
        <v>42</v>
      </c>
      <c r="E6" s="61">
        <v>59911</v>
      </c>
      <c r="F6" s="94">
        <v>37.700000000000003</v>
      </c>
      <c r="G6" s="61">
        <v>64000</v>
      </c>
    </row>
    <row r="7" spans="1:7" x14ac:dyDescent="0.25">
      <c r="A7" s="35"/>
      <c r="B7" s="85"/>
      <c r="C7" s="59" t="s">
        <v>24</v>
      </c>
      <c r="D7" s="94">
        <v>63.2</v>
      </c>
      <c r="E7" s="61">
        <v>174982</v>
      </c>
      <c r="F7" s="94">
        <v>60.4</v>
      </c>
      <c r="G7" s="61">
        <v>185380</v>
      </c>
    </row>
    <row r="8" spans="1:7" x14ac:dyDescent="0.25">
      <c r="A8" s="35"/>
      <c r="B8" s="85"/>
      <c r="C8" s="59" t="s">
        <v>25</v>
      </c>
      <c r="D8" s="94">
        <v>55.4</v>
      </c>
      <c r="E8" s="61">
        <v>91618</v>
      </c>
      <c r="F8" s="94">
        <v>52.5</v>
      </c>
      <c r="G8" s="61">
        <v>105169</v>
      </c>
    </row>
    <row r="9" spans="1:7" x14ac:dyDescent="0.25">
      <c r="A9" s="35"/>
      <c r="B9" s="85"/>
      <c r="C9" s="59" t="s">
        <v>26</v>
      </c>
      <c r="D9" s="94">
        <v>63</v>
      </c>
      <c r="E9" s="61">
        <v>86613</v>
      </c>
      <c r="F9" s="94">
        <v>62.5</v>
      </c>
      <c r="G9" s="61">
        <v>89983</v>
      </c>
    </row>
    <row r="10" spans="1:7" x14ac:dyDescent="0.25">
      <c r="A10" s="35"/>
      <c r="B10" s="85"/>
      <c r="C10" s="59" t="s">
        <v>27</v>
      </c>
      <c r="D10" s="94">
        <v>40.5</v>
      </c>
      <c r="E10" s="61">
        <v>70717</v>
      </c>
      <c r="F10" s="94">
        <v>40.5</v>
      </c>
      <c r="G10" s="61">
        <v>74248</v>
      </c>
    </row>
    <row r="11" spans="1:7" x14ac:dyDescent="0.25">
      <c r="A11" s="35"/>
      <c r="B11" s="85"/>
      <c r="C11" s="59" t="s">
        <v>32</v>
      </c>
      <c r="D11" s="94">
        <v>50.5</v>
      </c>
      <c r="E11" s="61">
        <v>74171</v>
      </c>
      <c r="F11" s="94">
        <v>43.7</v>
      </c>
      <c r="G11" s="61">
        <v>81733</v>
      </c>
    </row>
    <row r="12" spans="1:7" ht="15.6" customHeight="1" x14ac:dyDescent="0.25">
      <c r="A12" s="36"/>
      <c r="B12" s="138"/>
      <c r="C12" s="71" t="s">
        <v>42</v>
      </c>
      <c r="D12" s="163"/>
      <c r="E12" s="72" t="s">
        <v>53</v>
      </c>
      <c r="F12" s="163"/>
      <c r="G12" s="72" t="s">
        <v>43</v>
      </c>
    </row>
    <row r="13" spans="1:7" x14ac:dyDescent="0.25">
      <c r="A13" s="35"/>
      <c r="B13" s="234" t="s">
        <v>256</v>
      </c>
      <c r="C13" s="59" t="s">
        <v>60</v>
      </c>
      <c r="D13" s="94">
        <v>56</v>
      </c>
      <c r="E13" s="61">
        <v>385169</v>
      </c>
      <c r="F13" s="94">
        <v>53.2</v>
      </c>
      <c r="G13" s="61">
        <v>420554</v>
      </c>
    </row>
    <row r="14" spans="1:7" x14ac:dyDescent="0.25">
      <c r="A14" s="35"/>
      <c r="B14" s="233"/>
      <c r="C14" s="59" t="s">
        <v>33</v>
      </c>
      <c r="D14" s="94">
        <v>48.7</v>
      </c>
      <c r="E14" s="61">
        <v>546254</v>
      </c>
      <c r="F14" s="94">
        <v>45.8</v>
      </c>
      <c r="G14" s="61">
        <v>578815</v>
      </c>
    </row>
    <row r="15" spans="1:7" x14ac:dyDescent="0.25">
      <c r="A15" s="35"/>
      <c r="B15" s="233"/>
      <c r="C15" s="125" t="s">
        <v>38</v>
      </c>
      <c r="D15" s="90" t="s">
        <v>236</v>
      </c>
      <c r="E15" s="65">
        <v>29635</v>
      </c>
      <c r="F15" s="90" t="s">
        <v>237</v>
      </c>
      <c r="G15" s="61">
        <v>32700</v>
      </c>
    </row>
    <row r="16" spans="1:7" ht="15.6" customHeight="1" x14ac:dyDescent="0.25">
      <c r="A16" s="36"/>
      <c r="B16" s="138"/>
      <c r="C16" s="71" t="s">
        <v>42</v>
      </c>
      <c r="D16" s="163"/>
      <c r="E16" s="72" t="s">
        <v>54</v>
      </c>
      <c r="F16" s="163"/>
      <c r="G16" s="72" t="s">
        <v>54</v>
      </c>
    </row>
    <row r="17" spans="1:7" ht="15" customHeight="1" x14ac:dyDescent="0.25">
      <c r="A17" s="35"/>
      <c r="B17" s="234" t="s">
        <v>87</v>
      </c>
      <c r="C17" s="59" t="s">
        <v>60</v>
      </c>
      <c r="D17" s="94">
        <v>63.7</v>
      </c>
      <c r="E17" s="61">
        <v>181731</v>
      </c>
      <c r="F17" s="94">
        <v>62.2</v>
      </c>
      <c r="G17" s="61">
        <v>181731</v>
      </c>
    </row>
    <row r="18" spans="1:7" x14ac:dyDescent="0.25">
      <c r="A18" s="35"/>
      <c r="B18" s="233"/>
      <c r="C18" s="59" t="s">
        <v>33</v>
      </c>
      <c r="D18" s="94">
        <v>51.2</v>
      </c>
      <c r="E18" s="61">
        <v>579367</v>
      </c>
      <c r="F18" s="94">
        <v>48.2</v>
      </c>
      <c r="G18" s="61">
        <v>629472</v>
      </c>
    </row>
    <row r="19" spans="1:7" x14ac:dyDescent="0.25">
      <c r="A19" s="35"/>
      <c r="B19" s="85"/>
      <c r="C19" s="125" t="s">
        <v>38</v>
      </c>
      <c r="D19" s="94">
        <v>39.799999999999997</v>
      </c>
      <c r="E19" s="61">
        <v>142965</v>
      </c>
      <c r="F19" s="94">
        <v>36.5</v>
      </c>
      <c r="G19" s="61">
        <v>156351</v>
      </c>
    </row>
    <row r="20" spans="1:7" ht="15.6" customHeight="1" thickBot="1" x14ac:dyDescent="0.3">
      <c r="A20" s="36"/>
      <c r="B20" s="139"/>
      <c r="C20" s="73" t="s">
        <v>42</v>
      </c>
      <c r="D20" s="164"/>
      <c r="E20" s="74" t="s">
        <v>43</v>
      </c>
      <c r="F20" s="164"/>
      <c r="G20" s="74" t="s">
        <v>43</v>
      </c>
    </row>
    <row r="22" spans="1:7" ht="36" customHeight="1" x14ac:dyDescent="0.25">
      <c r="B22" s="224" t="s">
        <v>86</v>
      </c>
      <c r="C22" s="224"/>
      <c r="D22" s="224"/>
      <c r="E22" s="224"/>
      <c r="F22" s="224"/>
      <c r="G22" s="224"/>
    </row>
    <row r="23" spans="1:7" ht="24" customHeight="1" x14ac:dyDescent="0.25">
      <c r="B23" s="224" t="s">
        <v>229</v>
      </c>
      <c r="C23" s="224"/>
      <c r="D23" s="224"/>
      <c r="E23" s="224"/>
      <c r="F23" s="224"/>
      <c r="G23" s="224"/>
    </row>
  </sheetData>
  <mergeCells count="7">
    <mergeCell ref="B23:G23"/>
    <mergeCell ref="D3:E3"/>
    <mergeCell ref="F3:G3"/>
    <mergeCell ref="B22:G22"/>
    <mergeCell ref="B5:B6"/>
    <mergeCell ref="B13:B15"/>
    <mergeCell ref="B17:B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G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3.140625" style="29" customWidth="1"/>
    <col min="3" max="3" width="24.140625" style="29" customWidth="1"/>
    <col min="4" max="4" width="6.5703125" style="29" customWidth="1"/>
    <col min="5" max="5" width="11.140625" style="29" customWidth="1"/>
    <col min="6" max="6" width="6.5703125" style="29" customWidth="1"/>
    <col min="7" max="7" width="11.140625" style="29" customWidth="1"/>
    <col min="8" max="16384" width="11.42578125" style="29"/>
  </cols>
  <sheetData>
    <row r="1" spans="1:7" s="39" customFormat="1" ht="15.75" customHeight="1" x14ac:dyDescent="0.25">
      <c r="B1" s="39" t="s">
        <v>258</v>
      </c>
    </row>
    <row r="2" spans="1:7" ht="15.75" customHeight="1" thickBot="1" x14ac:dyDescent="0.3">
      <c r="A2" s="34"/>
    </row>
    <row r="3" spans="1:7" x14ac:dyDescent="0.25">
      <c r="A3" s="34"/>
      <c r="B3" s="37"/>
      <c r="C3" s="37"/>
      <c r="D3" s="229" t="s">
        <v>5</v>
      </c>
      <c r="E3" s="227"/>
      <c r="F3" s="229" t="s">
        <v>6</v>
      </c>
      <c r="G3" s="227"/>
    </row>
    <row r="4" spans="1:7" ht="26.25" customHeight="1" thickBot="1" x14ac:dyDescent="0.3">
      <c r="A4" s="34"/>
      <c r="B4" s="27"/>
      <c r="C4" s="27"/>
      <c r="D4" s="88" t="s">
        <v>45</v>
      </c>
      <c r="E4" s="22" t="s">
        <v>8</v>
      </c>
      <c r="F4" s="88" t="s">
        <v>46</v>
      </c>
      <c r="G4" s="22" t="s">
        <v>8</v>
      </c>
    </row>
    <row r="5" spans="1:7" x14ac:dyDescent="0.25">
      <c r="A5" s="34"/>
      <c r="B5" s="230" t="s">
        <v>58</v>
      </c>
      <c r="C5" s="36" t="s">
        <v>28</v>
      </c>
      <c r="D5" s="94">
        <v>48.7</v>
      </c>
      <c r="E5" s="61">
        <v>849499</v>
      </c>
      <c r="F5" s="94">
        <v>45.7</v>
      </c>
      <c r="G5" s="61">
        <v>904353</v>
      </c>
    </row>
    <row r="6" spans="1:7" x14ac:dyDescent="0.25">
      <c r="A6" s="34"/>
      <c r="B6" s="231"/>
      <c r="C6" s="59" t="s">
        <v>29</v>
      </c>
      <c r="D6" s="94">
        <v>57.7</v>
      </c>
      <c r="E6" s="61">
        <v>155663</v>
      </c>
      <c r="F6" s="94">
        <v>55.1</v>
      </c>
      <c r="G6" s="61">
        <v>170775</v>
      </c>
    </row>
    <row r="7" spans="1:7" x14ac:dyDescent="0.25">
      <c r="A7" s="34"/>
      <c r="B7" s="79"/>
      <c r="C7" s="59" t="s">
        <v>59</v>
      </c>
      <c r="D7" s="94">
        <v>53.1</v>
      </c>
      <c r="E7" s="61">
        <v>131382</v>
      </c>
      <c r="F7" s="94">
        <v>52.5</v>
      </c>
      <c r="G7" s="61">
        <v>147609</v>
      </c>
    </row>
    <row r="8" spans="1:7" x14ac:dyDescent="0.25">
      <c r="A8" s="34"/>
      <c r="B8" s="79"/>
      <c r="C8" s="59" t="s">
        <v>30</v>
      </c>
      <c r="D8" s="94">
        <v>62.6</v>
      </c>
      <c r="E8" s="61">
        <v>61692</v>
      </c>
      <c r="F8" s="94">
        <v>61.3</v>
      </c>
      <c r="G8" s="61">
        <v>65312</v>
      </c>
    </row>
    <row r="9" spans="1:7" ht="15.6" customHeight="1" thickBot="1" x14ac:dyDescent="0.3">
      <c r="A9" s="36"/>
      <c r="B9" s="84"/>
      <c r="C9" s="73" t="s">
        <v>42</v>
      </c>
      <c r="D9" s="164"/>
      <c r="E9" s="74" t="s">
        <v>55</v>
      </c>
      <c r="F9" s="164"/>
      <c r="G9" s="74" t="s">
        <v>54</v>
      </c>
    </row>
    <row r="11" spans="1:7" ht="36" customHeight="1" x14ac:dyDescent="0.25">
      <c r="B11" s="224" t="s">
        <v>88</v>
      </c>
      <c r="C11" s="224"/>
      <c r="D11" s="224"/>
      <c r="E11" s="224"/>
      <c r="F11" s="224"/>
      <c r="G11" s="224"/>
    </row>
    <row r="12" spans="1:7" ht="12" customHeight="1" x14ac:dyDescent="0.25">
      <c r="B12" s="18" t="s">
        <v>56</v>
      </c>
      <c r="C12" s="28"/>
      <c r="D12" s="28"/>
      <c r="E12" s="28"/>
      <c r="F12" s="28"/>
      <c r="G12" s="28"/>
    </row>
  </sheetData>
  <mergeCells count="4">
    <mergeCell ref="B11:G11"/>
    <mergeCell ref="D3:E3"/>
    <mergeCell ref="F3:G3"/>
    <mergeCell ref="B5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EBDB-796B-4474-9374-DAA61C59DDD0}">
  <dimension ref="A1:G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11.5703125" style="29" customWidth="1"/>
    <col min="3" max="3" width="24.140625" style="29" customWidth="1"/>
    <col min="4" max="4" width="6.5703125" style="29" customWidth="1"/>
    <col min="5" max="5" width="10.42578125" style="29" customWidth="1"/>
    <col min="6" max="6" width="6.5703125" style="29" customWidth="1"/>
    <col min="7" max="7" width="10.42578125" style="29" customWidth="1"/>
    <col min="8" max="16384" width="11.42578125" style="29"/>
  </cols>
  <sheetData>
    <row r="1" spans="1:7" s="39" customFormat="1" ht="15.75" customHeight="1" x14ac:dyDescent="0.25">
      <c r="B1" s="39" t="s">
        <v>259</v>
      </c>
    </row>
    <row r="2" spans="1:7" ht="15.75" customHeight="1" thickBot="1" x14ac:dyDescent="0.3">
      <c r="A2" s="32"/>
      <c r="B2" s="33"/>
    </row>
    <row r="3" spans="1:7" x14ac:dyDescent="0.25">
      <c r="A3" s="32"/>
      <c r="B3" s="37"/>
      <c r="C3" s="37"/>
      <c r="D3" s="229" t="s">
        <v>5</v>
      </c>
      <c r="E3" s="227"/>
      <c r="F3" s="229" t="s">
        <v>6</v>
      </c>
      <c r="G3" s="227"/>
    </row>
    <row r="4" spans="1:7" ht="26.25" thickBot="1" x14ac:dyDescent="0.3">
      <c r="A4" s="32"/>
      <c r="B4" s="27"/>
      <c r="C4" s="27"/>
      <c r="D4" s="88" t="s">
        <v>45</v>
      </c>
      <c r="E4" s="22" t="s">
        <v>8</v>
      </c>
      <c r="F4" s="88" t="s">
        <v>46</v>
      </c>
      <c r="G4" s="22" t="s">
        <v>8</v>
      </c>
    </row>
    <row r="5" spans="1:7" x14ac:dyDescent="0.25">
      <c r="A5" s="32"/>
      <c r="B5" s="230" t="s">
        <v>34</v>
      </c>
      <c r="C5" s="36" t="s">
        <v>35</v>
      </c>
      <c r="D5" s="94">
        <v>48.2</v>
      </c>
      <c r="E5" s="61">
        <v>531980</v>
      </c>
      <c r="F5" s="94">
        <v>45.9</v>
      </c>
      <c r="G5" s="61">
        <v>548390</v>
      </c>
    </row>
    <row r="6" spans="1:7" x14ac:dyDescent="0.25">
      <c r="A6" s="32"/>
      <c r="B6" s="231"/>
      <c r="C6" s="36" t="s">
        <v>36</v>
      </c>
      <c r="D6" s="94">
        <v>64.900000000000006</v>
      </c>
      <c r="E6" s="61">
        <v>79931</v>
      </c>
      <c r="F6" s="94">
        <v>63.7</v>
      </c>
      <c r="G6" s="61">
        <v>84261</v>
      </c>
    </row>
    <row r="7" spans="1:7" x14ac:dyDescent="0.25">
      <c r="A7" s="32"/>
      <c r="B7" s="87"/>
      <c r="C7" s="33" t="s">
        <v>9</v>
      </c>
      <c r="D7" s="94">
        <v>55.3</v>
      </c>
      <c r="E7" s="61">
        <v>293261</v>
      </c>
      <c r="F7" s="94">
        <v>51.7</v>
      </c>
      <c r="G7" s="61">
        <v>318542</v>
      </c>
    </row>
    <row r="8" spans="1:7" x14ac:dyDescent="0.25">
      <c r="A8" s="32"/>
      <c r="B8" s="87"/>
      <c r="C8" s="33" t="s">
        <v>37</v>
      </c>
      <c r="D8" s="94">
        <v>49.7</v>
      </c>
      <c r="E8" s="61">
        <v>307324</v>
      </c>
      <c r="F8" s="94">
        <v>47</v>
      </c>
      <c r="G8" s="61">
        <v>351115</v>
      </c>
    </row>
    <row r="9" spans="1:7" ht="15.6" customHeight="1" thickBot="1" x14ac:dyDescent="0.3">
      <c r="A9" s="36"/>
      <c r="B9" s="140"/>
      <c r="C9" s="73" t="s">
        <v>42</v>
      </c>
      <c r="D9" s="164"/>
      <c r="E9" s="74" t="s">
        <v>54</v>
      </c>
      <c r="F9" s="164"/>
      <c r="G9" s="74" t="s">
        <v>54</v>
      </c>
    </row>
    <row r="11" spans="1:7" ht="36" customHeight="1" x14ac:dyDescent="0.25">
      <c r="B11" s="224" t="s">
        <v>89</v>
      </c>
      <c r="C11" s="224"/>
      <c r="D11" s="224"/>
      <c r="E11" s="224"/>
      <c r="F11" s="224"/>
      <c r="G11" s="224"/>
    </row>
  </sheetData>
  <mergeCells count="4">
    <mergeCell ref="D3:E3"/>
    <mergeCell ref="F3:G3"/>
    <mergeCell ref="B11:G11"/>
    <mergeCell ref="B5:B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D1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9"/>
    <col min="2" max="2" width="24.5703125" style="29" bestFit="1" customWidth="1"/>
    <col min="3" max="4" width="14" style="29" customWidth="1"/>
    <col min="5" max="16384" width="11.42578125" style="29"/>
  </cols>
  <sheetData>
    <row r="1" spans="2:4" s="39" customFormat="1" ht="15.75" customHeight="1" x14ac:dyDescent="0.25">
      <c r="B1" s="39" t="s">
        <v>90</v>
      </c>
    </row>
    <row r="2" spans="2:4" ht="15.75" customHeight="1" thickBot="1" x14ac:dyDescent="0.3"/>
    <row r="3" spans="2:4" ht="15.6" customHeight="1" x14ac:dyDescent="0.25">
      <c r="B3" s="26"/>
      <c r="C3" s="165" t="s">
        <v>5</v>
      </c>
      <c r="D3" s="165" t="s">
        <v>6</v>
      </c>
    </row>
    <row r="4" spans="2:4" ht="15.75" thickBot="1" x14ac:dyDescent="0.3">
      <c r="B4" s="27"/>
      <c r="C4" s="166" t="s">
        <v>45</v>
      </c>
      <c r="D4" s="166" t="s">
        <v>46</v>
      </c>
    </row>
    <row r="5" spans="2:4" x14ac:dyDescent="0.25">
      <c r="B5" s="79" t="s">
        <v>39</v>
      </c>
      <c r="C5" s="167">
        <v>46.5</v>
      </c>
      <c r="D5" s="167">
        <v>43.5</v>
      </c>
    </row>
    <row r="6" spans="2:4" ht="15.6" customHeight="1" x14ac:dyDescent="0.25">
      <c r="B6" s="79" t="s">
        <v>40</v>
      </c>
      <c r="C6" s="167">
        <v>46.1</v>
      </c>
      <c r="D6" s="167">
        <v>44.4</v>
      </c>
    </row>
    <row r="7" spans="2:4" x14ac:dyDescent="0.25">
      <c r="B7" s="79" t="s">
        <v>41</v>
      </c>
      <c r="C7" s="167">
        <v>58.2</v>
      </c>
      <c r="D7" s="167">
        <v>56.3</v>
      </c>
    </row>
    <row r="8" spans="2:4" ht="15.75" thickBot="1" x14ac:dyDescent="0.3">
      <c r="B8" s="121" t="s">
        <v>42</v>
      </c>
      <c r="C8" s="168" t="s">
        <v>43</v>
      </c>
      <c r="D8" s="168" t="s">
        <v>43</v>
      </c>
    </row>
    <row r="10" spans="2:4" ht="36" customHeight="1" x14ac:dyDescent="0.25">
      <c r="B10" s="224" t="s">
        <v>88</v>
      </c>
      <c r="C10" s="224"/>
      <c r="D10" s="224"/>
    </row>
  </sheetData>
  <mergeCells count="1"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2</vt:i4>
      </vt:variant>
    </vt:vector>
  </HeadingPairs>
  <TitlesOfParts>
    <vt:vector size="39" baseType="lpstr">
      <vt:lpstr>Índice</vt:lpstr>
      <vt:lpstr>T.14.1</vt:lpstr>
      <vt:lpstr>T.14.2</vt:lpstr>
      <vt:lpstr>T.14.3</vt:lpstr>
      <vt:lpstr>T.14.4</vt:lpstr>
      <vt:lpstr>T.14.5</vt:lpstr>
      <vt:lpstr>T.14.6</vt:lpstr>
      <vt:lpstr>T.14.7</vt:lpstr>
      <vt:lpstr>T.14.8</vt:lpstr>
      <vt:lpstr>T.14.9</vt:lpstr>
      <vt:lpstr>T.14.10</vt:lpstr>
      <vt:lpstr>T.14.11</vt:lpstr>
      <vt:lpstr>T.14.12</vt:lpstr>
      <vt:lpstr>T.14.13</vt:lpstr>
      <vt:lpstr>T.14.14</vt:lpstr>
      <vt:lpstr>T.14.15</vt:lpstr>
      <vt:lpstr>T.14.16</vt:lpstr>
      <vt:lpstr>T.14.17</vt:lpstr>
      <vt:lpstr>T.14.18</vt:lpstr>
      <vt:lpstr>T.14.19</vt:lpstr>
      <vt:lpstr>T.14.20</vt:lpstr>
      <vt:lpstr>T.14.21</vt:lpstr>
      <vt:lpstr>T.14.22</vt:lpstr>
      <vt:lpstr>T.14.23</vt:lpstr>
      <vt:lpstr>T.14.24</vt:lpstr>
      <vt:lpstr>T.14.25</vt:lpstr>
      <vt:lpstr>T.14.26</vt:lpstr>
      <vt:lpstr>T.14.27</vt:lpstr>
      <vt:lpstr>T.14.28</vt:lpstr>
      <vt:lpstr>T.14.29</vt:lpstr>
      <vt:lpstr>T.14.30</vt:lpstr>
      <vt:lpstr>T.14.31</vt:lpstr>
      <vt:lpstr>T.14.32</vt:lpstr>
      <vt:lpstr>T.14.33</vt:lpstr>
      <vt:lpstr>T.14.34</vt:lpstr>
      <vt:lpstr>T.14.35</vt:lpstr>
      <vt:lpstr>T.14.36</vt:lpstr>
      <vt:lpstr>T.14.2!_Hlk213952523</vt:lpstr>
      <vt:lpstr>T.14.1!_Hlk213952653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2025-12-02T10:19:38Z</dcterms:created>
  <dcterms:modified xsi:type="dcterms:W3CDTF">2025-12-02T16:47:19Z</dcterms:modified>
</cp:coreProperties>
</file>